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F44B58F4-1EB6-4B36-B5C9-0BA746612263}" xr6:coauthVersionLast="47" xr6:coauthVersionMax="47" xr10:uidLastSave="{00000000-0000-0000-0000-000000000000}"/>
  <bookViews>
    <workbookView xWindow="-108" yWindow="-108" windowWidth="23256" windowHeight="12576" firstSheet="3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Log'!$A$1:$G$1278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4" i="7" l="1"/>
  <c r="G13" i="7" s="1"/>
  <c r="G12" i="7" s="1"/>
  <c r="G11" i="7" s="1"/>
  <c r="G10" i="7" s="1"/>
  <c r="G9" i="7" s="1"/>
  <c r="G8" i="7" s="1"/>
  <c r="G7" i="7" s="1"/>
  <c r="G6" i="7" s="1"/>
  <c r="G5" i="7" s="1"/>
  <c r="B7" i="8"/>
  <c r="B40" i="2"/>
  <c r="D2" i="11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B8" i="8"/>
  <c r="B12" i="8"/>
  <c r="J34" i="5"/>
  <c r="E34" i="5"/>
  <c r="J16" i="5"/>
  <c r="B10" i="8"/>
  <c r="B13" i="8"/>
  <c r="B9" i="8"/>
  <c r="B11" i="8"/>
  <c r="B19" i="8"/>
  <c r="B15" i="8"/>
  <c r="B16" i="8"/>
  <c r="B14" i="8"/>
  <c r="B17" i="8"/>
  <c r="B18" i="8"/>
  <c r="B20" i="8"/>
  <c r="B21" i="8"/>
  <c r="B22" i="8"/>
  <c r="B23" i="8"/>
  <c r="B31" i="8"/>
  <c r="B30" i="8"/>
  <c r="B29" i="8"/>
  <c r="B28" i="8"/>
  <c r="B27" i="8"/>
  <c r="B26" i="8"/>
  <c r="B25" i="8"/>
  <c r="B24" i="8"/>
  <c r="G82" i="11" l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4" i="8"/>
  <c r="B33" i="8"/>
  <c r="B35" i="8"/>
  <c r="B36" i="8"/>
  <c r="B37" i="8"/>
  <c r="B38" i="8"/>
  <c r="B39" i="8"/>
  <c r="B32" i="8"/>
  <c r="B40" i="8"/>
  <c r="B41" i="8"/>
  <c r="B42" i="8"/>
  <c r="B4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6" i="8"/>
  <c r="B45" i="8"/>
  <c r="B48" i="8"/>
  <c r="B47" i="8"/>
  <c r="B51" i="8"/>
  <c r="B50" i="8"/>
  <c r="B44" i="8"/>
  <c r="F14" i="2"/>
  <c r="F2" i="2" s="1"/>
  <c r="B4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77" i="7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82" i="11" l="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522" i="7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H34" i="5" s="1"/>
  <c r="K34" i="5"/>
  <c r="M34" i="5" s="1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94" i="7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82" i="7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448" i="7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91" i="7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241" i="7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70" i="7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111" i="7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65" i="14"/>
  <c r="E10" i="5"/>
  <c r="E6" i="5"/>
  <c r="E4" i="5"/>
  <c r="E13" i="5"/>
  <c r="E11" i="5"/>
  <c r="E2" i="5"/>
  <c r="E16" i="5" s="1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75" i="7"/>
  <c r="G74" i="7" s="1"/>
  <c r="G73" i="7" s="1"/>
  <c r="G72" i="7" s="1"/>
  <c r="G71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6" i="5" l="1"/>
  <c r="O18" i="11"/>
  <c r="P18" i="11"/>
  <c r="F17" i="11"/>
  <c r="G18" i="11" s="1"/>
  <c r="G16" i="5"/>
  <c r="G70" i="7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R16" i="5"/>
  <c r="F18" i="11" l="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1" i="7"/>
  <c r="B5" i="2" l="1"/>
  <c r="B7" i="2" s="1"/>
  <c r="F25" i="2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F16" i="2" l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<sst xmlns="http://schemas.openxmlformats.org/spreadsheetml/2006/main" count="3791" uniqueCount="990">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</sst>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B8" sqref="B8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1986.077307</v>
      </c>
    </row>
    <row r="3" spans="1:3" x14ac:dyDescent="0.3">
      <c r="A3" t="s">
        <v>106</v>
      </c>
      <c r="B3" t="s">
        <v>808</v>
      </c>
      <c r="C3" s="524">
        <v>956.60071700000003</v>
      </c>
    </row>
    <row r="4" spans="1:3" x14ac:dyDescent="0.3">
      <c r="A4" t="s">
        <v>106</v>
      </c>
      <c r="B4" t="s">
        <v>809</v>
      </c>
      <c r="C4" s="524">
        <v>1360.5934130000001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6" sqref="D1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1733506.3799999997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46224</v>
      </c>
      <c r="E2" s="13" t="s">
        <v>40</v>
      </c>
      <c r="F2" s="16">
        <f>F14</f>
        <v>177724.37</v>
      </c>
      <c r="H2" s="17"/>
      <c r="J2" s="18" t="s">
        <v>41</v>
      </c>
      <c r="K2" s="19">
        <v>0.75</v>
      </c>
      <c r="L2" s="20">
        <f>K5/(K5+K6)</f>
        <v>0.84478958223001188</v>
      </c>
      <c r="N2" s="21" t="s">
        <v>42</v>
      </c>
      <c r="O2" s="22">
        <f>B12-O1</f>
        <v>-11235</v>
      </c>
      <c r="P2" s="11"/>
      <c r="Q2" s="23" t="s">
        <v>43</v>
      </c>
      <c r="R2" s="23">
        <f ca="1">E20*(1+$Q$1)</f>
        <v>1789149.3114999996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46224</v>
      </c>
      <c r="E3" s="21" t="s">
        <v>45</v>
      </c>
      <c r="F3" s="22">
        <f ca="1">F1-F2</f>
        <v>1555782.0099999998</v>
      </c>
      <c r="H3" s="17"/>
      <c r="J3" s="18" t="s">
        <v>46</v>
      </c>
      <c r="K3" s="19">
        <v>0.25</v>
      </c>
      <c r="L3" s="20">
        <f>K6/(K5+K6)</f>
        <v>0.15521041776998815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2057521.7082249995</v>
      </c>
    </row>
    <row r="4" spans="1:18" ht="14.4" x14ac:dyDescent="0.3">
      <c r="A4" s="13" t="s">
        <v>49</v>
      </c>
      <c r="B4" s="14">
        <v>0</v>
      </c>
      <c r="C4" s="15">
        <f t="shared" ca="1" si="0"/>
        <v>46224</v>
      </c>
      <c r="F4" s="7"/>
      <c r="H4" s="17"/>
      <c r="J4" s="24"/>
      <c r="K4" s="25"/>
      <c r="L4" s="26"/>
      <c r="N4" s="27" t="s">
        <v>50</v>
      </c>
      <c r="O4" s="28">
        <f>B10-O3</f>
        <v>26101.009999999995</v>
      </c>
      <c r="P4" s="11"/>
      <c r="Q4" s="23" t="s">
        <v>51</v>
      </c>
      <c r="R4" s="23">
        <f t="shared" ca="1" si="1"/>
        <v>2366149.9644587492</v>
      </c>
    </row>
    <row r="5" spans="1:18" ht="14.4" x14ac:dyDescent="0.3">
      <c r="A5" s="13" t="s">
        <v>52</v>
      </c>
      <c r="B5" s="14">
        <f ca="1">'Checking Transaction Log'!G1</f>
        <v>2337.0099999999879</v>
      </c>
      <c r="C5" s="15">
        <f t="shared" ca="1" si="0"/>
        <v>46224</v>
      </c>
      <c r="E5" s="554" t="s">
        <v>53</v>
      </c>
      <c r="F5" s="552"/>
      <c r="G5" s="553"/>
      <c r="H5" s="17"/>
      <c r="J5" s="29" t="s">
        <v>54</v>
      </c>
      <c r="K5" s="30">
        <f>B10</f>
        <v>93971.09</v>
      </c>
      <c r="L5" s="20">
        <f ca="1">K5/F3</f>
        <v>6.040119335227434E-2</v>
      </c>
      <c r="N5" s="5" t="s">
        <v>55</v>
      </c>
      <c r="O5" s="6"/>
      <c r="P5" s="11"/>
      <c r="Q5" s="23" t="s">
        <v>56</v>
      </c>
      <c r="R5" s="23">
        <f t="shared" ca="1" si="1"/>
        <v>2721072.4591275612</v>
      </c>
    </row>
    <row r="6" spans="1:18" ht="14.4" x14ac:dyDescent="0.3">
      <c r="A6" s="13" t="s">
        <v>57</v>
      </c>
      <c r="B6" s="14">
        <f>'Savings Transaction Log'!A3</f>
        <v>6184.0500000000056</v>
      </c>
      <c r="C6" s="15">
        <f t="shared" ca="1" si="0"/>
        <v>46224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17265</v>
      </c>
      <c r="L6" s="20">
        <f ca="1">K6/F3</f>
        <v>1.1097313048374947E-2</v>
      </c>
      <c r="N6" s="21" t="s">
        <v>60</v>
      </c>
      <c r="O6" s="22"/>
      <c r="P6" s="11"/>
      <c r="Q6" s="23" t="s">
        <v>61</v>
      </c>
      <c r="R6" s="23">
        <f t="shared" ca="1" si="1"/>
        <v>3129233.3279966949</v>
      </c>
    </row>
    <row r="7" spans="1:18" ht="14.4" x14ac:dyDescent="0.3">
      <c r="A7" s="21" t="s">
        <v>62</v>
      </c>
      <c r="B7" s="33">
        <f ca="1">SUM(B2:B6)</f>
        <v>8611.059999999994</v>
      </c>
      <c r="C7" s="34">
        <f ca="1">B7/F3</f>
        <v>5.5348756732313646E-3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3598618.327196199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111236.09</v>
      </c>
      <c r="L8" s="20">
        <f ca="1">K8/F3</f>
        <v>7.1498506400649281E-2</v>
      </c>
      <c r="N8" s="21" t="s">
        <v>69</v>
      </c>
      <c r="O8" s="22">
        <f t="shared" si="2"/>
        <v>14866.009999999995</v>
      </c>
      <c r="P8" s="11"/>
      <c r="Q8" s="23" t="s">
        <v>70</v>
      </c>
      <c r="R8" s="23">
        <f t="shared" ca="1" si="1"/>
        <v>4138411.0762756285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9440</v>
      </c>
      <c r="G9" s="527">
        <v>46221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4759172.7377169728</v>
      </c>
    </row>
    <row r="10" spans="1:18" ht="14.4" x14ac:dyDescent="0.3">
      <c r="A10" s="31" t="s">
        <v>74</v>
      </c>
      <c r="B10" s="14">
        <v>93971.09</v>
      </c>
      <c r="C10" s="15">
        <v>46221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-10544.022499999992</v>
      </c>
      <c r="L10" s="40">
        <f t="shared" ref="L10:L11" si="3">K10+K5</f>
        <v>83427.067500000005</v>
      </c>
      <c r="P10" s="11"/>
      <c r="Q10" s="23" t="s">
        <v>75</v>
      </c>
      <c r="R10" s="23">
        <f t="shared" ca="1" si="1"/>
        <v>5473048.6483745184</v>
      </c>
    </row>
    <row r="11" spans="1:18" ht="14.4" x14ac:dyDescent="0.3">
      <c r="A11" s="31" t="s">
        <v>76</v>
      </c>
      <c r="B11" s="14">
        <v>12617.76</v>
      </c>
      <c r="C11" s="15">
        <v>46221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10544.022499999999</v>
      </c>
      <c r="L11" s="45">
        <f t="shared" si="3"/>
        <v>27809.022499999999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6294005.9456306957</v>
      </c>
    </row>
    <row r="12" spans="1:18" ht="14.4" x14ac:dyDescent="0.3">
      <c r="A12" s="47" t="s">
        <v>81</v>
      </c>
      <c r="B12" s="48">
        <v>17265</v>
      </c>
      <c r="C12" s="15">
        <v>46221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1.787462660016232E-2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177724.37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106588.84999999999</v>
      </c>
      <c r="L15" s="59">
        <f ca="1">K15/F3</f>
        <v>6.8511429824284958E-2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119847.15</v>
      </c>
      <c r="I16" s="7"/>
      <c r="J16" s="18" t="s">
        <v>46</v>
      </c>
      <c r="K16" s="63">
        <f>B12</f>
        <v>17265</v>
      </c>
      <c r="L16" s="20">
        <f ca="1">K16/F3</f>
        <v>1.1097313048374947E-2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1502826.0799999998</v>
      </c>
      <c r="P18" s="11"/>
    </row>
    <row r="19" spans="1:17" ht="14.4" x14ac:dyDescent="0.3">
      <c r="A19" s="68" t="s">
        <v>92</v>
      </c>
      <c r="B19" s="33">
        <f>SUM(B10:B18)</f>
        <v>123853.84999999999</v>
      </c>
      <c r="C19" s="34">
        <f ca="1">B19/F3</f>
        <v>7.9608742872659913E-2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287106.36999999994</v>
      </c>
      <c r="P19" s="73">
        <f t="shared" ref="P19:P32" si="4">O19/$O$18</f>
        <v>0.1910443089994818</v>
      </c>
      <c r="Q19" s="74" t="s">
        <v>97</v>
      </c>
    </row>
    <row r="20" spans="1:17" ht="14.4" x14ac:dyDescent="0.3">
      <c r="B20" s="7"/>
      <c r="C20" s="37"/>
      <c r="E20" s="56">
        <f ca="1">F3</f>
        <v>1555782.0099999998</v>
      </c>
      <c r="F20" s="44">
        <f ca="1">E20-E22</f>
        <v>140779.57999999984</v>
      </c>
      <c r="G20" s="34">
        <f ca="1">(E20-E22)/E22</f>
        <v>9.9490698401132671E-2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264664.36499999999</v>
      </c>
      <c r="P20" s="78">
        <f t="shared" si="4"/>
        <v>0.17611110728128967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0.22210899500000014</v>
      </c>
      <c r="L21" s="11"/>
      <c r="N21" s="27" t="s">
        <v>104</v>
      </c>
      <c r="O21" s="51">
        <f>($B$10+$B$11)*0.25</f>
        <v>26647.212499999998</v>
      </c>
      <c r="P21" s="82">
        <f t="shared" si="4"/>
        <v>1.7731401427369425E-2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434183.62999999995</v>
      </c>
      <c r="C22" s="15">
        <v>46221</v>
      </c>
      <c r="E22" s="56">
        <v>1415002.43</v>
      </c>
      <c r="F22" s="45">
        <f ca="1">((F20/(C2-E21))*365)+E22</f>
        <v>1670646.9409452733</v>
      </c>
      <c r="G22" s="34">
        <f ca="1">(F22-E22)/E22</f>
        <v>0.18066718863887277</v>
      </c>
      <c r="I22" s="7"/>
      <c r="J22" s="81">
        <v>3000000</v>
      </c>
      <c r="K22" s="50">
        <f ca="1">1-($E$20/J22)</f>
        <v>0.48140599666666672</v>
      </c>
      <c r="L22" s="11"/>
      <c r="N22" s="5" t="s">
        <v>108</v>
      </c>
      <c r="O22" s="72">
        <f>($B$22+$B$23)*0.3</f>
        <v>172263.82199999996</v>
      </c>
      <c r="P22" s="73">
        <f t="shared" si="4"/>
        <v>0.11462658539968908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140029.10999999996</v>
      </c>
      <c r="C23" s="15">
        <f>C22</f>
        <v>46221</v>
      </c>
      <c r="E23" s="7"/>
      <c r="G23" s="65"/>
      <c r="I23" s="7"/>
      <c r="J23" s="81">
        <v>4000000</v>
      </c>
      <c r="K23" s="50">
        <f ca="1">1-($E$20/J23)</f>
        <v>0.61105449750000007</v>
      </c>
      <c r="L23" s="11"/>
      <c r="N23" s="13" t="s">
        <v>111</v>
      </c>
      <c r="O23" s="14">
        <f>($B$24+$B$25)*0.3</f>
        <v>158798.61899999998</v>
      </c>
      <c r="P23" s="78">
        <f t="shared" si="4"/>
        <v>0.1056666643687738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405872.67999999993</v>
      </c>
      <c r="C24" s="15">
        <f>C22</f>
        <v>46221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0.68884359800000006</v>
      </c>
      <c r="L24" s="11"/>
      <c r="N24" s="13" t="s">
        <v>113</v>
      </c>
      <c r="O24" s="14">
        <f t="shared" ref="O24:O25" si="5">($B$10+$B$11)*0.25</f>
        <v>26647.212499999998</v>
      </c>
      <c r="P24" s="78">
        <f t="shared" si="4"/>
        <v>1.7731401427369425E-2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123456.05000000005</v>
      </c>
      <c r="C25" s="15">
        <f>C22</f>
        <v>46221</v>
      </c>
      <c r="E25" s="75" t="s">
        <v>34</v>
      </c>
      <c r="F25" s="76">
        <f ca="1">B7</f>
        <v>8611.059999999994</v>
      </c>
      <c r="G25" s="77">
        <f t="shared" ref="G25:G31" ca="1" si="6">F25/SUM($F$25:$F$31)</f>
        <v>5.4506343016742934E-3</v>
      </c>
      <c r="I25" s="7"/>
      <c r="J25" s="84"/>
      <c r="K25" s="25"/>
      <c r="L25" s="11"/>
      <c r="N25" s="27" t="s">
        <v>116</v>
      </c>
      <c r="O25" s="51">
        <f t="shared" si="5"/>
        <v>26647.212499999998</v>
      </c>
      <c r="P25" s="82">
        <f t="shared" si="4"/>
        <v>1.7731401427369425E-2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1103541.4699999997</v>
      </c>
      <c r="C26" s="34">
        <f ca="1">B26/F3</f>
        <v>0.70931625568803169</v>
      </c>
      <c r="E26" s="80" t="s">
        <v>103</v>
      </c>
      <c r="F26" s="30">
        <f>(B11)</f>
        <v>12617.76</v>
      </c>
      <c r="G26" s="20">
        <f t="shared" ca="1" si="6"/>
        <v>7.9867978467568317E-3</v>
      </c>
      <c r="I26" s="7"/>
      <c r="J26" s="49"/>
      <c r="K26" s="25"/>
      <c r="L26" s="11"/>
      <c r="N26" s="5" t="s">
        <v>119</v>
      </c>
      <c r="O26" s="72">
        <f>($B$22+$B$23)*0.2</f>
        <v>114842.54799999998</v>
      </c>
      <c r="P26" s="73">
        <f t="shared" si="4"/>
        <v>7.6417723599792722E-2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93971.09</v>
      </c>
      <c r="G27" s="20">
        <f t="shared" ca="1" si="6"/>
        <v>5.9481881036681027E-2</v>
      </c>
      <c r="I27" s="7"/>
      <c r="J27" s="49"/>
      <c r="K27" s="25"/>
      <c r="L27" s="11"/>
      <c r="N27" s="13" t="s">
        <v>120</v>
      </c>
      <c r="O27" s="14">
        <f>($B$24+$B$25)*0.2</f>
        <v>105865.746</v>
      </c>
      <c r="P27" s="78">
        <f t="shared" si="4"/>
        <v>7.0444442912515878E-2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17265</v>
      </c>
      <c r="G28" s="20">
        <f t="shared" ca="1" si="6"/>
        <v>1.0928410813350126E-2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10658.885</v>
      </c>
      <c r="P28" s="78">
        <f t="shared" si="4"/>
        <v>7.0925605709477712E-3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1103541.4699999997</v>
      </c>
      <c r="G29" s="20">
        <f t="shared" ca="1" si="6"/>
        <v>0.69852039002191091</v>
      </c>
      <c r="H29" s="86"/>
      <c r="I29" s="7"/>
      <c r="J29" s="49"/>
      <c r="K29" s="25"/>
      <c r="L29" s="11"/>
      <c r="N29" s="27" t="s">
        <v>123</v>
      </c>
      <c r="O29" s="51">
        <f t="shared" si="7"/>
        <v>10658.885</v>
      </c>
      <c r="P29" s="82">
        <f t="shared" si="4"/>
        <v>7.0925605709477712E-3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275430.76</v>
      </c>
      <c r="G30" s="20">
        <f t="shared" ca="1" si="6"/>
        <v>0.17434233975750035</v>
      </c>
      <c r="H30" s="86"/>
      <c r="I30" s="7"/>
      <c r="J30" s="49"/>
      <c r="K30" s="25"/>
      <c r="L30" s="11"/>
      <c r="N30" s="5" t="s">
        <v>115</v>
      </c>
      <c r="O30" s="72">
        <f>B31-F6</f>
        <v>275430.76</v>
      </c>
      <c r="P30" s="73">
        <f t="shared" si="4"/>
        <v>0.18327520640312553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0.17703685878203468</v>
      </c>
      <c r="E31" s="85" t="s">
        <v>118</v>
      </c>
      <c r="F31" s="44">
        <f>B40-F8-F7</f>
        <v>68390</v>
      </c>
      <c r="G31" s="34">
        <f t="shared" ca="1" si="6"/>
        <v>4.3289546222126565E-2</v>
      </c>
      <c r="I31" s="7"/>
      <c r="J31" s="49"/>
      <c r="K31" s="25"/>
      <c r="L31" s="11"/>
      <c r="N31" s="27" t="s">
        <v>127</v>
      </c>
      <c r="O31" s="51">
        <f>($B$10+$B$11)*0.05</f>
        <v>5329.4425000000001</v>
      </c>
      <c r="P31" s="82">
        <f t="shared" si="4"/>
        <v>3.5462802854738856E-3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17265</v>
      </c>
      <c r="P32" s="88">
        <f t="shared" si="4"/>
        <v>1.1488355325853808E-2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578417.94749999989</v>
      </c>
      <c r="P35" s="59">
        <f t="shared" ref="P35:P39" si="8">O35/$O$18</f>
        <v>0.38488681770814087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384356.86599999998</v>
      </c>
      <c r="P36" s="20">
        <f t="shared" si="8"/>
        <v>0.25575605262320178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242026.06400000001</v>
      </c>
      <c r="P37" s="20">
        <f t="shared" si="8"/>
        <v>0.16104728765420417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280760.20250000001</v>
      </c>
      <c r="P38" s="20">
        <f t="shared" si="8"/>
        <v>0.18682148668859941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17265</v>
      </c>
      <c r="P39" s="91">
        <f t="shared" si="8"/>
        <v>1.1488355325853808E-2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4.3958600601121493E-2</v>
      </c>
      <c r="E40" s="25"/>
      <c r="F40" s="25"/>
      <c r="G40" s="25"/>
      <c r="N40" s="93" t="s">
        <v>137</v>
      </c>
      <c r="O40" s="94">
        <f t="shared" ref="O40:P40" si="9">SUM(O35:O39)</f>
        <v>1502826.08</v>
      </c>
      <c r="P40" s="95">
        <f t="shared" si="9"/>
        <v>1.0000000000000002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M25" sqref="M2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109110.54000000001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53887.754999999997</v>
      </c>
      <c r="K2" s="102">
        <f>J2/D2</f>
        <v>0.49388221339569938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46032.084999999999</v>
      </c>
      <c r="Q2" s="102">
        <f>P2/D2</f>
        <v>0.4218848609859322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9190.7000000000044</v>
      </c>
      <c r="W2" s="102">
        <f>V2/D2</f>
        <v>8.4232925618368343E-2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58723.479999999996</v>
      </c>
      <c r="E4" s="20">
        <f t="shared" ref="E4:E7" si="1">D4/$D$2</f>
        <v>0.53820171726764432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8080.12</v>
      </c>
      <c r="K4" s="545">
        <f>J4/$D$2</f>
        <v>7.4054440570086075E-2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7435.84</v>
      </c>
      <c r="Q4" s="545">
        <f t="shared" ref="Q4:Q12" si="3">P4/$D$2</f>
        <v>6.814960314558062E-2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24533.47</v>
      </c>
      <c r="W4" s="102">
        <f t="shared" ref="W4:W7" si="5">V4/$D$2</f>
        <v>0.22484967996675664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39273.4</v>
      </c>
      <c r="E5" s="20">
        <f t="shared" si="1"/>
        <v>0.35994139521259816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420.72499999999997</v>
      </c>
      <c r="K5" s="545">
        <f t="shared" ref="K5:K30" si="6">J5/$D$2</f>
        <v>3.8559519547790703E-3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420.72499999999997</v>
      </c>
      <c r="Q5" s="545">
        <f>P5/$D$2</f>
        <v>3.8559519547790703E-3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3.2077560976235659E-3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6313.66</v>
      </c>
      <c r="E6" s="20">
        <f t="shared" si="1"/>
        <v>5.7864803895205721E-2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4240.72</v>
      </c>
      <c r="K6" s="545">
        <f>J6/$D$2</f>
        <v>3.8866272680897741E-2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4751.8500000000004</v>
      </c>
      <c r="Q6" s="545">
        <f t="shared" si="3"/>
        <v>4.3550788035692976E-2</v>
      </c>
      <c r="S6" s="98" t="s">
        <v>148</v>
      </c>
      <c r="T6" s="103"/>
      <c r="U6" s="100"/>
      <c r="V6" s="104">
        <f>'Budget Breakdown'!T16</f>
        <v>1545.9799999999996</v>
      </c>
      <c r="W6" s="102">
        <f t="shared" si="5"/>
        <v>1.416893363372594E-2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4800</v>
      </c>
      <c r="E7" s="34">
        <f t="shared" si="1"/>
        <v>4.3992083624551759E-2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8821.16</v>
      </c>
      <c r="K7" s="545">
        <f t="shared" si="6"/>
        <v>8.0846085080323121E-2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5534.05</v>
      </c>
      <c r="Q7" s="545">
        <f>P7/$D$2</f>
        <v>5.0719664663010554E-2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-0.15799344407973781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107.4</v>
      </c>
      <c r="K8" s="545">
        <f t="shared" ref="K8:K16" si="9">J8/$D$2</f>
        <v>9.8432287109934558E-4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1.9834564103522901E-2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1.9033541580859192E-2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5122.62</v>
      </c>
      <c r="Q9" s="545">
        <f t="shared" si="3"/>
        <v>4.6948901545166941E-2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618.73500000000001</v>
      </c>
      <c r="K10" s="545">
        <f t="shared" si="9"/>
        <v>5.6707170544660485E-3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618.73500000000001</v>
      </c>
      <c r="Q10" s="545">
        <f>P10/$D$2</f>
        <v>5.6707170544660485E-3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1029.6500000000001</v>
      </c>
      <c r="K11" s="545">
        <f t="shared" si="9"/>
        <v>9.4367601883374418E-3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1214.1300000000001</v>
      </c>
      <c r="Q11" s="545">
        <f>P11/$D$2</f>
        <v>1.1127522602307715E-2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953.91000000000008</v>
      </c>
      <c r="K12" s="545">
        <f t="shared" si="9"/>
        <v>8.7426017688117027E-3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9.1650174217816158E-3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879.71</v>
      </c>
      <c r="K13" s="545">
        <f t="shared" si="9"/>
        <v>8.0625574761155061E-3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1.2831024390494264E-2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8.2244116837841674E-3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600</v>
      </c>
      <c r="Q14" s="545">
        <f t="shared" si="11"/>
        <v>5.4990104530689699E-3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9.1650174217816158E-3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644.06000000000006</v>
      </c>
      <c r="Q15" s="545">
        <f t="shared" si="11"/>
        <v>5.902821120672668E-3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600</v>
      </c>
      <c r="K16" s="545">
        <f t="shared" si="9"/>
        <v>5.4990104530689699E-3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754.61</v>
      </c>
      <c r="Q16" s="545">
        <f t="shared" si="11"/>
        <v>6.916013796650626E-3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6.9291930917031494E-2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5745.84</v>
      </c>
      <c r="Q17" s="545">
        <f t="shared" si="11"/>
        <v>5.2660723702769682E-2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663.16000000000008</v>
      </c>
      <c r="K18" s="545">
        <f t="shared" ref="K18:K25" si="13">J18/$D$2</f>
        <v>6.0778729534286978E-3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8625.4649999999983</v>
      </c>
      <c r="Q18" s="545">
        <f t="shared" si="11"/>
        <v>7.9052536995967551E-2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638.27</v>
      </c>
      <c r="K19" s="545">
        <f t="shared" si="13"/>
        <v>5.8497556698005517E-3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432.14</v>
      </c>
      <c r="K20" s="545">
        <f t="shared" si="13"/>
        <v>3.9605706286487078E-3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1495.2400000000002</v>
      </c>
      <c r="K21" s="545">
        <f t="shared" si="13"/>
        <v>1.3703900649744746E-2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1.9787272613626509E-2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126.96000000000001</v>
      </c>
      <c r="K23" s="545">
        <f t="shared" si="13"/>
        <v>1.1635906118693941E-3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126.96000000000001</v>
      </c>
      <c r="K24" s="545">
        <f t="shared" si="13"/>
        <v>1.1635906118693941E-3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2.5520907512693088E-3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8625.4649999999983</v>
      </c>
      <c r="K26" s="545">
        <f t="shared" si="6"/>
        <v>7.9052536995967551E-2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4.5870912196016994E-3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1276.4000000000001</v>
      </c>
      <c r="K29" s="545">
        <f t="shared" si="6"/>
        <v>1.1698228237162055E-2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2.5520907512693088E-3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J21" sqref="J21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F17" sqref="F17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16719.636254326666</v>
      </c>
      <c r="F8" s="206">
        <f>SUM('Monthly Breakdown'!U49:U52)</f>
        <v>8284.6200000000008</v>
      </c>
      <c r="G8" s="207">
        <f t="shared" si="0"/>
        <v>-8435.0162543266651</v>
      </c>
      <c r="H8" s="208">
        <f t="shared" si="1"/>
        <v>-0.50449759348944401</v>
      </c>
      <c r="I8" s="198"/>
      <c r="J8" s="209">
        <f t="shared" ref="J8:K8" si="13">SUM(O26,E26,J26)</f>
        <v>13000</v>
      </c>
      <c r="K8" s="210">
        <f t="shared" si="13"/>
        <v>6688.6399999999994</v>
      </c>
      <c r="L8" s="211">
        <f t="shared" si="3"/>
        <v>6311.3600000000006</v>
      </c>
      <c r="M8" s="212">
        <f t="shared" si="4"/>
        <v>-0.48548923076923084</v>
      </c>
      <c r="N8" s="198"/>
      <c r="O8" s="213">
        <f t="shared" si="5"/>
        <v>3719.6362543266659</v>
      </c>
      <c r="P8" s="214">
        <f>SUM('Monthly Breakdown'!U45:U46)</f>
        <v>50</v>
      </c>
      <c r="Q8" s="215">
        <f t="shared" si="6"/>
        <v>-3669.6362543266659</v>
      </c>
      <c r="R8" s="198"/>
      <c r="S8" s="198"/>
      <c r="T8" s="198">
        <f t="shared" si="7"/>
        <v>1545.9800000000014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0</v>
      </c>
      <c r="G9" s="207">
        <f t="shared" si="0"/>
        <v>-16719.636254326666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3719.6362543266659</v>
      </c>
      <c r="P9" s="214">
        <f>SUM('Monthly Breakdown'!W45:W46)</f>
        <v>0</v>
      </c>
      <c r="Q9" s="215">
        <f t="shared" si="6"/>
        <v>-3719.6362543266659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119801.23728528668</v>
      </c>
      <c r="F16" s="205">
        <f>SUM(F2:F8)</f>
        <v>109110.54</v>
      </c>
      <c r="G16" s="205">
        <f>SUM(G2:G8)</f>
        <v>-10690.697285286662</v>
      </c>
      <c r="H16" s="208">
        <f>((SUM(F16))-SUM(E16))/SUM(E16)</f>
        <v>-8.9236952201324729E-2</v>
      </c>
      <c r="I16" s="198"/>
      <c r="J16" s="209">
        <f>SUM(J2:J8)</f>
        <v>91000</v>
      </c>
      <c r="K16" s="209">
        <f>SUM(K2:K8)</f>
        <v>82681.09</v>
      </c>
      <c r="L16" s="209">
        <f>SUM(L2:L8)</f>
        <v>8318.91</v>
      </c>
      <c r="M16" s="212">
        <f>((K16-SUM(J16))/SUM(J16))</f>
        <v>-9.1416593406593444E-2</v>
      </c>
      <c r="N16" s="198"/>
      <c r="O16" s="213">
        <f>SUM(O2:O8)</f>
        <v>28801.237285286661</v>
      </c>
      <c r="P16" s="213">
        <f>SUM(P2:P8)</f>
        <v>24883.469999999998</v>
      </c>
      <c r="Q16" s="213">
        <f>SUM(Q2:Q8)</f>
        <v>-3917.7672852866622</v>
      </c>
      <c r="R16" s="218">
        <f>((P16-SUM(O16))/SUM(O16))</f>
        <v>-0.13602774236675191</v>
      </c>
      <c r="S16" s="198"/>
      <c r="T16" s="198">
        <f>F16-K16-P16</f>
        <v>1545.9799999999996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2999.14</v>
      </c>
      <c r="G26" s="232">
        <f t="shared" si="19"/>
        <v>2200.86</v>
      </c>
      <c r="H26" s="233">
        <f t="shared" si="20"/>
        <v>-0.4232423076923077</v>
      </c>
      <c r="I26" s="198"/>
      <c r="J26" s="234">
        <f>SUM('Proposed Budget'!$D$5:$D$12)</f>
        <v>5800</v>
      </c>
      <c r="K26" s="235">
        <f>SUM('Monthly Breakdown'!U5:U12)</f>
        <v>3689.5</v>
      </c>
      <c r="L26" s="236">
        <f t="shared" si="21"/>
        <v>2110.5</v>
      </c>
      <c r="M26" s="237">
        <f t="shared" si="22"/>
        <v>-0.36387931034482757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32510.28</v>
      </c>
      <c r="G34" s="230">
        <f>SUM(G20:G26)</f>
        <v>3889.7199999999989</v>
      </c>
      <c r="H34" s="233">
        <f>((F34-SUM(E34)))/SUM(E34)</f>
        <v>-0.1068604395604396</v>
      </c>
      <c r="I34" s="198"/>
      <c r="J34" s="234">
        <f>SUM(J20:J26)</f>
        <v>40600</v>
      </c>
      <c r="K34" s="234">
        <f>SUM(K20:K26)</f>
        <v>38170.810000000005</v>
      </c>
      <c r="L34" s="234">
        <f>SUM(L20:L26)</f>
        <v>2429.1899999999987</v>
      </c>
      <c r="M34" s="237">
        <f>((K34-SUM(J34))/SUM(J34))</f>
        <v>-5.9832266009852093E-2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9" workbookViewId="0">
      <pane xSplit="8" topLeftCell="U1" activePane="topRight" state="frozen"/>
      <selection pane="topRight" activeCell="E21" sqref="E2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107564.56000000001</v>
      </c>
      <c r="F3" s="268">
        <f t="shared" si="0"/>
        <v>2255.6810309599823</v>
      </c>
      <c r="G3" s="269">
        <f>1-((E3/SUM(E3:F3)))</f>
        <v>2.0539756694980094E-2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6738.6400000000012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1222.8718925373134</v>
      </c>
      <c r="E5" s="289">
        <f>I5+K5+M5+O5+Q5+S5+U5+W5+Y5+AA5+AC5+AE5</f>
        <v>8080.12</v>
      </c>
      <c r="F5" s="289">
        <f t="shared" ref="F5:F12" si="2">J5+L5+N5+P5+R5+T5</f>
        <v>-101.26000000000067</v>
      </c>
      <c r="G5" s="269">
        <f t="shared" ref="G5:G12" si="3">1-((E5/SUM(E5:F5)))</f>
        <v>-1.2691036062796091E-2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778.8599999999999</v>
      </c>
      <c r="V5" s="273">
        <f t="shared" ref="V5:V12" si="10">H5-U5</f>
        <v>421.1400000000001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1125.364441791045</v>
      </c>
      <c r="E6" s="289">
        <f t="shared" ref="E6:E12" si="16">Q6+S6+U6+W6+Y6+AA6+AC6+AE6+I6+K6+M6+O6</f>
        <v>7435.84</v>
      </c>
      <c r="F6" s="289">
        <f t="shared" si="2"/>
        <v>420.15000000000077</v>
      </c>
      <c r="G6" s="269">
        <f t="shared" si="3"/>
        <v>5.3481483555860021E-2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655.99000000000012</v>
      </c>
      <c r="V6" s="273">
        <f t="shared" si="10"/>
        <v>544.00999999999988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127.34780597014925</v>
      </c>
      <c r="E7" s="289">
        <f t="shared" si="16"/>
        <v>841.44999999999993</v>
      </c>
      <c r="F7" s="289">
        <f t="shared" si="2"/>
        <v>145.85000000000002</v>
      </c>
      <c r="G7" s="269">
        <f t="shared" si="3"/>
        <v>0.1477261217461765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87.299999999999983</v>
      </c>
      <c r="V7" s="273">
        <f t="shared" si="10"/>
        <v>62.700000000000017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641.80448955223892</v>
      </c>
      <c r="E8" s="289">
        <f t="shared" si="16"/>
        <v>4240.72</v>
      </c>
      <c r="F8" s="289">
        <f t="shared" si="2"/>
        <v>-293.23000000000013</v>
      </c>
      <c r="G8" s="269">
        <f t="shared" si="3"/>
        <v>-7.4282645427854233E-2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347.49</v>
      </c>
      <c r="V8" s="273">
        <f t="shared" si="10"/>
        <v>252.51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719.16058208955235</v>
      </c>
      <c r="E9" s="289">
        <f t="shared" si="16"/>
        <v>4751.8500000000004</v>
      </c>
      <c r="F9" s="289">
        <f t="shared" si="2"/>
        <v>-34.81</v>
      </c>
      <c r="G9" s="269">
        <f t="shared" si="3"/>
        <v>-7.3796279022437794E-3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517.04</v>
      </c>
      <c r="V9" s="273">
        <f t="shared" si="10"/>
        <v>182.96000000000004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837.54129850746278</v>
      </c>
      <c r="E10" s="289">
        <f t="shared" si="16"/>
        <v>5534.05</v>
      </c>
      <c r="F10" s="289">
        <f t="shared" si="2"/>
        <v>593.5699999999996</v>
      </c>
      <c r="G10" s="269">
        <f t="shared" si="3"/>
        <v>9.6867951994412116E-2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727.62</v>
      </c>
      <c r="V10" s="273">
        <f t="shared" si="10"/>
        <v>172.38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327.53108059701492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775.27413134328356</v>
      </c>
      <c r="E12" s="289">
        <f t="shared" si="16"/>
        <v>5122.62</v>
      </c>
      <c r="F12" s="289">
        <f t="shared" si="2"/>
        <v>-347.42000000000007</v>
      </c>
      <c r="G12" s="269">
        <f t="shared" si="3"/>
        <v>-7.2755067850561295E-2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575.20000000000005</v>
      </c>
      <c r="V12" s="273">
        <f t="shared" si="10"/>
        <v>124.79999999999995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1335.0233194029852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16.25426865671642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314.30367761194037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187.28277313432838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155.83061194029855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144.36787164179108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133.13820000000001</v>
      </c>
      <c r="E20" s="289">
        <f t="shared" si="18"/>
        <v>879.71</v>
      </c>
      <c r="F20" s="289">
        <f t="shared" si="19"/>
        <v>-215.66</v>
      </c>
      <c r="G20" s="269">
        <f t="shared" si="20"/>
        <v>-0.3247647014532038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135.81092238805968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183.75042089552244</v>
      </c>
      <c r="E22" s="289">
        <f t="shared" si="18"/>
        <v>1214.1300000000001</v>
      </c>
      <c r="F22" s="289">
        <f t="shared" si="19"/>
        <v>-202.48000000000002</v>
      </c>
      <c r="G22" s="269">
        <f t="shared" si="20"/>
        <v>-0.2001482726239312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302.68656716417911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211.8805970149254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181.61194029850748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97.474155223880615</v>
      </c>
      <c r="E26" s="289">
        <f t="shared" si="18"/>
        <v>644.06000000000006</v>
      </c>
      <c r="F26" s="289">
        <f t="shared" si="19"/>
        <v>-53.059999999999988</v>
      </c>
      <c r="G26" s="269">
        <f t="shared" si="20"/>
        <v>-8.9780033840947349E-2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81</v>
      </c>
      <c r="V26" s="273">
        <f t="shared" si="27"/>
        <v>4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114.20515522388061</v>
      </c>
      <c r="E27" s="289">
        <f t="shared" si="18"/>
        <v>754.61</v>
      </c>
      <c r="F27" s="289">
        <f t="shared" si="19"/>
        <v>-67.349999999999994</v>
      </c>
      <c r="G27" s="269">
        <f t="shared" si="20"/>
        <v>-9.7997846520967435E-2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87.259999999999991</v>
      </c>
      <c r="V27" s="273">
        <f t="shared" si="27"/>
        <v>12.740000000000009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1144.2278686567167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100.36481194029852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96.597877611940305</v>
      </c>
      <c r="E30" s="289">
        <f t="shared" si="18"/>
        <v>638.27</v>
      </c>
      <c r="F30" s="289">
        <f t="shared" si="19"/>
        <v>-158.47</v>
      </c>
      <c r="G30" s="269">
        <f t="shared" si="20"/>
        <v>-0.33028345143809923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29.8</v>
      </c>
      <c r="V30" s="273">
        <f t="shared" si="27"/>
        <v>45.2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65.401486567164184</v>
      </c>
      <c r="E31" s="289">
        <f t="shared" si="18"/>
        <v>432.14</v>
      </c>
      <c r="F31" s="289">
        <f t="shared" si="19"/>
        <v>40.209999999999994</v>
      </c>
      <c r="G31" s="269">
        <f t="shared" si="20"/>
        <v>8.5127553720757865E-2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22.35</v>
      </c>
      <c r="V31" s="273">
        <f t="shared" si="27"/>
        <v>52.65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317.82089552238813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290.57910447761191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22.701492537313435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22.701492537313435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40.862686567164182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363.22388059701495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340.52238805970148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90.805970149253739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77.185074626865685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208.85373134328361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40.862686567164182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52.97014925373135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3712.9759074626868</v>
      </c>
      <c r="E46" s="289">
        <f t="shared" si="50"/>
        <v>24533.47</v>
      </c>
      <c r="F46" s="289">
        <f>J46+L46+N46+P46+R46+T46</f>
        <v>248.13103095998349</v>
      </c>
      <c r="G46" s="269">
        <f t="shared" si="51"/>
        <v>1.0012711876443703E-2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4130.2668384933304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4130.2668384933304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8887.4042865671654</v>
      </c>
      <c r="E49" s="268">
        <f t="shared" ref="E49:E52" si="65">Q49+S49+U49+W49+Y49+AA49+AC49+AE49+I49+K49+M49+O49</f>
        <v>58723.479999999996</v>
      </c>
      <c r="F49" s="268">
        <f>E49-('Proposed Budget'!J68*14)</f>
        <v>-5646.088043619995</v>
      </c>
      <c r="G49" s="246">
        <f t="shared" ref="G49:G50" si="66">(E49/(E49-F49))-1</f>
        <v>-8.7713623304011112E-2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4720.84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5943.7653134328366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955.53003582089559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726.44776119402991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109110.54000000001</v>
      </c>
      <c r="F54" s="297">
        <f>F49+F50+E52</f>
        <v>-265.65711361998547</v>
      </c>
      <c r="G54" s="246">
        <f>(E54/(E54-F54))-1</f>
        <v>-2.42883845508024E-3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8284.6200000000008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76"/>
  <sheetViews>
    <sheetView workbookViewId="0">
      <pane ySplit="4" topLeftCell="A5" activePane="bottomLeft" state="frozen"/>
      <selection pane="bottomLeft" activeCell="A13" sqref="A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(SUM(INDIRECT("g5:g5")))+J2+L2+N2+P2-R2+T2-G1279</f>
        <v>2337.0099999999879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90</v>
      </c>
      <c r="H2" s="301"/>
      <c r="I2" s="314" t="s">
        <v>275</v>
      </c>
      <c r="J2" s="303">
        <f>SUMIFS(E:E,I:I,"1")</f>
        <v>7.88</v>
      </c>
      <c r="K2" s="304" t="s">
        <v>276</v>
      </c>
      <c r="L2" s="305">
        <f>(SUMIFS(E:E,I:I,"2"))</f>
        <v>126.16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22</v>
      </c>
      <c r="C5" s="298">
        <v>46223</v>
      </c>
      <c r="D5" s="299" t="s">
        <v>323</v>
      </c>
      <c r="E5" s="522">
        <v>20.22</v>
      </c>
      <c r="F5" s="522"/>
      <c r="G5" s="333">
        <f t="shared" ref="G5:G133" si="0">G6-E5+F5</f>
        <v>2292.969999999988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5</v>
      </c>
      <c r="C6" s="298">
        <v>46223</v>
      </c>
      <c r="D6" s="299" t="s">
        <v>988</v>
      </c>
      <c r="E6" s="522">
        <v>-313</v>
      </c>
      <c r="F6" s="522"/>
      <c r="G6" s="333">
        <f t="shared" si="0"/>
        <v>2313.1899999999878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4</v>
      </c>
      <c r="C7" s="298">
        <v>46222</v>
      </c>
      <c r="D7" s="299" t="s">
        <v>310</v>
      </c>
      <c r="E7" s="522">
        <v>43.41</v>
      </c>
      <c r="F7" s="522"/>
      <c r="G7" s="333">
        <f t="shared" si="0"/>
        <v>2000.1899999999875</v>
      </c>
      <c r="H7" s="334"/>
      <c r="I7" s="335">
        <v>2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1</v>
      </c>
      <c r="C8" s="298">
        <v>46222</v>
      </c>
      <c r="D8" s="299" t="s">
        <v>329</v>
      </c>
      <c r="E8" s="522">
        <v>70.98</v>
      </c>
      <c r="F8" s="522"/>
      <c r="G8" s="333">
        <f t="shared" si="0"/>
        <v>2043.5999999999876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1</v>
      </c>
      <c r="C9" s="298">
        <v>46222</v>
      </c>
      <c r="D9" s="299" t="s">
        <v>306</v>
      </c>
      <c r="E9" s="522">
        <v>0.42</v>
      </c>
      <c r="F9" s="522"/>
      <c r="G9" s="333">
        <f t="shared" si="0"/>
        <v>2114.5799999999876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22</v>
      </c>
      <c r="C10" s="298">
        <v>46222</v>
      </c>
      <c r="D10" s="299" t="s">
        <v>923</v>
      </c>
      <c r="E10" s="522">
        <v>7.46</v>
      </c>
      <c r="F10" s="522"/>
      <c r="G10" s="333">
        <f t="shared" si="0"/>
        <v>2114.9999999999877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6</v>
      </c>
      <c r="C11" s="298">
        <v>46222</v>
      </c>
      <c r="D11" s="299" t="s">
        <v>987</v>
      </c>
      <c r="E11" s="522">
        <v>60</v>
      </c>
      <c r="F11" s="522"/>
      <c r="G11" s="333">
        <f t="shared" si="0"/>
        <v>2122.4599999999878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2</v>
      </c>
      <c r="C12" s="298">
        <v>46221</v>
      </c>
      <c r="D12" s="299" t="s">
        <v>346</v>
      </c>
      <c r="E12" s="522">
        <v>11.77</v>
      </c>
      <c r="F12" s="522"/>
      <c r="G12" s="333">
        <f t="shared" si="0"/>
        <v>2182.4599999999878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2</v>
      </c>
      <c r="C13" s="298">
        <v>46221</v>
      </c>
      <c r="D13" s="299" t="s">
        <v>308</v>
      </c>
      <c r="E13" s="522">
        <v>123.68</v>
      </c>
      <c r="F13" s="522"/>
      <c r="G13" s="333">
        <f t="shared" si="0"/>
        <v>2194.2299999999877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46221</v>
      </c>
      <c r="D14" s="299" t="s">
        <v>989</v>
      </c>
      <c r="E14" s="522">
        <v>27.37</v>
      </c>
      <c r="F14" s="522"/>
      <c r="G14" s="333">
        <f t="shared" si="0"/>
        <v>2317.9099999999876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46221</v>
      </c>
      <c r="D15" s="299" t="s">
        <v>989</v>
      </c>
      <c r="E15" s="522">
        <v>25.2</v>
      </c>
      <c r="F15" s="522"/>
      <c r="G15" s="333">
        <f t="shared" si="0"/>
        <v>2345.2799999999875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46221</v>
      </c>
      <c r="D16" s="299" t="s">
        <v>930</v>
      </c>
      <c r="E16" s="522">
        <v>13.84</v>
      </c>
      <c r="F16" s="522"/>
      <c r="G16" s="333">
        <f t="shared" si="0"/>
        <v>2370.4799999999873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294</v>
      </c>
      <c r="B17" s="330">
        <v>21</v>
      </c>
      <c r="C17" s="298">
        <v>46220</v>
      </c>
      <c r="D17" s="299" t="s">
        <v>194</v>
      </c>
      <c r="E17" s="522">
        <v>81</v>
      </c>
      <c r="F17" s="522"/>
      <c r="G17" s="333">
        <f t="shared" si="0"/>
        <v>2384.3199999999874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43</v>
      </c>
      <c r="C18" s="298">
        <v>46220</v>
      </c>
      <c r="D18" s="299" t="s">
        <v>333</v>
      </c>
      <c r="E18" s="522">
        <v>22.35</v>
      </c>
      <c r="F18" s="522"/>
      <c r="G18" s="333">
        <f t="shared" si="0"/>
        <v>2465.3199999999874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42</v>
      </c>
      <c r="C19" s="298">
        <v>46220</v>
      </c>
      <c r="D19" s="299" t="s">
        <v>333</v>
      </c>
      <c r="E19" s="522">
        <v>29.8</v>
      </c>
      <c r="F19" s="522"/>
      <c r="G19" s="333">
        <f t="shared" si="0"/>
        <v>2487.6699999999873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294</v>
      </c>
      <c r="B20" s="330">
        <v>17</v>
      </c>
      <c r="C20" s="298">
        <v>46220</v>
      </c>
      <c r="D20" s="299" t="s">
        <v>188</v>
      </c>
      <c r="E20" s="522">
        <v>42.65</v>
      </c>
      <c r="F20" s="522"/>
      <c r="G20" s="333">
        <f t="shared" si="0"/>
        <v>2517.4699999999875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23</v>
      </c>
      <c r="C21" s="298">
        <v>46220</v>
      </c>
      <c r="D21" s="299" t="s">
        <v>63</v>
      </c>
      <c r="E21" s="522">
        <v>529.46</v>
      </c>
      <c r="F21" s="522"/>
      <c r="G21" s="333">
        <f t="shared" si="0"/>
        <v>2560.1199999999876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294</v>
      </c>
      <c r="B22" s="330">
        <v>11</v>
      </c>
      <c r="C22" s="298">
        <v>46219</v>
      </c>
      <c r="D22" s="299" t="s">
        <v>178</v>
      </c>
      <c r="E22" s="522">
        <v>256.64</v>
      </c>
      <c r="F22" s="522"/>
      <c r="G22" s="333">
        <f t="shared" si="0"/>
        <v>3089.5799999999876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5</v>
      </c>
      <c r="C23" s="298">
        <v>46219</v>
      </c>
      <c r="D23" s="299" t="s">
        <v>340</v>
      </c>
      <c r="E23" s="522">
        <v>21.3</v>
      </c>
      <c r="F23" s="522"/>
      <c r="G23" s="333">
        <f t="shared" si="0"/>
        <v>3346.2199999999875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291</v>
      </c>
      <c r="B24" s="330">
        <v>38</v>
      </c>
      <c r="C24" s="298">
        <v>46218</v>
      </c>
      <c r="D24" s="299" t="s">
        <v>293</v>
      </c>
      <c r="E24" s="522"/>
      <c r="F24" s="522">
        <v>4720.84</v>
      </c>
      <c r="G24" s="333">
        <f t="shared" si="0"/>
        <v>3367.5199999999877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46218</v>
      </c>
      <c r="D25" s="299" t="s">
        <v>985</v>
      </c>
      <c r="E25" s="522">
        <v>429.82</v>
      </c>
      <c r="F25" s="522"/>
      <c r="G25" s="333">
        <f t="shared" si="0"/>
        <v>-1353.3200000000122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46218</v>
      </c>
      <c r="D26" s="299" t="s">
        <v>981</v>
      </c>
      <c r="E26" s="522">
        <v>80.319999999999993</v>
      </c>
      <c r="F26" s="522"/>
      <c r="G26" s="333">
        <f t="shared" si="0"/>
        <v>-923.50000000001228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/>
      <c r="B27" s="330"/>
      <c r="C27" s="298">
        <v>46217</v>
      </c>
      <c r="D27" s="299" t="s">
        <v>986</v>
      </c>
      <c r="E27" s="522">
        <v>174.61</v>
      </c>
      <c r="F27" s="522"/>
      <c r="G27" s="333">
        <f t="shared" si="0"/>
        <v>-843.18000000001223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6</v>
      </c>
      <c r="C28" s="298">
        <v>46216</v>
      </c>
      <c r="D28" s="299" t="s">
        <v>312</v>
      </c>
      <c r="E28" s="522">
        <v>51.94</v>
      </c>
      <c r="F28" s="522"/>
      <c r="G28" s="333">
        <f t="shared" si="0"/>
        <v>-668.57000000001221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2</v>
      </c>
      <c r="C29" s="298">
        <v>46216</v>
      </c>
      <c r="D29" s="299" t="s">
        <v>984</v>
      </c>
      <c r="E29" s="522">
        <v>43.13</v>
      </c>
      <c r="F29" s="522"/>
      <c r="G29" s="333">
        <f t="shared" si="0"/>
        <v>-616.63000000001227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294</v>
      </c>
      <c r="B30" s="330">
        <v>19</v>
      </c>
      <c r="C30" s="298">
        <v>46216</v>
      </c>
      <c r="D30" s="299" t="s">
        <v>191</v>
      </c>
      <c r="E30" s="522">
        <v>200</v>
      </c>
      <c r="F30" s="522"/>
      <c r="G30" s="333">
        <f t="shared" si="0"/>
        <v>-573.50000000001228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15</v>
      </c>
      <c r="C31" s="298">
        <v>46216</v>
      </c>
      <c r="D31" s="299" t="s">
        <v>185</v>
      </c>
      <c r="E31" s="522">
        <v>64.05</v>
      </c>
      <c r="F31" s="522"/>
      <c r="G31" s="333">
        <f t="shared" si="0"/>
        <v>-373.50000000001222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335</v>
      </c>
      <c r="B32" s="330" t="s">
        <v>335</v>
      </c>
      <c r="C32" s="298">
        <v>46216</v>
      </c>
      <c r="D32" s="299" t="s">
        <v>336</v>
      </c>
      <c r="E32" s="522">
        <v>63.44</v>
      </c>
      <c r="F32" s="522"/>
      <c r="G32" s="333">
        <f t="shared" si="0"/>
        <v>-309.45000000001221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4</v>
      </c>
      <c r="C33" s="298">
        <v>46215</v>
      </c>
      <c r="D33" s="299" t="s">
        <v>310</v>
      </c>
      <c r="E33" s="522">
        <v>34.85</v>
      </c>
      <c r="F33" s="522"/>
      <c r="G33" s="333">
        <f t="shared" si="0"/>
        <v>-246.01000000001218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46215</v>
      </c>
      <c r="D34" s="299" t="s">
        <v>982</v>
      </c>
      <c r="E34" s="522">
        <v>29.2</v>
      </c>
      <c r="F34" s="522"/>
      <c r="G34" s="333">
        <f t="shared" si="0"/>
        <v>-211.16000000001219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46215</v>
      </c>
      <c r="D35" s="299" t="s">
        <v>980</v>
      </c>
      <c r="E35" s="522">
        <v>81.75</v>
      </c>
      <c r="F35" s="522"/>
      <c r="G35" s="333">
        <f t="shared" si="0"/>
        <v>-181.9600000000122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5</v>
      </c>
      <c r="C36" s="298">
        <v>46215</v>
      </c>
      <c r="D36" s="299" t="s">
        <v>980</v>
      </c>
      <c r="E36" s="522">
        <v>81.75</v>
      </c>
      <c r="F36" s="522"/>
      <c r="G36" s="333">
        <f t="shared" si="0"/>
        <v>-100.21000000001222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3</v>
      </c>
      <c r="C37" s="298">
        <v>46214</v>
      </c>
      <c r="D37" s="299" t="s">
        <v>983</v>
      </c>
      <c r="E37" s="522">
        <v>25</v>
      </c>
      <c r="F37" s="522"/>
      <c r="G37" s="333">
        <f t="shared" si="0"/>
        <v>-18.460000000012215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294</v>
      </c>
      <c r="B38" s="330">
        <v>22</v>
      </c>
      <c r="C38" s="298">
        <v>46214</v>
      </c>
      <c r="D38" s="299" t="s">
        <v>352</v>
      </c>
      <c r="E38" s="522">
        <v>21.29</v>
      </c>
      <c r="F38" s="522"/>
      <c r="G38" s="333">
        <f t="shared" si="0"/>
        <v>6.5399999999877849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46214</v>
      </c>
      <c r="D39" s="299" t="s">
        <v>308</v>
      </c>
      <c r="E39" s="522">
        <v>54.48</v>
      </c>
      <c r="F39" s="522"/>
      <c r="G39" s="333">
        <f t="shared" si="0"/>
        <v>27.829999999987784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46214</v>
      </c>
      <c r="D40" s="299" t="s">
        <v>308</v>
      </c>
      <c r="E40" s="522">
        <v>54.49</v>
      </c>
      <c r="F40" s="522"/>
      <c r="G40" s="333">
        <f t="shared" si="0"/>
        <v>82.309999999987781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1</v>
      </c>
      <c r="C41" s="298">
        <v>46214</v>
      </c>
      <c r="D41" s="299" t="s">
        <v>311</v>
      </c>
      <c r="E41" s="522">
        <v>167.26</v>
      </c>
      <c r="F41" s="522"/>
      <c r="G41" s="333">
        <f t="shared" si="0"/>
        <v>136.79999999998779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1</v>
      </c>
      <c r="C42" s="298">
        <v>46214</v>
      </c>
      <c r="D42" s="299" t="s">
        <v>329</v>
      </c>
      <c r="E42" s="522">
        <v>81.73</v>
      </c>
      <c r="F42" s="522"/>
      <c r="G42" s="333">
        <f t="shared" si="0"/>
        <v>304.05999999998778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6</v>
      </c>
      <c r="C43" s="298">
        <v>46213</v>
      </c>
      <c r="D43" s="299" t="s">
        <v>885</v>
      </c>
      <c r="E43" s="522">
        <v>120</v>
      </c>
      <c r="F43" s="522"/>
      <c r="G43" s="333">
        <f t="shared" si="0"/>
        <v>385.7899999999878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46213</v>
      </c>
      <c r="D44" s="299" t="s">
        <v>907</v>
      </c>
      <c r="E44" s="522">
        <v>-0.06</v>
      </c>
      <c r="F44" s="522"/>
      <c r="G44" s="333">
        <f t="shared" si="0"/>
        <v>505.7899999999878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294</v>
      </c>
      <c r="B45" s="330">
        <v>22</v>
      </c>
      <c r="C45" s="298">
        <v>46213</v>
      </c>
      <c r="D45" s="299" t="s">
        <v>979</v>
      </c>
      <c r="E45" s="522">
        <v>5.31</v>
      </c>
      <c r="F45" s="522"/>
      <c r="G45" s="333">
        <f t="shared" si="0"/>
        <v>505.7299999999878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6</v>
      </c>
      <c r="C46" s="298">
        <v>46213</v>
      </c>
      <c r="D46" s="299" t="s">
        <v>300</v>
      </c>
      <c r="E46" s="522">
        <v>25.52</v>
      </c>
      <c r="F46" s="522"/>
      <c r="G46" s="333">
        <f t="shared" si="0"/>
        <v>511.0399999999878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1</v>
      </c>
      <c r="C47" s="298">
        <v>46213</v>
      </c>
      <c r="D47" s="299" t="s">
        <v>831</v>
      </c>
      <c r="E47" s="522">
        <v>13.03</v>
      </c>
      <c r="F47" s="522"/>
      <c r="G47" s="333">
        <f t="shared" si="0"/>
        <v>536.55999999998778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2</v>
      </c>
      <c r="C48" s="298">
        <v>46213</v>
      </c>
      <c r="D48" s="299" t="s">
        <v>371</v>
      </c>
      <c r="E48" s="522">
        <v>9.4600000000000009</v>
      </c>
      <c r="F48" s="522"/>
      <c r="G48" s="333">
        <f t="shared" si="0"/>
        <v>549.58999999998775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46212</v>
      </c>
      <c r="D49" s="299" t="s">
        <v>981</v>
      </c>
      <c r="E49" s="522">
        <v>50.73</v>
      </c>
      <c r="F49" s="522"/>
      <c r="G49" s="333">
        <f t="shared" si="0"/>
        <v>559.04999999998779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5</v>
      </c>
      <c r="C50" s="298">
        <v>46212</v>
      </c>
      <c r="D50" s="299" t="s">
        <v>854</v>
      </c>
      <c r="E50" s="522">
        <v>10.68</v>
      </c>
      <c r="F50" s="522"/>
      <c r="G50" s="333">
        <f t="shared" si="0"/>
        <v>609.77999999998781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2</v>
      </c>
      <c r="C51" s="298">
        <v>46212</v>
      </c>
      <c r="D51" s="299" t="s">
        <v>977</v>
      </c>
      <c r="E51" s="522">
        <v>33.29</v>
      </c>
      <c r="F51" s="522"/>
      <c r="G51" s="333">
        <f t="shared" si="0"/>
        <v>620.45999999998776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6</v>
      </c>
      <c r="C52" s="298">
        <v>46212</v>
      </c>
      <c r="D52" s="299" t="s">
        <v>978</v>
      </c>
      <c r="E52" s="522">
        <v>41.79</v>
      </c>
      <c r="F52" s="522"/>
      <c r="G52" s="333">
        <f t="shared" si="0"/>
        <v>653.74999999998772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335</v>
      </c>
      <c r="B53" s="330" t="s">
        <v>335</v>
      </c>
      <c r="C53" s="298">
        <v>46212</v>
      </c>
      <c r="D53" s="299" t="s">
        <v>460</v>
      </c>
      <c r="E53" s="522"/>
      <c r="F53" s="522">
        <v>620</v>
      </c>
      <c r="G53" s="333">
        <f t="shared" si="0"/>
        <v>695.53999999998769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291</v>
      </c>
      <c r="B54" s="330">
        <v>41</v>
      </c>
      <c r="C54" s="298">
        <v>46212</v>
      </c>
      <c r="D54" s="299" t="s">
        <v>974</v>
      </c>
      <c r="E54" s="522"/>
      <c r="F54" s="522">
        <v>800</v>
      </c>
      <c r="G54" s="333">
        <f t="shared" si="0"/>
        <v>75.539999999987685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291</v>
      </c>
      <c r="B55" s="330">
        <v>39</v>
      </c>
      <c r="C55" s="298">
        <v>46212</v>
      </c>
      <c r="D55" s="299" t="s">
        <v>292</v>
      </c>
      <c r="E55" s="522"/>
      <c r="F55" s="522">
        <v>2763.78</v>
      </c>
      <c r="G55" s="333">
        <f t="shared" si="0"/>
        <v>-724.46000000001231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46211</v>
      </c>
      <c r="D56" s="299" t="s">
        <v>390</v>
      </c>
      <c r="E56" s="522">
        <v>7.73</v>
      </c>
      <c r="F56" s="522"/>
      <c r="G56" s="333">
        <f t="shared" si="0"/>
        <v>-3488.2400000000125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3</v>
      </c>
      <c r="C57" s="298">
        <v>46211</v>
      </c>
      <c r="D57" s="299" t="s">
        <v>904</v>
      </c>
      <c r="E57" s="522">
        <v>3.5</v>
      </c>
      <c r="F57" s="522"/>
      <c r="G57" s="333">
        <f t="shared" si="0"/>
        <v>-3480.5100000000125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4</v>
      </c>
      <c r="C58" s="298">
        <v>46211</v>
      </c>
      <c r="D58" s="299" t="s">
        <v>904</v>
      </c>
      <c r="E58" s="522">
        <v>75.75</v>
      </c>
      <c r="F58" s="522"/>
      <c r="G58" s="333">
        <f t="shared" si="0"/>
        <v>-3477.0100000000125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3</v>
      </c>
      <c r="C59" s="298">
        <v>46211</v>
      </c>
      <c r="D59" s="299" t="s">
        <v>309</v>
      </c>
      <c r="E59" s="522">
        <v>4.1900000000000004</v>
      </c>
      <c r="F59" s="522"/>
      <c r="G59" s="333">
        <f t="shared" si="0"/>
        <v>-3401.2600000000125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1</v>
      </c>
      <c r="C60" s="298">
        <v>46211</v>
      </c>
      <c r="D60" s="299" t="s">
        <v>306</v>
      </c>
      <c r="E60" s="522">
        <v>145.94999999999999</v>
      </c>
      <c r="F60" s="522"/>
      <c r="G60" s="333">
        <f t="shared" si="0"/>
        <v>-3397.0700000000124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4</v>
      </c>
      <c r="C61" s="298">
        <v>46211</v>
      </c>
      <c r="D61" s="299" t="s">
        <v>296</v>
      </c>
      <c r="E61" s="522">
        <v>63.09</v>
      </c>
      <c r="F61" s="522"/>
      <c r="G61" s="333">
        <f t="shared" si="0"/>
        <v>-3251.1200000000126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46211</v>
      </c>
      <c r="D62" s="299" t="s">
        <v>296</v>
      </c>
      <c r="E62" s="522">
        <v>17.739999999999998</v>
      </c>
      <c r="F62" s="522"/>
      <c r="G62" s="333">
        <f t="shared" si="0"/>
        <v>-3188.0300000000125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6</v>
      </c>
      <c r="C63" s="298">
        <v>46211</v>
      </c>
      <c r="D63" s="299" t="s">
        <v>306</v>
      </c>
      <c r="E63" s="522">
        <v>155.91999999999999</v>
      </c>
      <c r="F63" s="522"/>
      <c r="G63" s="333">
        <f t="shared" si="0"/>
        <v>-3170.2900000000127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1</v>
      </c>
      <c r="C64" s="298">
        <v>46211</v>
      </c>
      <c r="D64" s="299" t="s">
        <v>976</v>
      </c>
      <c r="E64" s="522">
        <v>31.58</v>
      </c>
      <c r="F64" s="522"/>
      <c r="G64" s="333">
        <f t="shared" si="0"/>
        <v>-3014.3700000000126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8</v>
      </c>
      <c r="C65" s="298">
        <v>46211</v>
      </c>
      <c r="D65" s="299" t="s">
        <v>455</v>
      </c>
      <c r="E65" s="522">
        <v>23.31</v>
      </c>
      <c r="F65" s="522"/>
      <c r="G65" s="333">
        <f t="shared" si="0"/>
        <v>-2982.7900000000127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46211</v>
      </c>
      <c r="D66" s="299" t="s">
        <v>442</v>
      </c>
      <c r="E66" s="522">
        <v>16</v>
      </c>
      <c r="F66" s="522"/>
      <c r="G66" s="333">
        <f t="shared" si="0"/>
        <v>-2959.4800000000128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4</v>
      </c>
      <c r="C67" s="298">
        <v>46210</v>
      </c>
      <c r="D67" s="299" t="s">
        <v>310</v>
      </c>
      <c r="E67" s="522">
        <v>39.11</v>
      </c>
      <c r="F67" s="522"/>
      <c r="G67" s="333">
        <f t="shared" si="0"/>
        <v>-2943.4800000000128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294</v>
      </c>
      <c r="B68" s="330">
        <v>9</v>
      </c>
      <c r="C68" s="298">
        <v>46210</v>
      </c>
      <c r="D68" s="299" t="s">
        <v>58</v>
      </c>
      <c r="E68" s="522">
        <v>1231.68</v>
      </c>
      <c r="F68" s="522"/>
      <c r="G68" s="333">
        <f t="shared" si="0"/>
        <v>-2904.3700000000126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335</v>
      </c>
      <c r="B69" s="330" t="s">
        <v>335</v>
      </c>
      <c r="C69" s="298">
        <v>46210</v>
      </c>
      <c r="D69" s="299" t="s">
        <v>447</v>
      </c>
      <c r="E69" s="522">
        <v>53.37</v>
      </c>
      <c r="F69" s="522"/>
      <c r="G69" s="333">
        <f t="shared" si="0"/>
        <v>-1672.6900000000126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13</v>
      </c>
      <c r="C70" s="298">
        <v>46209</v>
      </c>
      <c r="D70" s="299" t="s">
        <v>902</v>
      </c>
      <c r="E70" s="522">
        <v>218.33</v>
      </c>
      <c r="F70" s="522"/>
      <c r="G70" s="333">
        <f t="shared" si="0"/>
        <v>-1619.3200000000127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/>
      <c r="B71" s="330"/>
      <c r="C71" s="298">
        <v>46209</v>
      </c>
      <c r="D71" s="299" t="s">
        <v>959</v>
      </c>
      <c r="E71" s="522">
        <v>1182.68</v>
      </c>
      <c r="F71" s="522"/>
      <c r="G71" s="333">
        <f t="shared" si="0"/>
        <v>-1400.9900000000127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3</v>
      </c>
      <c r="C72" s="298">
        <v>46209</v>
      </c>
      <c r="D72" s="299" t="s">
        <v>309</v>
      </c>
      <c r="E72" s="522">
        <v>6.19</v>
      </c>
      <c r="F72" s="522"/>
      <c r="G72" s="333">
        <f t="shared" si="0"/>
        <v>-218.31000000001259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46209</v>
      </c>
      <c r="D73" s="299" t="s">
        <v>969</v>
      </c>
      <c r="E73" s="522">
        <v>9.7200000000000006</v>
      </c>
      <c r="F73" s="522"/>
      <c r="G73" s="333">
        <f t="shared" si="0"/>
        <v>-212.1200000000126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2</v>
      </c>
      <c r="C74" s="298">
        <v>46209</v>
      </c>
      <c r="D74" s="299" t="s">
        <v>353</v>
      </c>
      <c r="E74" s="522">
        <v>21.99</v>
      </c>
      <c r="F74" s="522"/>
      <c r="G74" s="333">
        <f t="shared" si="0"/>
        <v>-202.4000000000126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46209</v>
      </c>
      <c r="D75" s="299" t="s">
        <v>296</v>
      </c>
      <c r="E75" s="522">
        <v>10.02</v>
      </c>
      <c r="F75" s="522"/>
      <c r="G75" s="333">
        <f t="shared" si="0"/>
        <v>-180.41000000001259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4</v>
      </c>
      <c r="C76" s="298">
        <v>46209</v>
      </c>
      <c r="D76" s="299" t="s">
        <v>296</v>
      </c>
      <c r="E76" s="522">
        <v>55.19</v>
      </c>
      <c r="F76" s="522"/>
      <c r="G76" s="333">
        <f t="shared" si="0"/>
        <v>-170.39000000001258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294</v>
      </c>
      <c r="B77" s="330">
        <v>14</v>
      </c>
      <c r="C77" s="298">
        <v>46209</v>
      </c>
      <c r="D77" s="299" t="s">
        <v>958</v>
      </c>
      <c r="E77" s="522">
        <v>66.67</v>
      </c>
      <c r="F77" s="522"/>
      <c r="G77" s="333">
        <f t="shared" si="0"/>
        <v>-115.20000000001258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294</v>
      </c>
      <c r="B78" s="330">
        <v>14</v>
      </c>
      <c r="C78" s="298">
        <v>46209</v>
      </c>
      <c r="D78" s="299" t="s">
        <v>367</v>
      </c>
      <c r="E78" s="522">
        <v>70.25</v>
      </c>
      <c r="F78" s="522"/>
      <c r="G78" s="333">
        <f t="shared" si="0"/>
        <v>-48.530000000012578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4</v>
      </c>
      <c r="C79" s="298">
        <v>46209</v>
      </c>
      <c r="D79" s="299" t="s">
        <v>334</v>
      </c>
      <c r="E79" s="522">
        <v>36.090000000000003</v>
      </c>
      <c r="F79" s="522"/>
      <c r="G79" s="333">
        <f t="shared" si="0"/>
        <v>21.719999999987422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46209</v>
      </c>
      <c r="D80" s="299" t="s">
        <v>301</v>
      </c>
      <c r="E80" s="522">
        <v>16.05</v>
      </c>
      <c r="F80" s="522"/>
      <c r="G80" s="333">
        <f t="shared" si="0"/>
        <v>57.809999999987426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2</v>
      </c>
      <c r="C81" s="298">
        <v>46208</v>
      </c>
      <c r="D81" s="299" t="s">
        <v>960</v>
      </c>
      <c r="E81" s="522">
        <v>23.03</v>
      </c>
      <c r="F81" s="522"/>
      <c r="G81" s="333">
        <f t="shared" si="0"/>
        <v>73.859999999987423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2</v>
      </c>
      <c r="C82" s="298">
        <v>46208</v>
      </c>
      <c r="D82" s="299" t="s">
        <v>371</v>
      </c>
      <c r="E82" s="522">
        <v>15.11</v>
      </c>
      <c r="F82" s="522"/>
      <c r="G82" s="333">
        <f t="shared" si="0"/>
        <v>96.889999999987424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8</v>
      </c>
      <c r="C83" s="298">
        <v>46207</v>
      </c>
      <c r="D83" s="299" t="s">
        <v>950</v>
      </c>
      <c r="E83" s="522">
        <v>47.95</v>
      </c>
      <c r="F83" s="522"/>
      <c r="G83" s="333">
        <f t="shared" si="0"/>
        <v>111.99999999998742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46207</v>
      </c>
      <c r="D84" s="299" t="s">
        <v>951</v>
      </c>
      <c r="E84" s="522">
        <v>8.75</v>
      </c>
      <c r="F84" s="522"/>
      <c r="G84" s="333">
        <f t="shared" si="0"/>
        <v>159.94999999998743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17</v>
      </c>
      <c r="C85" s="298">
        <v>46207</v>
      </c>
      <c r="D85" s="299" t="s">
        <v>370</v>
      </c>
      <c r="E85" s="522">
        <v>99</v>
      </c>
      <c r="F85" s="522"/>
      <c r="G85" s="333">
        <f t="shared" si="0"/>
        <v>168.69999999998743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8</v>
      </c>
      <c r="C86" s="298">
        <v>46206</v>
      </c>
      <c r="D86" s="299" t="s">
        <v>950</v>
      </c>
      <c r="E86" s="522">
        <v>85.56</v>
      </c>
      <c r="F86" s="522"/>
      <c r="G86" s="333">
        <f t="shared" si="0"/>
        <v>267.69999999998743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3</v>
      </c>
      <c r="C87" s="298">
        <v>46206</v>
      </c>
      <c r="D87" s="299" t="s">
        <v>952</v>
      </c>
      <c r="E87" s="522">
        <v>25.07</v>
      </c>
      <c r="F87" s="522"/>
      <c r="G87" s="333">
        <f t="shared" si="0"/>
        <v>353.25999999998743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294</v>
      </c>
      <c r="B88" s="330">
        <v>22</v>
      </c>
      <c r="C88" s="298">
        <v>46206</v>
      </c>
      <c r="D88" s="299" t="s">
        <v>953</v>
      </c>
      <c r="E88" s="522">
        <v>12.77</v>
      </c>
      <c r="F88" s="522"/>
      <c r="G88" s="333">
        <f t="shared" si="0"/>
        <v>378.32999999998742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8</v>
      </c>
      <c r="C89" s="298">
        <v>46206</v>
      </c>
      <c r="D89" s="299" t="s">
        <v>963</v>
      </c>
      <c r="E89" s="522">
        <v>50</v>
      </c>
      <c r="F89" s="522"/>
      <c r="G89" s="333">
        <f t="shared" si="0"/>
        <v>391.0999999999874</v>
      </c>
      <c r="H89" s="334" t="s">
        <v>298</v>
      </c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46206</v>
      </c>
      <c r="D90" s="299" t="s">
        <v>964</v>
      </c>
      <c r="E90" s="522">
        <v>70</v>
      </c>
      <c r="F90" s="522"/>
      <c r="G90" s="333">
        <f t="shared" si="0"/>
        <v>441.0999999999874</v>
      </c>
      <c r="H90" s="334" t="s">
        <v>298</v>
      </c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46206</v>
      </c>
      <c r="D91" s="299" t="s">
        <v>965</v>
      </c>
      <c r="E91" s="522">
        <v>64</v>
      </c>
      <c r="F91" s="522"/>
      <c r="G91" s="333">
        <f t="shared" si="0"/>
        <v>511.0999999999874</v>
      </c>
      <c r="H91" s="334" t="s">
        <v>298</v>
      </c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5</v>
      </c>
      <c r="C92" s="298">
        <v>46206</v>
      </c>
      <c r="D92" s="299" t="s">
        <v>962</v>
      </c>
      <c r="E92" s="522">
        <v>286.49</v>
      </c>
      <c r="F92" s="522"/>
      <c r="G92" s="333">
        <f t="shared" si="0"/>
        <v>575.0999999999874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6</v>
      </c>
      <c r="C93" s="298">
        <v>46206</v>
      </c>
      <c r="D93" s="299" t="s">
        <v>954</v>
      </c>
      <c r="E93" s="522">
        <v>36</v>
      </c>
      <c r="F93" s="522"/>
      <c r="G93" s="333">
        <f t="shared" si="0"/>
        <v>861.58999999998741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287</v>
      </c>
      <c r="B94" s="330" t="s">
        <v>287</v>
      </c>
      <c r="C94" s="298">
        <v>46205</v>
      </c>
      <c r="D94" s="299" t="s">
        <v>956</v>
      </c>
      <c r="E94" s="522">
        <v>-200</v>
      </c>
      <c r="F94" s="522"/>
      <c r="G94" s="333">
        <f t="shared" si="0"/>
        <v>897.58999999998741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287</v>
      </c>
      <c r="B95" s="330" t="s">
        <v>287</v>
      </c>
      <c r="C95" s="298">
        <v>46205</v>
      </c>
      <c r="D95" s="299" t="s">
        <v>956</v>
      </c>
      <c r="E95" s="522">
        <v>-4</v>
      </c>
      <c r="F95" s="522"/>
      <c r="G95" s="333">
        <f t="shared" si="0"/>
        <v>697.58999999998741</v>
      </c>
      <c r="H95" s="334" t="s">
        <v>298</v>
      </c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287</v>
      </c>
      <c r="B96" s="330" t="s">
        <v>287</v>
      </c>
      <c r="C96" s="298">
        <v>46205</v>
      </c>
      <c r="D96" s="299" t="s">
        <v>956</v>
      </c>
      <c r="E96" s="522">
        <v>204</v>
      </c>
      <c r="F96" s="522"/>
      <c r="G96" s="333">
        <f t="shared" si="0"/>
        <v>693.58999999998741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6</v>
      </c>
      <c r="C97" s="298">
        <v>46205</v>
      </c>
      <c r="D97" s="299" t="s">
        <v>966</v>
      </c>
      <c r="E97" s="522">
        <v>20</v>
      </c>
      <c r="F97" s="522"/>
      <c r="G97" s="333">
        <f t="shared" si="0"/>
        <v>897.58999999998741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287</v>
      </c>
      <c r="B98" s="330" t="s">
        <v>287</v>
      </c>
      <c r="C98" s="298">
        <v>46205</v>
      </c>
      <c r="D98" s="299" t="s">
        <v>967</v>
      </c>
      <c r="E98" s="522">
        <v>70</v>
      </c>
      <c r="F98" s="522">
        <v>70</v>
      </c>
      <c r="G98" s="333">
        <f t="shared" si="0"/>
        <v>917.58999999998741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/>
      <c r="B99" s="330"/>
      <c r="C99" s="298">
        <v>46205</v>
      </c>
      <c r="D99" s="299" t="s">
        <v>968</v>
      </c>
      <c r="E99" s="522">
        <v>783</v>
      </c>
      <c r="F99" s="522"/>
      <c r="G99" s="333">
        <f t="shared" si="0"/>
        <v>917.58999999998741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46205</v>
      </c>
      <c r="D100" s="299" t="s">
        <v>375</v>
      </c>
      <c r="E100" s="522">
        <v>6.37</v>
      </c>
      <c r="F100" s="522"/>
      <c r="G100" s="333">
        <f t="shared" si="0"/>
        <v>1700.5899999999874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46205</v>
      </c>
      <c r="D101" s="299" t="s">
        <v>961</v>
      </c>
      <c r="E101" s="522">
        <v>21</v>
      </c>
      <c r="F101" s="522"/>
      <c r="G101" s="333">
        <f t="shared" si="0"/>
        <v>1706.9599999999873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284</v>
      </c>
      <c r="B102" s="330">
        <v>36</v>
      </c>
      <c r="C102" s="298">
        <v>46205</v>
      </c>
      <c r="D102" s="299" t="s">
        <v>374</v>
      </c>
      <c r="E102" s="522">
        <v>50</v>
      </c>
      <c r="F102" s="522"/>
      <c r="G102" s="333">
        <f t="shared" si="0"/>
        <v>1727.9599999999873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8</v>
      </c>
      <c r="C103" s="298">
        <v>46205</v>
      </c>
      <c r="D103" s="299" t="s">
        <v>319</v>
      </c>
      <c r="E103" s="522">
        <v>53.8</v>
      </c>
      <c r="F103" s="522"/>
      <c r="G103" s="333">
        <f t="shared" si="0"/>
        <v>1777.9599999999873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3</v>
      </c>
      <c r="C104" s="298">
        <v>46204</v>
      </c>
      <c r="D104" s="299" t="s">
        <v>309</v>
      </c>
      <c r="E104" s="522">
        <v>4.1900000000000004</v>
      </c>
      <c r="F104" s="522"/>
      <c r="G104" s="333">
        <f t="shared" si="0"/>
        <v>1831.7599999999873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46204</v>
      </c>
      <c r="D105" s="299" t="s">
        <v>311</v>
      </c>
      <c r="E105" s="522">
        <v>169.54</v>
      </c>
      <c r="F105" s="522"/>
      <c r="G105" s="333">
        <f t="shared" si="0"/>
        <v>1835.9499999999873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2</v>
      </c>
      <c r="C106" s="298">
        <v>46204</v>
      </c>
      <c r="D106" s="299" t="s">
        <v>955</v>
      </c>
      <c r="E106" s="522">
        <v>64.2</v>
      </c>
      <c r="F106" s="522"/>
      <c r="G106" s="333">
        <f t="shared" si="0"/>
        <v>2005.4899999999873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8</v>
      </c>
      <c r="C107" s="298">
        <v>46204</v>
      </c>
      <c r="D107" s="299" t="s">
        <v>319</v>
      </c>
      <c r="E107" s="522">
        <v>150.86000000000001</v>
      </c>
      <c r="F107" s="522"/>
      <c r="G107" s="333">
        <f t="shared" si="0"/>
        <v>2069.6899999999873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3</v>
      </c>
      <c r="C108" s="298">
        <v>46204</v>
      </c>
      <c r="D108" s="299" t="s">
        <v>455</v>
      </c>
      <c r="E108" s="522">
        <v>10.41</v>
      </c>
      <c r="F108" s="522"/>
      <c r="G108" s="333">
        <f t="shared" si="0"/>
        <v>2220.5499999999874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1</v>
      </c>
      <c r="C109" s="298">
        <v>46204</v>
      </c>
      <c r="D109" s="299" t="s">
        <v>306</v>
      </c>
      <c r="E109" s="522">
        <v>98.37</v>
      </c>
      <c r="F109" s="522"/>
      <c r="G109" s="333">
        <f t="shared" si="0"/>
        <v>2230.9599999999873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6</v>
      </c>
      <c r="C110" s="298">
        <v>46204</v>
      </c>
      <c r="D110" s="299" t="s">
        <v>397</v>
      </c>
      <c r="E110" s="522">
        <v>54.76</v>
      </c>
      <c r="F110" s="522"/>
      <c r="G110" s="333">
        <f t="shared" si="0"/>
        <v>2329.3299999999872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284</v>
      </c>
      <c r="B111" s="330">
        <v>37</v>
      </c>
      <c r="C111" s="298">
        <v>46203</v>
      </c>
      <c r="D111" s="299" t="s">
        <v>970</v>
      </c>
      <c r="E111" s="522">
        <v>6487.16</v>
      </c>
      <c r="F111" s="522"/>
      <c r="G111" s="333">
        <f t="shared" si="0"/>
        <v>2384.0899999999874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286</v>
      </c>
      <c r="B112" s="330">
        <v>25</v>
      </c>
      <c r="C112" s="298">
        <v>46203</v>
      </c>
      <c r="D112" s="298" t="s">
        <v>204</v>
      </c>
      <c r="E112" s="331">
        <v>350</v>
      </c>
      <c r="F112" s="522"/>
      <c r="G112" s="333">
        <f t="shared" si="0"/>
        <v>8871.2499999999873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286</v>
      </c>
      <c r="B113" s="330">
        <v>26</v>
      </c>
      <c r="C113" s="298">
        <v>46203</v>
      </c>
      <c r="D113" s="298" t="s">
        <v>205</v>
      </c>
      <c r="E113" s="331">
        <v>320</v>
      </c>
      <c r="F113" s="522"/>
      <c r="G113" s="333">
        <f t="shared" si="0"/>
        <v>9221.2499999999873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286</v>
      </c>
      <c r="B114" s="330">
        <v>27</v>
      </c>
      <c r="C114" s="298">
        <v>46203</v>
      </c>
      <c r="D114" s="298" t="s">
        <v>206</v>
      </c>
      <c r="E114" s="331">
        <v>25</v>
      </c>
      <c r="F114" s="522"/>
      <c r="G114" s="333">
        <f t="shared" si="0"/>
        <v>9541.2499999999873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286</v>
      </c>
      <c r="B115" s="330">
        <v>28</v>
      </c>
      <c r="C115" s="298">
        <v>46203</v>
      </c>
      <c r="D115" s="298" t="s">
        <v>207</v>
      </c>
      <c r="E115" s="331">
        <v>25</v>
      </c>
      <c r="F115" s="522"/>
      <c r="G115" s="333">
        <f t="shared" si="0"/>
        <v>9566.2499999999873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286</v>
      </c>
      <c r="B116" s="330">
        <v>29</v>
      </c>
      <c r="C116" s="298">
        <v>46203</v>
      </c>
      <c r="D116" s="298" t="s">
        <v>208</v>
      </c>
      <c r="E116" s="331">
        <v>45</v>
      </c>
      <c r="F116" s="522"/>
      <c r="G116" s="333">
        <f t="shared" si="0"/>
        <v>9591.2499999999873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286</v>
      </c>
      <c r="B117" s="330">
        <v>30</v>
      </c>
      <c r="C117" s="298">
        <v>46203</v>
      </c>
      <c r="D117" s="298" t="s">
        <v>209</v>
      </c>
      <c r="E117" s="331">
        <v>400</v>
      </c>
      <c r="F117" s="522"/>
      <c r="G117" s="333">
        <f t="shared" si="0"/>
        <v>9636.2499999999873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286</v>
      </c>
      <c r="B118" s="330">
        <v>31</v>
      </c>
      <c r="C118" s="298">
        <v>46203</v>
      </c>
      <c r="D118" s="298" t="s">
        <v>210</v>
      </c>
      <c r="E118" s="331">
        <v>375</v>
      </c>
      <c r="F118" s="522"/>
      <c r="G118" s="333">
        <f t="shared" si="0"/>
        <v>10036.249999999987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286</v>
      </c>
      <c r="B119" s="330">
        <v>32</v>
      </c>
      <c r="C119" s="298">
        <v>46203</v>
      </c>
      <c r="D119" s="298" t="s">
        <v>211</v>
      </c>
      <c r="E119" s="331">
        <v>100</v>
      </c>
      <c r="F119" s="522"/>
      <c r="G119" s="333">
        <f t="shared" si="0"/>
        <v>10411.249999999987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286</v>
      </c>
      <c r="B120" s="330">
        <v>33</v>
      </c>
      <c r="C120" s="298">
        <v>46203</v>
      </c>
      <c r="D120" s="298" t="s">
        <v>212</v>
      </c>
      <c r="E120" s="331">
        <v>85</v>
      </c>
      <c r="F120" s="522"/>
      <c r="G120" s="333">
        <f t="shared" si="0"/>
        <v>10511.249999999987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286</v>
      </c>
      <c r="B121" s="330">
        <v>34</v>
      </c>
      <c r="C121" s="298">
        <v>46203</v>
      </c>
      <c r="D121" s="298" t="s">
        <v>213</v>
      </c>
      <c r="E121" s="331">
        <v>230</v>
      </c>
      <c r="F121" s="522"/>
      <c r="G121" s="333">
        <f t="shared" si="0"/>
        <v>10596.249999999987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286</v>
      </c>
      <c r="B122" s="330">
        <v>35</v>
      </c>
      <c r="C122" s="298">
        <v>46203</v>
      </c>
      <c r="D122" s="298" t="s">
        <v>214</v>
      </c>
      <c r="E122" s="331">
        <v>45</v>
      </c>
      <c r="F122" s="522"/>
      <c r="G122" s="333">
        <f t="shared" si="0"/>
        <v>10826.249999999987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10</v>
      </c>
      <c r="C123" s="298">
        <v>46203</v>
      </c>
      <c r="D123" s="298" t="s">
        <v>176</v>
      </c>
      <c r="E123" s="522">
        <v>17.899999999999999</v>
      </c>
      <c r="F123" s="522"/>
      <c r="G123" s="333">
        <f t="shared" si="0"/>
        <v>10871.249999999987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46203</v>
      </c>
      <c r="D124" s="299" t="s">
        <v>423</v>
      </c>
      <c r="E124" s="522">
        <v>185.64</v>
      </c>
      <c r="F124" s="522">
        <v>185.64</v>
      </c>
      <c r="G124" s="333">
        <f t="shared" si="0"/>
        <v>10889.149999999987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6</v>
      </c>
      <c r="C125" s="298">
        <v>46203</v>
      </c>
      <c r="D125" s="299" t="s">
        <v>947</v>
      </c>
      <c r="E125" s="522">
        <v>-20</v>
      </c>
      <c r="F125" s="522"/>
      <c r="G125" s="333">
        <f t="shared" si="0"/>
        <v>10889.149999999987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46202</v>
      </c>
      <c r="D126" s="299" t="s">
        <v>948</v>
      </c>
      <c r="E126" s="522">
        <v>580</v>
      </c>
      <c r="F126" s="522">
        <v>580</v>
      </c>
      <c r="G126" s="333">
        <f t="shared" si="0"/>
        <v>10869.149999999987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38</v>
      </c>
      <c r="C127" s="298">
        <v>46202</v>
      </c>
      <c r="D127" s="299" t="s">
        <v>293</v>
      </c>
      <c r="E127" s="522"/>
      <c r="F127" s="522">
        <v>4720.8599999999997</v>
      </c>
      <c r="G127" s="333">
        <f t="shared" si="0"/>
        <v>10869.149999999987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46202</v>
      </c>
      <c r="D128" s="299" t="s">
        <v>942</v>
      </c>
      <c r="E128" s="522">
        <v>180</v>
      </c>
      <c r="F128" s="522">
        <v>180</v>
      </c>
      <c r="G128" s="333">
        <f t="shared" si="0"/>
        <v>6148.2899999999863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294</v>
      </c>
      <c r="B129" s="330">
        <v>20</v>
      </c>
      <c r="C129" s="298">
        <v>46202</v>
      </c>
      <c r="D129" s="299" t="s">
        <v>193</v>
      </c>
      <c r="E129" s="522">
        <v>600</v>
      </c>
      <c r="F129" s="522"/>
      <c r="G129" s="333">
        <f t="shared" si="0"/>
        <v>6148.2899999999863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1</v>
      </c>
      <c r="C130" s="298">
        <v>46202</v>
      </c>
      <c r="D130" s="299" t="s">
        <v>306</v>
      </c>
      <c r="E130" s="522">
        <v>102.13</v>
      </c>
      <c r="F130" s="522"/>
      <c r="G130" s="333">
        <f t="shared" si="0"/>
        <v>6748.2899999999863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46202</v>
      </c>
      <c r="D131" s="299" t="s">
        <v>310</v>
      </c>
      <c r="E131" s="522">
        <v>40.56</v>
      </c>
      <c r="F131" s="522"/>
      <c r="G131" s="333">
        <f t="shared" si="0"/>
        <v>6850.4199999999864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46202</v>
      </c>
      <c r="D132" s="299" t="s">
        <v>310</v>
      </c>
      <c r="E132" s="522">
        <v>6.84</v>
      </c>
      <c r="F132" s="522"/>
      <c r="G132" s="333">
        <f t="shared" si="0"/>
        <v>6890.9799999999868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3</v>
      </c>
      <c r="C133" s="298">
        <v>46202</v>
      </c>
      <c r="D133" s="299" t="s">
        <v>880</v>
      </c>
      <c r="E133" s="522">
        <v>11.98</v>
      </c>
      <c r="F133" s="522"/>
      <c r="G133" s="333">
        <f t="shared" si="0"/>
        <v>6897.819999999987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2</v>
      </c>
      <c r="C134" s="298">
        <v>46201</v>
      </c>
      <c r="D134" s="299" t="s">
        <v>353</v>
      </c>
      <c r="E134" s="522">
        <v>14.99</v>
      </c>
      <c r="F134" s="522"/>
      <c r="G134" s="333">
        <f t="shared" ref="G134:G147" si="1">G135-E134+F134</f>
        <v>6909.7999999999865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46201</v>
      </c>
      <c r="D135" s="299" t="s">
        <v>358</v>
      </c>
      <c r="E135" s="522">
        <v>11.29</v>
      </c>
      <c r="F135" s="522"/>
      <c r="G135" s="333">
        <f t="shared" si="1"/>
        <v>6924.7899999999863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8</v>
      </c>
      <c r="C136" s="298">
        <v>46201</v>
      </c>
      <c r="D136" s="299" t="s">
        <v>319</v>
      </c>
      <c r="E136" s="522">
        <v>158.96</v>
      </c>
      <c r="F136" s="522"/>
      <c r="G136" s="333">
        <f t="shared" si="1"/>
        <v>6936.0799999999863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6</v>
      </c>
      <c r="C137" s="298">
        <v>46201</v>
      </c>
      <c r="D137" s="299" t="s">
        <v>397</v>
      </c>
      <c r="E137" s="522">
        <v>53.24</v>
      </c>
      <c r="F137" s="522"/>
      <c r="G137" s="333">
        <f t="shared" si="1"/>
        <v>7095.0399999999863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2</v>
      </c>
      <c r="C138" s="298">
        <v>46200</v>
      </c>
      <c r="D138" s="299" t="s">
        <v>917</v>
      </c>
      <c r="E138" s="522">
        <v>122.77</v>
      </c>
      <c r="F138" s="522"/>
      <c r="G138" s="333">
        <f t="shared" si="1"/>
        <v>7148.2799999999861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1</v>
      </c>
      <c r="C139" s="298">
        <v>46200</v>
      </c>
      <c r="D139" s="299" t="s">
        <v>831</v>
      </c>
      <c r="E139" s="522">
        <v>77.67</v>
      </c>
      <c r="F139" s="522"/>
      <c r="G139" s="333">
        <f t="shared" si="1"/>
        <v>7271.0499999999865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5</v>
      </c>
      <c r="C140" s="298">
        <v>46200</v>
      </c>
      <c r="D140" s="299" t="s">
        <v>943</v>
      </c>
      <c r="E140" s="522">
        <v>32.99</v>
      </c>
      <c r="F140" s="522"/>
      <c r="G140" s="333">
        <f t="shared" si="1"/>
        <v>7348.7199999999866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287</v>
      </c>
      <c r="B141" s="330" t="s">
        <v>287</v>
      </c>
      <c r="C141" s="298">
        <v>46200</v>
      </c>
      <c r="D141" s="299" t="s">
        <v>945</v>
      </c>
      <c r="E141" s="522">
        <v>207.96</v>
      </c>
      <c r="F141" s="522">
        <v>207.96</v>
      </c>
      <c r="G141" s="333">
        <f t="shared" si="1"/>
        <v>7381.7099999999864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2</v>
      </c>
      <c r="C142" s="298">
        <v>46199</v>
      </c>
      <c r="D142" s="299" t="s">
        <v>868</v>
      </c>
      <c r="E142" s="522">
        <v>51.84</v>
      </c>
      <c r="F142" s="522"/>
      <c r="G142" s="333">
        <f t="shared" si="1"/>
        <v>7381.7099999999864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3</v>
      </c>
      <c r="C143" s="298">
        <v>46199</v>
      </c>
      <c r="D143" s="299" t="s">
        <v>296</v>
      </c>
      <c r="E143" s="522">
        <v>10.31</v>
      </c>
      <c r="F143" s="522"/>
      <c r="G143" s="333">
        <f t="shared" si="1"/>
        <v>7433.5499999999865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46199</v>
      </c>
      <c r="D144" s="299" t="s">
        <v>296</v>
      </c>
      <c r="E144" s="522">
        <v>87.14</v>
      </c>
      <c r="F144" s="522"/>
      <c r="G144" s="333">
        <f t="shared" si="1"/>
        <v>7443.8599999999869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5</v>
      </c>
      <c r="C145" s="298">
        <v>46199</v>
      </c>
      <c r="D145" s="299" t="s">
        <v>940</v>
      </c>
      <c r="E145" s="522">
        <v>20</v>
      </c>
      <c r="F145" s="522"/>
      <c r="G145" s="333">
        <f t="shared" si="1"/>
        <v>7530.9999999999873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12</v>
      </c>
      <c r="C146" s="298">
        <v>46198</v>
      </c>
      <c r="D146" s="299" t="s">
        <v>314</v>
      </c>
      <c r="E146" s="522">
        <v>204.48</v>
      </c>
      <c r="F146" s="522"/>
      <c r="G146" s="333">
        <f t="shared" si="1"/>
        <v>7550.9999999999873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291</v>
      </c>
      <c r="B147" s="330">
        <v>39</v>
      </c>
      <c r="C147" s="298">
        <v>46198</v>
      </c>
      <c r="D147" s="299" t="s">
        <v>292</v>
      </c>
      <c r="E147" s="522"/>
      <c r="F147" s="522">
        <v>2763.77</v>
      </c>
      <c r="G147" s="333">
        <f t="shared" si="1"/>
        <v>7755.4799999999868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5</v>
      </c>
      <c r="C148" s="298">
        <v>46198</v>
      </c>
      <c r="D148" s="299" t="s">
        <v>846</v>
      </c>
      <c r="E148" s="522">
        <v>11.2</v>
      </c>
      <c r="F148" s="522"/>
      <c r="G148" s="333">
        <f t="shared" ref="G148:G168" si="2">G149-E148+F148</f>
        <v>4991.7099999999864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2</v>
      </c>
      <c r="C149" s="298">
        <v>46197</v>
      </c>
      <c r="D149" s="299" t="s">
        <v>941</v>
      </c>
      <c r="E149" s="522">
        <v>15.99</v>
      </c>
      <c r="F149" s="522"/>
      <c r="G149" s="333">
        <f t="shared" si="2"/>
        <v>5002.9099999999862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5</v>
      </c>
      <c r="C150" s="298">
        <v>46197</v>
      </c>
      <c r="D150" s="299" t="s">
        <v>340</v>
      </c>
      <c r="E150" s="522">
        <v>47.93</v>
      </c>
      <c r="F150" s="522"/>
      <c r="G150" s="333">
        <f t="shared" si="2"/>
        <v>5018.899999999986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43</v>
      </c>
      <c r="C151" s="298">
        <v>46197</v>
      </c>
      <c r="D151" s="299" t="s">
        <v>201</v>
      </c>
      <c r="E151" s="522">
        <v>42.84</v>
      </c>
      <c r="F151" s="522"/>
      <c r="G151" s="333">
        <f t="shared" si="2"/>
        <v>5066.8299999999863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294</v>
      </c>
      <c r="B152" s="330">
        <v>42</v>
      </c>
      <c r="C152" s="298">
        <v>46197</v>
      </c>
      <c r="D152" s="299" t="s">
        <v>200</v>
      </c>
      <c r="E152" s="522">
        <v>99.4</v>
      </c>
      <c r="F152" s="522"/>
      <c r="G152" s="333">
        <f t="shared" si="2"/>
        <v>5109.6699999999864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46196</v>
      </c>
      <c r="D153" s="299" t="s">
        <v>319</v>
      </c>
      <c r="E153" s="522">
        <v>5.68</v>
      </c>
      <c r="F153" s="522"/>
      <c r="G153" s="333">
        <f t="shared" si="2"/>
        <v>5209.0699999999861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1</v>
      </c>
      <c r="C154" s="298">
        <v>46196</v>
      </c>
      <c r="D154" s="299" t="s">
        <v>306</v>
      </c>
      <c r="E154" s="522">
        <v>167.73</v>
      </c>
      <c r="F154" s="522"/>
      <c r="G154" s="333">
        <f t="shared" si="2"/>
        <v>5214.7499999999864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4</v>
      </c>
      <c r="C155" s="298">
        <v>46196</v>
      </c>
      <c r="D155" s="299" t="s">
        <v>296</v>
      </c>
      <c r="E155" s="522">
        <v>40.81</v>
      </c>
      <c r="F155" s="522"/>
      <c r="G155" s="333">
        <f t="shared" si="2"/>
        <v>5382.4799999999859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46196</v>
      </c>
      <c r="D156" s="299" t="s">
        <v>334</v>
      </c>
      <c r="E156" s="522">
        <v>17.68</v>
      </c>
      <c r="F156" s="522"/>
      <c r="G156" s="333">
        <f t="shared" si="2"/>
        <v>5423.2899999999863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3</v>
      </c>
      <c r="C157" s="298">
        <v>46196</v>
      </c>
      <c r="D157" s="299" t="s">
        <v>320</v>
      </c>
      <c r="E157" s="522">
        <v>5.19</v>
      </c>
      <c r="F157" s="522"/>
      <c r="G157" s="333">
        <f t="shared" si="2"/>
        <v>5440.9699999999866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8</v>
      </c>
      <c r="C158" s="298">
        <v>46196</v>
      </c>
      <c r="D158" s="299" t="s">
        <v>308</v>
      </c>
      <c r="E158" s="522">
        <v>71.75</v>
      </c>
      <c r="F158" s="522"/>
      <c r="G158" s="333">
        <f t="shared" si="2"/>
        <v>5446.1599999999862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22</v>
      </c>
      <c r="C159" s="298">
        <v>46196</v>
      </c>
      <c r="D159" s="299" t="s">
        <v>835</v>
      </c>
      <c r="E159" s="522">
        <v>15.96</v>
      </c>
      <c r="F159" s="522"/>
      <c r="G159" s="333">
        <f t="shared" si="2"/>
        <v>5517.9099999999862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46195</v>
      </c>
      <c r="D160" s="299" t="s">
        <v>334</v>
      </c>
      <c r="E160" s="522">
        <v>7.89</v>
      </c>
      <c r="F160" s="522"/>
      <c r="G160" s="333">
        <f t="shared" si="2"/>
        <v>5533.8699999999862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287</v>
      </c>
      <c r="B161" s="330" t="s">
        <v>287</v>
      </c>
      <c r="C161" s="298">
        <v>46195</v>
      </c>
      <c r="D161" s="299" t="s">
        <v>939</v>
      </c>
      <c r="E161" s="522">
        <v>86.07</v>
      </c>
      <c r="F161" s="522">
        <v>86.07</v>
      </c>
      <c r="G161" s="333">
        <f t="shared" si="2"/>
        <v>5541.7599999999866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287</v>
      </c>
      <c r="B162" s="330" t="s">
        <v>287</v>
      </c>
      <c r="C162" s="298">
        <v>46195</v>
      </c>
      <c r="D162" s="299" t="s">
        <v>922</v>
      </c>
      <c r="E162" s="522">
        <v>14.98</v>
      </c>
      <c r="F162" s="522">
        <v>14.98</v>
      </c>
      <c r="G162" s="333">
        <f t="shared" si="2"/>
        <v>5541.7599999999866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287</v>
      </c>
      <c r="B163" s="330" t="s">
        <v>287</v>
      </c>
      <c r="C163" s="298">
        <v>46195</v>
      </c>
      <c r="D163" s="299" t="s">
        <v>936</v>
      </c>
      <c r="E163" s="522">
        <v>83.52</v>
      </c>
      <c r="F163" s="522">
        <v>83.52</v>
      </c>
      <c r="G163" s="333">
        <f t="shared" si="2"/>
        <v>5541.7599999999866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287</v>
      </c>
      <c r="B164" s="330" t="s">
        <v>287</v>
      </c>
      <c r="C164" s="298">
        <v>46195</v>
      </c>
      <c r="D164" s="299" t="s">
        <v>937</v>
      </c>
      <c r="E164" s="522">
        <v>62.19</v>
      </c>
      <c r="F164" s="522">
        <v>62.19</v>
      </c>
      <c r="G164" s="333">
        <f t="shared" si="2"/>
        <v>5541.7599999999866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3</v>
      </c>
      <c r="C165" s="298">
        <v>46195</v>
      </c>
      <c r="D165" s="299" t="s">
        <v>310</v>
      </c>
      <c r="E165" s="522">
        <v>6.99</v>
      </c>
      <c r="F165" s="522"/>
      <c r="G165" s="333">
        <f t="shared" si="2"/>
        <v>5541.7599999999866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287</v>
      </c>
      <c r="B166" s="330" t="s">
        <v>287</v>
      </c>
      <c r="C166" s="298">
        <v>46195</v>
      </c>
      <c r="D166" s="299" t="s">
        <v>938</v>
      </c>
      <c r="E166" s="522">
        <v>60.47</v>
      </c>
      <c r="F166" s="522">
        <v>60.47</v>
      </c>
      <c r="G166" s="333">
        <f t="shared" si="2"/>
        <v>5548.7499999999864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22</v>
      </c>
      <c r="C167" s="298">
        <v>46195</v>
      </c>
      <c r="D167" s="299" t="s">
        <v>323</v>
      </c>
      <c r="E167" s="522">
        <v>20.22</v>
      </c>
      <c r="F167" s="522"/>
      <c r="G167" s="333">
        <f t="shared" si="2"/>
        <v>5548.7499999999864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46195</v>
      </c>
      <c r="D168" s="299" t="s">
        <v>919</v>
      </c>
      <c r="E168" s="522">
        <v>200</v>
      </c>
      <c r="F168" s="522"/>
      <c r="G168" s="333">
        <f t="shared" si="2"/>
        <v>5568.9699999999866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5</v>
      </c>
      <c r="C169" s="298">
        <v>46194</v>
      </c>
      <c r="D169" s="299" t="s">
        <v>340</v>
      </c>
      <c r="E169" s="522">
        <v>47.93</v>
      </c>
      <c r="F169" s="522"/>
      <c r="G169" s="333">
        <f t="shared" ref="G169:G189" si="3">G170-E169+F169</f>
        <v>5768.9699999999866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287</v>
      </c>
      <c r="B170" s="330" t="s">
        <v>287</v>
      </c>
      <c r="C170" s="298">
        <v>46194</v>
      </c>
      <c r="D170" s="299" t="s">
        <v>935</v>
      </c>
      <c r="E170" s="522"/>
      <c r="F170" s="522">
        <v>50</v>
      </c>
      <c r="G170" s="333">
        <f t="shared" si="3"/>
        <v>5816.8999999999869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287</v>
      </c>
      <c r="B171" s="330" t="s">
        <v>287</v>
      </c>
      <c r="C171" s="298">
        <v>46194</v>
      </c>
      <c r="D171" s="299" t="s">
        <v>935</v>
      </c>
      <c r="E171" s="522">
        <v>50</v>
      </c>
      <c r="F171" s="522"/>
      <c r="G171" s="333">
        <f t="shared" si="3"/>
        <v>5766.8999999999869</v>
      </c>
      <c r="H171" s="334" t="s">
        <v>298</v>
      </c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287</v>
      </c>
      <c r="B172" s="330" t="s">
        <v>287</v>
      </c>
      <c r="C172" s="298">
        <v>46194</v>
      </c>
      <c r="D172" s="299" t="s">
        <v>922</v>
      </c>
      <c r="E172" s="522">
        <v>28.38</v>
      </c>
      <c r="F172" s="522">
        <v>28.38</v>
      </c>
      <c r="G172" s="333">
        <f t="shared" si="3"/>
        <v>5816.8999999999869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287</v>
      </c>
      <c r="B173" s="330" t="s">
        <v>287</v>
      </c>
      <c r="C173" s="298">
        <v>46194</v>
      </c>
      <c r="D173" s="299" t="s">
        <v>920</v>
      </c>
      <c r="E173" s="522">
        <v>35.020000000000003</v>
      </c>
      <c r="F173" s="522">
        <v>35.020000000000003</v>
      </c>
      <c r="G173" s="333">
        <f t="shared" si="3"/>
        <v>5816.8999999999869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46194</v>
      </c>
      <c r="D174" s="299" t="s">
        <v>927</v>
      </c>
      <c r="E174" s="522">
        <v>83.81</v>
      </c>
      <c r="F174" s="522">
        <v>83.81</v>
      </c>
      <c r="G174" s="333">
        <f t="shared" si="3"/>
        <v>5816.8999999999869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46194</v>
      </c>
      <c r="D175" s="299" t="s">
        <v>928</v>
      </c>
      <c r="E175" s="522">
        <v>27.43</v>
      </c>
      <c r="F175" s="522">
        <v>27.43</v>
      </c>
      <c r="G175" s="333">
        <f t="shared" si="3"/>
        <v>5816.8999999999869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287</v>
      </c>
      <c r="B176" s="330" t="s">
        <v>287</v>
      </c>
      <c r="C176" s="298">
        <v>46193</v>
      </c>
      <c r="D176" s="299" t="s">
        <v>932</v>
      </c>
      <c r="E176" s="522">
        <v>30.86</v>
      </c>
      <c r="F176" s="522">
        <v>30.86</v>
      </c>
      <c r="G176" s="333">
        <f t="shared" si="3"/>
        <v>5816.8999999999869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287</v>
      </c>
      <c r="B177" s="330" t="s">
        <v>287</v>
      </c>
      <c r="C177" s="298">
        <v>46193</v>
      </c>
      <c r="D177" s="299" t="s">
        <v>922</v>
      </c>
      <c r="E177" s="522">
        <v>13.95</v>
      </c>
      <c r="F177" s="522">
        <v>13.95</v>
      </c>
      <c r="G177" s="333">
        <f t="shared" si="3"/>
        <v>5816.8999999999869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287</v>
      </c>
      <c r="B178" s="330" t="s">
        <v>287</v>
      </c>
      <c r="C178" s="298">
        <v>46192</v>
      </c>
      <c r="D178" s="299" t="s">
        <v>934</v>
      </c>
      <c r="E178" s="522">
        <v>148.54</v>
      </c>
      <c r="F178" s="522">
        <v>148.54</v>
      </c>
      <c r="G178" s="333">
        <f t="shared" si="3"/>
        <v>5816.8999999999869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287</v>
      </c>
      <c r="B179" s="330" t="s">
        <v>287</v>
      </c>
      <c r="C179" s="298">
        <v>46192</v>
      </c>
      <c r="D179" s="299" t="s">
        <v>921</v>
      </c>
      <c r="E179" s="522">
        <v>80</v>
      </c>
      <c r="F179" s="522">
        <v>80</v>
      </c>
      <c r="G179" s="333">
        <f t="shared" si="3"/>
        <v>5816.8999999999869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46192</v>
      </c>
      <c r="D180" s="299" t="s">
        <v>922</v>
      </c>
      <c r="E180" s="522">
        <v>27.98</v>
      </c>
      <c r="F180" s="522">
        <v>27.98</v>
      </c>
      <c r="G180" s="333">
        <f t="shared" si="3"/>
        <v>5816.8999999999869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287</v>
      </c>
      <c r="B181" s="330" t="s">
        <v>287</v>
      </c>
      <c r="C181" s="298">
        <v>46192</v>
      </c>
      <c r="D181" s="299" t="s">
        <v>933</v>
      </c>
      <c r="E181" s="522">
        <v>30.63</v>
      </c>
      <c r="F181" s="522">
        <v>30.63</v>
      </c>
      <c r="G181" s="333">
        <f t="shared" si="3"/>
        <v>5816.8999999999869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46192</v>
      </c>
      <c r="D182" s="299" t="s">
        <v>923</v>
      </c>
      <c r="E182" s="522">
        <v>7.46</v>
      </c>
      <c r="F182" s="522"/>
      <c r="G182" s="333">
        <f t="shared" si="3"/>
        <v>5816.8999999999869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287</v>
      </c>
      <c r="B183" s="330" t="s">
        <v>287</v>
      </c>
      <c r="C183" s="298">
        <v>46192</v>
      </c>
      <c r="D183" s="299" t="s">
        <v>924</v>
      </c>
      <c r="E183" s="522">
        <v>22.07</v>
      </c>
      <c r="F183" s="522">
        <v>22.07</v>
      </c>
      <c r="G183" s="333">
        <f t="shared" si="3"/>
        <v>5824.3599999999869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287</v>
      </c>
      <c r="B184" s="330" t="s">
        <v>287</v>
      </c>
      <c r="C184" s="298">
        <v>46192</v>
      </c>
      <c r="D184" s="299" t="s">
        <v>924</v>
      </c>
      <c r="E184" s="522">
        <v>51.04</v>
      </c>
      <c r="F184" s="522">
        <v>51.04</v>
      </c>
      <c r="G184" s="333">
        <f t="shared" si="3"/>
        <v>5824.3599999999869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46192</v>
      </c>
      <c r="D185" s="299" t="s">
        <v>924</v>
      </c>
      <c r="E185" s="522">
        <v>90.59</v>
      </c>
      <c r="F185" s="522">
        <v>90.59</v>
      </c>
      <c r="G185" s="333">
        <f t="shared" si="3"/>
        <v>5824.3599999999869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287</v>
      </c>
      <c r="B186" s="330" t="s">
        <v>287</v>
      </c>
      <c r="C186" s="298">
        <v>46192</v>
      </c>
      <c r="D186" s="299" t="s">
        <v>925</v>
      </c>
      <c r="E186" s="522">
        <v>26.02</v>
      </c>
      <c r="F186" s="522">
        <v>26.02</v>
      </c>
      <c r="G186" s="333">
        <f t="shared" si="3"/>
        <v>5824.3599999999869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287</v>
      </c>
      <c r="B187" s="330" t="s">
        <v>287</v>
      </c>
      <c r="C187" s="298">
        <v>46192</v>
      </c>
      <c r="D187" s="299" t="s">
        <v>925</v>
      </c>
      <c r="E187" s="522">
        <v>26.02</v>
      </c>
      <c r="F187" s="522">
        <v>26.02</v>
      </c>
      <c r="G187" s="333">
        <f t="shared" si="3"/>
        <v>5824.3599999999869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287</v>
      </c>
      <c r="B188" s="330" t="s">
        <v>287</v>
      </c>
      <c r="C188" s="298">
        <v>46192</v>
      </c>
      <c r="D188" s="299" t="s">
        <v>925</v>
      </c>
      <c r="E188" s="522">
        <v>38.03</v>
      </c>
      <c r="F188" s="522">
        <v>38.03</v>
      </c>
      <c r="G188" s="333">
        <f t="shared" si="3"/>
        <v>5824.3599999999869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287</v>
      </c>
      <c r="B189" s="330" t="s">
        <v>287</v>
      </c>
      <c r="C189" s="298">
        <v>46192</v>
      </c>
      <c r="D189" s="299" t="s">
        <v>925</v>
      </c>
      <c r="E189" s="522">
        <v>26.03</v>
      </c>
      <c r="F189" s="522">
        <v>26.03</v>
      </c>
      <c r="G189" s="333">
        <f t="shared" si="3"/>
        <v>5824.3599999999869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46192</v>
      </c>
      <c r="D190" s="299" t="s">
        <v>922</v>
      </c>
      <c r="E190" s="522">
        <v>21.98</v>
      </c>
      <c r="F190" s="522">
        <v>21.98</v>
      </c>
      <c r="G190" s="333">
        <f t="shared" ref="G190:G247" si="4">G191-E190+F190</f>
        <v>5824.3599999999869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287</v>
      </c>
      <c r="B191" s="330" t="s">
        <v>287</v>
      </c>
      <c r="C191" s="298">
        <v>46192</v>
      </c>
      <c r="D191" s="299" t="s">
        <v>922</v>
      </c>
      <c r="E191" s="522">
        <v>27.99</v>
      </c>
      <c r="F191" s="522">
        <v>27.99</v>
      </c>
      <c r="G191" s="333">
        <f t="shared" si="4"/>
        <v>5824.3599999999869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287</v>
      </c>
      <c r="B192" s="330" t="s">
        <v>287</v>
      </c>
      <c r="C192" s="298">
        <v>46191</v>
      </c>
      <c r="D192" s="299" t="s">
        <v>926</v>
      </c>
      <c r="E192" s="522">
        <v>22.69</v>
      </c>
      <c r="F192" s="522">
        <v>22.69</v>
      </c>
      <c r="G192" s="333">
        <f t="shared" si="4"/>
        <v>5824.3599999999869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46191</v>
      </c>
      <c r="D193" s="299" t="s">
        <v>927</v>
      </c>
      <c r="E193" s="522">
        <v>42.32</v>
      </c>
      <c r="F193" s="522">
        <v>42.32</v>
      </c>
      <c r="G193" s="333">
        <f t="shared" si="4"/>
        <v>5824.3599999999869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287</v>
      </c>
      <c r="B194" s="330" t="s">
        <v>287</v>
      </c>
      <c r="C194" s="298">
        <v>46191</v>
      </c>
      <c r="D194" s="299" t="s">
        <v>928</v>
      </c>
      <c r="E194" s="522">
        <v>72.86</v>
      </c>
      <c r="F194" s="522">
        <v>72.86</v>
      </c>
      <c r="G194" s="333">
        <f t="shared" si="4"/>
        <v>5824.3599999999869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46191</v>
      </c>
      <c r="D195" s="299" t="s">
        <v>929</v>
      </c>
      <c r="E195" s="522">
        <v>106.89</v>
      </c>
      <c r="F195" s="522">
        <v>106.89</v>
      </c>
      <c r="G195" s="333">
        <f t="shared" si="4"/>
        <v>5824.3599999999869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287</v>
      </c>
      <c r="B196" s="330" t="s">
        <v>287</v>
      </c>
      <c r="C196" s="298">
        <v>46191</v>
      </c>
      <c r="D196" s="299" t="s">
        <v>931</v>
      </c>
      <c r="E196" s="522">
        <v>94.74</v>
      </c>
      <c r="F196" s="522">
        <v>94.74</v>
      </c>
      <c r="G196" s="333">
        <f t="shared" si="4"/>
        <v>5824.3599999999869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46191</v>
      </c>
      <c r="D197" s="299" t="s">
        <v>306</v>
      </c>
      <c r="E197" s="522">
        <v>99.97</v>
      </c>
      <c r="F197" s="522"/>
      <c r="G197" s="333">
        <f t="shared" si="4"/>
        <v>5824.3599999999869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294</v>
      </c>
      <c r="B198" s="330">
        <v>22</v>
      </c>
      <c r="C198" s="298">
        <v>46191</v>
      </c>
      <c r="D198" s="299" t="s">
        <v>930</v>
      </c>
      <c r="E198" s="522">
        <v>13.84</v>
      </c>
      <c r="F198" s="522"/>
      <c r="G198" s="333">
        <f t="shared" si="4"/>
        <v>5924.3299999999872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46190</v>
      </c>
      <c r="D199" s="299" t="s">
        <v>306</v>
      </c>
      <c r="E199" s="522">
        <v>87.19</v>
      </c>
      <c r="F199" s="522"/>
      <c r="G199" s="333">
        <f t="shared" si="4"/>
        <v>5938.1699999999873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21</v>
      </c>
      <c r="C200" s="298">
        <v>46190</v>
      </c>
      <c r="D200" s="299" t="s">
        <v>194</v>
      </c>
      <c r="E200" s="522">
        <v>81</v>
      </c>
      <c r="F200" s="522"/>
      <c r="G200" s="333">
        <f t="shared" si="4"/>
        <v>6025.3599999999869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294</v>
      </c>
      <c r="B201" s="330">
        <v>43</v>
      </c>
      <c r="C201" s="298">
        <v>46190</v>
      </c>
      <c r="D201" s="299" t="s">
        <v>333</v>
      </c>
      <c r="E201" s="522">
        <v>29.8</v>
      </c>
      <c r="F201" s="522"/>
      <c r="G201" s="333">
        <f t="shared" si="4"/>
        <v>6106.3599999999869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42</v>
      </c>
      <c r="C202" s="298">
        <v>46190</v>
      </c>
      <c r="D202" s="299" t="s">
        <v>333</v>
      </c>
      <c r="E202" s="522">
        <v>74.5</v>
      </c>
      <c r="F202" s="522"/>
      <c r="G202" s="333">
        <f t="shared" si="4"/>
        <v>6136.1599999999871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4</v>
      </c>
      <c r="C203" s="298">
        <v>46190</v>
      </c>
      <c r="D203" s="299" t="s">
        <v>334</v>
      </c>
      <c r="E203" s="522">
        <v>82.35</v>
      </c>
      <c r="F203" s="522"/>
      <c r="G203" s="333">
        <f t="shared" si="4"/>
        <v>6210.6599999999871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46190</v>
      </c>
      <c r="D204" s="299" t="s">
        <v>334</v>
      </c>
      <c r="E204" s="522">
        <v>17.68</v>
      </c>
      <c r="F204" s="522"/>
      <c r="G204" s="333">
        <f t="shared" si="4"/>
        <v>6293.0099999999875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6</v>
      </c>
      <c r="C205" s="298">
        <v>46190</v>
      </c>
      <c r="D205" s="299" t="s">
        <v>300</v>
      </c>
      <c r="E205" s="522">
        <v>14.67</v>
      </c>
      <c r="F205" s="522"/>
      <c r="G205" s="333">
        <f t="shared" si="4"/>
        <v>6310.6899999999878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46190</v>
      </c>
      <c r="D206" s="299" t="s">
        <v>300</v>
      </c>
      <c r="E206" s="522">
        <v>56.42</v>
      </c>
      <c r="F206" s="522"/>
      <c r="G206" s="333">
        <f t="shared" si="4"/>
        <v>6325.3599999999878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6</v>
      </c>
      <c r="C207" s="298">
        <v>46190</v>
      </c>
      <c r="D207" s="299" t="s">
        <v>300</v>
      </c>
      <c r="E207" s="522">
        <v>53.23</v>
      </c>
      <c r="F207" s="522"/>
      <c r="G207" s="333">
        <f t="shared" si="4"/>
        <v>6381.7799999999879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294</v>
      </c>
      <c r="B208" s="330">
        <v>23</v>
      </c>
      <c r="C208" s="298">
        <v>46190</v>
      </c>
      <c r="D208" s="299" t="s">
        <v>63</v>
      </c>
      <c r="E208" s="522">
        <v>529.46</v>
      </c>
      <c r="F208" s="522"/>
      <c r="G208" s="333">
        <f t="shared" si="4"/>
        <v>6435.0099999999875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17</v>
      </c>
      <c r="C209" s="298">
        <v>46190</v>
      </c>
      <c r="D209" s="299" t="s">
        <v>188</v>
      </c>
      <c r="E209" s="522">
        <v>42.65</v>
      </c>
      <c r="F209" s="522"/>
      <c r="G209" s="333">
        <f t="shared" si="4"/>
        <v>6964.4699999999875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294</v>
      </c>
      <c r="B210" s="330">
        <v>15</v>
      </c>
      <c r="C210" s="298">
        <v>46190</v>
      </c>
      <c r="D210" s="299" t="s">
        <v>185</v>
      </c>
      <c r="E210" s="522">
        <v>87.41</v>
      </c>
      <c r="F210" s="522"/>
      <c r="G210" s="333">
        <f t="shared" si="4"/>
        <v>7007.1199999999872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335</v>
      </c>
      <c r="B211" s="330" t="s">
        <v>335</v>
      </c>
      <c r="C211" s="298">
        <v>46190</v>
      </c>
      <c r="D211" s="299" t="s">
        <v>336</v>
      </c>
      <c r="E211" s="522">
        <v>86.48</v>
      </c>
      <c r="F211" s="522"/>
      <c r="G211" s="333">
        <f t="shared" si="4"/>
        <v>7094.529999999987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291</v>
      </c>
      <c r="B212" s="330">
        <v>40</v>
      </c>
      <c r="C212" s="298">
        <v>46190</v>
      </c>
      <c r="D212" s="299" t="s">
        <v>316</v>
      </c>
      <c r="E212" s="522"/>
      <c r="F212" s="522">
        <v>854.38</v>
      </c>
      <c r="G212" s="333">
        <f t="shared" si="4"/>
        <v>7181.0099999999866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5</v>
      </c>
      <c r="C213" s="298">
        <v>46189</v>
      </c>
      <c r="D213" s="299" t="s">
        <v>340</v>
      </c>
      <c r="E213" s="522">
        <v>21.3</v>
      </c>
      <c r="F213" s="522"/>
      <c r="G213" s="333">
        <f t="shared" si="4"/>
        <v>6326.6299999999865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11</v>
      </c>
      <c r="C214" s="298">
        <v>46189</v>
      </c>
      <c r="D214" s="299" t="s">
        <v>178</v>
      </c>
      <c r="E214" s="522">
        <v>267.75</v>
      </c>
      <c r="F214" s="522"/>
      <c r="G214" s="333">
        <f t="shared" si="4"/>
        <v>6347.9299999999866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46188</v>
      </c>
      <c r="D215" s="299" t="s">
        <v>885</v>
      </c>
      <c r="E215" s="522">
        <v>100</v>
      </c>
      <c r="F215" s="522"/>
      <c r="G215" s="333">
        <f t="shared" si="4"/>
        <v>6615.6799999999866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46188</v>
      </c>
      <c r="D216" s="299" t="s">
        <v>334</v>
      </c>
      <c r="E216" s="522">
        <v>11.29</v>
      </c>
      <c r="F216" s="522"/>
      <c r="G216" s="333">
        <f t="shared" si="4"/>
        <v>6715.6799999999866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3</v>
      </c>
      <c r="C217" s="298">
        <v>46188</v>
      </c>
      <c r="D217" s="299" t="s">
        <v>334</v>
      </c>
      <c r="E217" s="522">
        <v>5.39</v>
      </c>
      <c r="F217" s="522"/>
      <c r="G217" s="333">
        <f t="shared" si="4"/>
        <v>6726.9699999999866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46188</v>
      </c>
      <c r="D218" s="299" t="s">
        <v>334</v>
      </c>
      <c r="E218" s="522">
        <v>31.99</v>
      </c>
      <c r="F218" s="522"/>
      <c r="G218" s="333">
        <f t="shared" si="4"/>
        <v>6732.3599999999869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46187</v>
      </c>
      <c r="D219" s="299" t="s">
        <v>917</v>
      </c>
      <c r="E219" s="522">
        <v>102.17</v>
      </c>
      <c r="F219" s="522"/>
      <c r="G219" s="333">
        <f t="shared" si="4"/>
        <v>6764.3499999999867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1</v>
      </c>
      <c r="C220" s="298">
        <v>46187</v>
      </c>
      <c r="D220" s="299" t="s">
        <v>831</v>
      </c>
      <c r="E220" s="522">
        <v>21.86</v>
      </c>
      <c r="F220" s="522"/>
      <c r="G220" s="333">
        <f t="shared" si="4"/>
        <v>6866.5199999999868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1</v>
      </c>
      <c r="C221" s="298">
        <v>46187</v>
      </c>
      <c r="D221" s="299" t="s">
        <v>311</v>
      </c>
      <c r="E221" s="522">
        <v>102.56</v>
      </c>
      <c r="F221" s="522"/>
      <c r="G221" s="333">
        <f t="shared" si="4"/>
        <v>6888.3799999999865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1</v>
      </c>
      <c r="C222" s="298">
        <v>46187</v>
      </c>
      <c r="D222" s="299" t="s">
        <v>329</v>
      </c>
      <c r="E222" s="522">
        <v>121.72</v>
      </c>
      <c r="F222" s="522"/>
      <c r="G222" s="333">
        <f t="shared" si="4"/>
        <v>6990.9399999999869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2</v>
      </c>
      <c r="C223" s="298">
        <v>46186</v>
      </c>
      <c r="D223" s="299" t="s">
        <v>308</v>
      </c>
      <c r="E223" s="522">
        <v>143.91999999999999</v>
      </c>
      <c r="F223" s="522"/>
      <c r="G223" s="333">
        <f t="shared" si="4"/>
        <v>7112.6599999999871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2</v>
      </c>
      <c r="C224" s="298">
        <v>46186</v>
      </c>
      <c r="D224" s="299" t="s">
        <v>346</v>
      </c>
      <c r="E224" s="522">
        <v>11.95</v>
      </c>
      <c r="F224" s="522"/>
      <c r="G224" s="333">
        <f t="shared" si="4"/>
        <v>7256.5799999999872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46186</v>
      </c>
      <c r="D225" s="299" t="s">
        <v>310</v>
      </c>
      <c r="E225" s="522">
        <v>47.29</v>
      </c>
      <c r="F225" s="522"/>
      <c r="G225" s="333">
        <f t="shared" si="4"/>
        <v>7268.529999999987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46186</v>
      </c>
      <c r="D226" s="299" t="s">
        <v>306</v>
      </c>
      <c r="E226" s="522">
        <v>52.7</v>
      </c>
      <c r="F226" s="522"/>
      <c r="G226" s="333">
        <f t="shared" si="4"/>
        <v>7315.819999999987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8</v>
      </c>
      <c r="C227" s="298">
        <v>46186</v>
      </c>
      <c r="D227" s="299" t="s">
        <v>308</v>
      </c>
      <c r="E227" s="522">
        <v>22.26</v>
      </c>
      <c r="F227" s="522"/>
      <c r="G227" s="333">
        <f t="shared" si="4"/>
        <v>7368.5199999999868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8</v>
      </c>
      <c r="C228" s="298">
        <v>46186</v>
      </c>
      <c r="D228" s="299" t="s">
        <v>308</v>
      </c>
      <c r="E228" s="522">
        <v>28.16</v>
      </c>
      <c r="F228" s="522"/>
      <c r="G228" s="333">
        <f t="shared" si="4"/>
        <v>7390.779999999987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2</v>
      </c>
      <c r="C229" s="298">
        <v>46186</v>
      </c>
      <c r="D229" s="299" t="s">
        <v>301</v>
      </c>
      <c r="E229" s="522">
        <v>32.049999999999997</v>
      </c>
      <c r="F229" s="522"/>
      <c r="G229" s="333">
        <f t="shared" si="4"/>
        <v>7418.9399999999869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46186</v>
      </c>
      <c r="D230" s="299" t="s">
        <v>918</v>
      </c>
      <c r="E230" s="522">
        <v>24</v>
      </c>
      <c r="F230" s="522"/>
      <c r="G230" s="333">
        <f t="shared" si="4"/>
        <v>7450.989999999987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46186</v>
      </c>
      <c r="D231" s="299" t="s">
        <v>306</v>
      </c>
      <c r="E231" s="522">
        <v>19.98</v>
      </c>
      <c r="F231" s="522"/>
      <c r="G231" s="333">
        <f t="shared" si="4"/>
        <v>7474.989999999987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6</v>
      </c>
      <c r="C232" s="298">
        <v>46186</v>
      </c>
      <c r="D232" s="299" t="s">
        <v>300</v>
      </c>
      <c r="E232" s="522">
        <v>60.07</v>
      </c>
      <c r="F232" s="522"/>
      <c r="G232" s="333">
        <f t="shared" si="4"/>
        <v>7494.9699999999866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46186</v>
      </c>
      <c r="D233" s="299" t="s">
        <v>915</v>
      </c>
      <c r="E233" s="522"/>
      <c r="F233" s="522">
        <v>319.49</v>
      </c>
      <c r="G233" s="333">
        <f t="shared" si="4"/>
        <v>7555.0399999999863</v>
      </c>
      <c r="H233" s="334" t="s">
        <v>298</v>
      </c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287</v>
      </c>
      <c r="B234" s="330" t="s">
        <v>287</v>
      </c>
      <c r="C234" s="298">
        <v>46186</v>
      </c>
      <c r="D234" s="299" t="s">
        <v>300</v>
      </c>
      <c r="E234" s="522">
        <v>319.49</v>
      </c>
      <c r="F234" s="522"/>
      <c r="G234" s="333">
        <f t="shared" si="4"/>
        <v>7235.5499999999865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46186</v>
      </c>
      <c r="D235" s="299" t="s">
        <v>914</v>
      </c>
      <c r="E235" s="522">
        <v>-0.51</v>
      </c>
      <c r="F235" s="522"/>
      <c r="G235" s="333">
        <f t="shared" si="4"/>
        <v>7555.0399999999863</v>
      </c>
      <c r="H235" s="334" t="s">
        <v>298</v>
      </c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6</v>
      </c>
      <c r="C236" s="298">
        <v>46186</v>
      </c>
      <c r="D236" s="299" t="s">
        <v>319</v>
      </c>
      <c r="E236" s="522">
        <v>13.58</v>
      </c>
      <c r="F236" s="522"/>
      <c r="G236" s="333">
        <f t="shared" si="4"/>
        <v>7554.5299999999861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24</v>
      </c>
      <c r="C237" s="298">
        <v>46186</v>
      </c>
      <c r="D237" s="299" t="s">
        <v>860</v>
      </c>
      <c r="E237" s="522">
        <v>109.5</v>
      </c>
      <c r="F237" s="522"/>
      <c r="G237" s="333">
        <f t="shared" si="4"/>
        <v>7568.109999999986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294</v>
      </c>
      <c r="B238" s="330">
        <v>19</v>
      </c>
      <c r="C238" s="298">
        <v>46186</v>
      </c>
      <c r="D238" s="299" t="s">
        <v>191</v>
      </c>
      <c r="E238" s="522">
        <v>200</v>
      </c>
      <c r="F238" s="522"/>
      <c r="G238" s="333">
        <f t="shared" si="4"/>
        <v>7677.609999999986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291</v>
      </c>
      <c r="B239" s="330">
        <v>38</v>
      </c>
      <c r="C239" s="298">
        <v>46186</v>
      </c>
      <c r="D239" s="299" t="s">
        <v>293</v>
      </c>
      <c r="E239" s="522"/>
      <c r="F239" s="522">
        <v>4597.82</v>
      </c>
      <c r="G239" s="333">
        <f t="shared" si="4"/>
        <v>7877.609999999986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2</v>
      </c>
      <c r="C240" s="298">
        <v>46185</v>
      </c>
      <c r="D240" s="299" t="s">
        <v>916</v>
      </c>
      <c r="E240" s="522">
        <v>90.54</v>
      </c>
      <c r="F240" s="522"/>
      <c r="G240" s="333">
        <f t="shared" si="4"/>
        <v>3279.7899999999863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8</v>
      </c>
      <c r="C241" s="298">
        <v>46185</v>
      </c>
      <c r="D241" s="299" t="s">
        <v>916</v>
      </c>
      <c r="E241" s="522">
        <v>50</v>
      </c>
      <c r="F241" s="522"/>
      <c r="G241" s="333">
        <f t="shared" si="4"/>
        <v>3370.3299999999863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46185</v>
      </c>
      <c r="D242" s="299" t="s">
        <v>300</v>
      </c>
      <c r="E242" s="522">
        <v>79.849999999999994</v>
      </c>
      <c r="F242" s="522"/>
      <c r="G242" s="333">
        <f t="shared" si="4"/>
        <v>3420.3299999999863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6</v>
      </c>
      <c r="C243" s="298">
        <v>46184</v>
      </c>
      <c r="D243" s="299" t="s">
        <v>360</v>
      </c>
      <c r="E243" s="522">
        <v>70</v>
      </c>
      <c r="F243" s="522"/>
      <c r="G243" s="333">
        <f t="shared" si="4"/>
        <v>3500.1799999999862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287</v>
      </c>
      <c r="B244" s="330" t="s">
        <v>287</v>
      </c>
      <c r="C244" s="298">
        <v>46184</v>
      </c>
      <c r="D244" s="299" t="s">
        <v>911</v>
      </c>
      <c r="E244" s="522">
        <v>2159</v>
      </c>
      <c r="F244" s="522">
        <v>2159</v>
      </c>
      <c r="G244" s="333">
        <f t="shared" si="4"/>
        <v>3570.1799999999862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22</v>
      </c>
      <c r="C245" s="298">
        <v>46184</v>
      </c>
      <c r="D245" s="299" t="s">
        <v>352</v>
      </c>
      <c r="E245" s="522">
        <v>21.29</v>
      </c>
      <c r="F245" s="522"/>
      <c r="G245" s="333">
        <f t="shared" si="4"/>
        <v>3570.1799999999862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4</v>
      </c>
      <c r="C246" s="298">
        <v>46184</v>
      </c>
      <c r="D246" s="299" t="s">
        <v>296</v>
      </c>
      <c r="E246" s="522">
        <v>40.67</v>
      </c>
      <c r="F246" s="522"/>
      <c r="G246" s="333">
        <f t="shared" si="4"/>
        <v>3591.4699999999862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8</v>
      </c>
      <c r="C247" s="298">
        <v>46184</v>
      </c>
      <c r="D247" s="299" t="s">
        <v>319</v>
      </c>
      <c r="E247" s="522">
        <v>15.53</v>
      </c>
      <c r="F247" s="522"/>
      <c r="G247" s="333">
        <f t="shared" si="4"/>
        <v>3632.1399999999862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46184</v>
      </c>
      <c r="D248" s="299" t="s">
        <v>473</v>
      </c>
      <c r="E248" s="522">
        <v>83.89</v>
      </c>
      <c r="F248" s="522"/>
      <c r="G248" s="333">
        <f t="shared" ref="G248:G265" si="5">G249-E248+F248</f>
        <v>3647.6699999999864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294</v>
      </c>
      <c r="B249" s="330">
        <v>23</v>
      </c>
      <c r="C249" s="298">
        <v>46184</v>
      </c>
      <c r="D249" s="299" t="s">
        <v>67</v>
      </c>
      <c r="E249" s="522">
        <v>599.86</v>
      </c>
      <c r="F249" s="522"/>
      <c r="G249" s="333">
        <f t="shared" si="5"/>
        <v>3731.5599999999863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291</v>
      </c>
      <c r="B250" s="330">
        <v>41</v>
      </c>
      <c r="C250" s="298">
        <v>46184</v>
      </c>
      <c r="D250" s="299" t="s">
        <v>909</v>
      </c>
      <c r="E250" s="522"/>
      <c r="F250" s="522">
        <v>800</v>
      </c>
      <c r="G250" s="333">
        <f t="shared" si="5"/>
        <v>4331.4199999999864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291</v>
      </c>
      <c r="B251" s="330">
        <v>39</v>
      </c>
      <c r="C251" s="298">
        <v>46184</v>
      </c>
      <c r="D251" s="299" t="s">
        <v>292</v>
      </c>
      <c r="E251" s="522"/>
      <c r="F251" s="522">
        <v>2763.78</v>
      </c>
      <c r="G251" s="333">
        <f t="shared" si="5"/>
        <v>3531.4199999999864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287</v>
      </c>
      <c r="B252" s="330" t="s">
        <v>287</v>
      </c>
      <c r="C252" s="298">
        <v>46183</v>
      </c>
      <c r="D252" s="299" t="s">
        <v>910</v>
      </c>
      <c r="E252" s="522">
        <v>816.19</v>
      </c>
      <c r="F252" s="522">
        <v>816.19</v>
      </c>
      <c r="G252" s="333">
        <f t="shared" si="5"/>
        <v>767.639999999986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46183</v>
      </c>
      <c r="D253" s="299" t="s">
        <v>412</v>
      </c>
      <c r="E253" s="522">
        <v>-3.99</v>
      </c>
      <c r="F253" s="522"/>
      <c r="G253" s="333">
        <f t="shared" si="5"/>
        <v>767.639999999986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46183</v>
      </c>
      <c r="D254" s="299" t="s">
        <v>907</v>
      </c>
      <c r="E254" s="522">
        <v>-0.03</v>
      </c>
      <c r="F254" s="522"/>
      <c r="G254" s="333">
        <f t="shared" si="5"/>
        <v>763.64999999998599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291</v>
      </c>
      <c r="B255" s="330">
        <v>40</v>
      </c>
      <c r="C255" s="298">
        <v>46183</v>
      </c>
      <c r="D255" s="299" t="s">
        <v>316</v>
      </c>
      <c r="E255" s="522"/>
      <c r="F255" s="522">
        <v>1250.17</v>
      </c>
      <c r="G255" s="333">
        <f t="shared" si="5"/>
        <v>763.61999999998602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2</v>
      </c>
      <c r="C256" s="298">
        <v>46182</v>
      </c>
      <c r="D256" s="299" t="s">
        <v>353</v>
      </c>
      <c r="E256" s="522">
        <v>25.98</v>
      </c>
      <c r="F256" s="522"/>
      <c r="G256" s="333">
        <f t="shared" si="5"/>
        <v>-486.55000000001405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5</v>
      </c>
      <c r="C257" s="298">
        <v>46182</v>
      </c>
      <c r="D257" s="299" t="s">
        <v>854</v>
      </c>
      <c r="E257" s="522">
        <v>10.68</v>
      </c>
      <c r="F257" s="522"/>
      <c r="G257" s="333">
        <f t="shared" si="5"/>
        <v>-460.57000000001403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2</v>
      </c>
      <c r="C258" s="298">
        <v>46182</v>
      </c>
      <c r="D258" s="299" t="s">
        <v>301</v>
      </c>
      <c r="E258" s="522">
        <v>29.95</v>
      </c>
      <c r="F258" s="522"/>
      <c r="G258" s="333">
        <f t="shared" si="5"/>
        <v>-449.89000000001403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294</v>
      </c>
      <c r="B259" s="330">
        <v>22</v>
      </c>
      <c r="C259" s="298">
        <v>46182</v>
      </c>
      <c r="D259" s="299" t="s">
        <v>908</v>
      </c>
      <c r="E259" s="522">
        <v>5.31</v>
      </c>
      <c r="F259" s="522"/>
      <c r="G259" s="333">
        <f t="shared" si="5"/>
        <v>-419.94000000001404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46182</v>
      </c>
      <c r="D260" s="299" t="s">
        <v>435</v>
      </c>
      <c r="E260" s="522">
        <v>58.69</v>
      </c>
      <c r="F260" s="522"/>
      <c r="G260" s="333">
        <f t="shared" si="5"/>
        <v>-414.63000000001404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8</v>
      </c>
      <c r="C261" s="298">
        <v>46182</v>
      </c>
      <c r="D261" s="299" t="s">
        <v>435</v>
      </c>
      <c r="E261" s="522">
        <v>58.69</v>
      </c>
      <c r="F261" s="522"/>
      <c r="G261" s="333">
        <f t="shared" si="5"/>
        <v>-355.94000000001404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8</v>
      </c>
      <c r="C262" s="298">
        <v>46181</v>
      </c>
      <c r="D262" s="299" t="s">
        <v>319</v>
      </c>
      <c r="E262" s="522">
        <v>8.86</v>
      </c>
      <c r="F262" s="522"/>
      <c r="G262" s="333">
        <f t="shared" si="5"/>
        <v>-297.25000000001404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46181</v>
      </c>
      <c r="D263" s="299" t="s">
        <v>397</v>
      </c>
      <c r="E263" s="522">
        <v>12.84</v>
      </c>
      <c r="F263" s="522"/>
      <c r="G263" s="333">
        <f t="shared" si="5"/>
        <v>-288.39000000001403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9</v>
      </c>
      <c r="C264" s="298">
        <v>46181</v>
      </c>
      <c r="D264" s="299" t="s">
        <v>58</v>
      </c>
      <c r="E264" s="522">
        <v>1231.68</v>
      </c>
      <c r="F264" s="522"/>
      <c r="G264" s="333">
        <f t="shared" si="5"/>
        <v>-275.55000000001405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4</v>
      </c>
      <c r="C265" s="298">
        <v>46180</v>
      </c>
      <c r="D265" s="299" t="s">
        <v>310</v>
      </c>
      <c r="E265" s="522">
        <v>47.6</v>
      </c>
      <c r="F265" s="522"/>
      <c r="G265" s="333">
        <f t="shared" si="5"/>
        <v>956.12999999998601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1</v>
      </c>
      <c r="C266" s="298">
        <v>46180</v>
      </c>
      <c r="D266" s="299" t="s">
        <v>368</v>
      </c>
      <c r="E266" s="522">
        <v>48.62</v>
      </c>
      <c r="F266" s="522"/>
      <c r="G266" s="333">
        <f t="shared" ref="G266:G276" si="6">G267-E266+F266</f>
        <v>1003.729999999986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46180</v>
      </c>
      <c r="D267" s="299" t="s">
        <v>363</v>
      </c>
      <c r="E267" s="522">
        <v>6.37</v>
      </c>
      <c r="F267" s="522"/>
      <c r="G267" s="333">
        <f t="shared" si="6"/>
        <v>1052.349999999986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287</v>
      </c>
      <c r="B268" s="330" t="s">
        <v>287</v>
      </c>
      <c r="C268" s="298">
        <v>46180</v>
      </c>
      <c r="D268" s="299" t="s">
        <v>890</v>
      </c>
      <c r="E268" s="522">
        <v>313.77999999999997</v>
      </c>
      <c r="F268" s="522">
        <v>313.77999999999997</v>
      </c>
      <c r="G268" s="333">
        <f t="shared" si="6"/>
        <v>1058.7199999999859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6</v>
      </c>
      <c r="C269" s="298">
        <v>46180</v>
      </c>
      <c r="D269" s="299" t="s">
        <v>397</v>
      </c>
      <c r="E269" s="522">
        <v>10.86</v>
      </c>
      <c r="F269" s="522"/>
      <c r="G269" s="333">
        <f t="shared" si="6"/>
        <v>1058.7199999999859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14</v>
      </c>
      <c r="C270" s="298">
        <v>46179</v>
      </c>
      <c r="D270" s="299" t="s">
        <v>366</v>
      </c>
      <c r="E270" s="522">
        <v>66.67</v>
      </c>
      <c r="F270" s="522"/>
      <c r="G270" s="333">
        <f t="shared" si="6"/>
        <v>1069.5799999999858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46179</v>
      </c>
      <c r="D271" s="299" t="s">
        <v>906</v>
      </c>
      <c r="E271" s="522">
        <v>20</v>
      </c>
      <c r="F271" s="522"/>
      <c r="G271" s="333">
        <f t="shared" si="6"/>
        <v>1136.2499999999859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1</v>
      </c>
      <c r="C272" s="298">
        <v>46179</v>
      </c>
      <c r="D272" s="299" t="s">
        <v>831</v>
      </c>
      <c r="E272" s="522">
        <v>54.06</v>
      </c>
      <c r="F272" s="522"/>
      <c r="G272" s="333">
        <f t="shared" si="6"/>
        <v>1156.2499999999859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46179</v>
      </c>
      <c r="D273" s="299" t="s">
        <v>903</v>
      </c>
      <c r="E273" s="522">
        <v>19.98</v>
      </c>
      <c r="F273" s="522"/>
      <c r="G273" s="333">
        <f t="shared" si="6"/>
        <v>1210.3099999999858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46179</v>
      </c>
      <c r="D274" s="299" t="s">
        <v>885</v>
      </c>
      <c r="E274" s="522">
        <v>100</v>
      </c>
      <c r="F274" s="522"/>
      <c r="G274" s="333">
        <f t="shared" si="6"/>
        <v>1230.2899999999859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8</v>
      </c>
      <c r="C275" s="298">
        <v>46178</v>
      </c>
      <c r="D275" s="299" t="s">
        <v>319</v>
      </c>
      <c r="E275" s="522">
        <v>179.72</v>
      </c>
      <c r="F275" s="522"/>
      <c r="G275" s="333">
        <f t="shared" si="6"/>
        <v>1330.2899999999859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46178</v>
      </c>
      <c r="D276" s="299" t="s">
        <v>904</v>
      </c>
      <c r="E276" s="522">
        <v>41.26</v>
      </c>
      <c r="F276" s="522"/>
      <c r="G276" s="333">
        <f t="shared" si="6"/>
        <v>1510.0099999999859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2</v>
      </c>
      <c r="C277" s="298">
        <v>46178</v>
      </c>
      <c r="D277" s="299" t="s">
        <v>358</v>
      </c>
      <c r="E277" s="522">
        <v>10.07</v>
      </c>
      <c r="F277" s="522"/>
      <c r="G277" s="333">
        <f t="shared" ref="G277:G289" si="7">G278-E277+F277</f>
        <v>1551.2699999999859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46178</v>
      </c>
      <c r="D278" s="299" t="s">
        <v>905</v>
      </c>
      <c r="E278" s="522">
        <v>11.75</v>
      </c>
      <c r="F278" s="522"/>
      <c r="G278" s="333">
        <f t="shared" si="7"/>
        <v>1561.3399999999858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335</v>
      </c>
      <c r="B279" s="330" t="s">
        <v>335</v>
      </c>
      <c r="C279" s="298">
        <v>46178</v>
      </c>
      <c r="D279" s="299" t="s">
        <v>447</v>
      </c>
      <c r="E279" s="522">
        <v>39.659999999999997</v>
      </c>
      <c r="F279" s="522"/>
      <c r="G279" s="333">
        <f t="shared" si="7"/>
        <v>1573.0899999999858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6</v>
      </c>
      <c r="C280" s="298">
        <v>46178</v>
      </c>
      <c r="D280" s="299" t="s">
        <v>300</v>
      </c>
      <c r="E280" s="522">
        <v>9.57</v>
      </c>
      <c r="F280" s="522"/>
      <c r="G280" s="333">
        <f t="shared" si="7"/>
        <v>1612.7499999999859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46178</v>
      </c>
      <c r="D281" s="299" t="s">
        <v>376</v>
      </c>
      <c r="E281" s="522">
        <v>46.65</v>
      </c>
      <c r="F281" s="522"/>
      <c r="G281" s="333">
        <f t="shared" si="7"/>
        <v>1622.3199999999858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4</v>
      </c>
      <c r="C282" s="298">
        <v>46177</v>
      </c>
      <c r="D282" s="299" t="s">
        <v>296</v>
      </c>
      <c r="E282" s="522">
        <v>43.69</v>
      </c>
      <c r="F282" s="522"/>
      <c r="G282" s="333">
        <f t="shared" si="7"/>
        <v>1668.9699999999859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3</v>
      </c>
      <c r="C283" s="298">
        <v>46177</v>
      </c>
      <c r="D283" s="299" t="s">
        <v>334</v>
      </c>
      <c r="E283" s="522">
        <v>8.52</v>
      </c>
      <c r="F283" s="522"/>
      <c r="G283" s="333">
        <f t="shared" si="7"/>
        <v>1712.659999999986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294</v>
      </c>
      <c r="B284" s="330">
        <v>14</v>
      </c>
      <c r="C284" s="298">
        <v>46177</v>
      </c>
      <c r="D284" s="299" t="s">
        <v>367</v>
      </c>
      <c r="E284" s="522">
        <v>70.25</v>
      </c>
      <c r="F284" s="522"/>
      <c r="G284" s="333">
        <f t="shared" si="7"/>
        <v>1721.179999999986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46177</v>
      </c>
      <c r="D285" s="299" t="s">
        <v>386</v>
      </c>
      <c r="E285" s="522">
        <v>14.38</v>
      </c>
      <c r="F285" s="522"/>
      <c r="G285" s="333">
        <f t="shared" si="7"/>
        <v>1791.429999999986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13</v>
      </c>
      <c r="C286" s="298">
        <v>46177</v>
      </c>
      <c r="D286" s="299" t="s">
        <v>902</v>
      </c>
      <c r="E286" s="522">
        <v>122.46</v>
      </c>
      <c r="F286" s="522"/>
      <c r="G286" s="333">
        <f t="shared" si="7"/>
        <v>1805.8099999999861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17</v>
      </c>
      <c r="C287" s="298">
        <v>46177</v>
      </c>
      <c r="D287" s="299" t="s">
        <v>370</v>
      </c>
      <c r="E287" s="522">
        <v>99</v>
      </c>
      <c r="F287" s="522"/>
      <c r="G287" s="333">
        <f t="shared" si="7"/>
        <v>1928.2699999999861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22</v>
      </c>
      <c r="C288" s="298">
        <v>46176</v>
      </c>
      <c r="D288" s="299" t="s">
        <v>861</v>
      </c>
      <c r="E288" s="522">
        <v>12.77</v>
      </c>
      <c r="F288" s="522"/>
      <c r="G288" s="333">
        <f t="shared" si="7"/>
        <v>2027.2699999999861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8</v>
      </c>
      <c r="C289" s="298">
        <v>46176</v>
      </c>
      <c r="D289" s="299" t="s">
        <v>319</v>
      </c>
      <c r="E289" s="522">
        <v>11.55</v>
      </c>
      <c r="F289" s="522"/>
      <c r="G289" s="333">
        <f t="shared" si="7"/>
        <v>2040.0399999999861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1</v>
      </c>
      <c r="C290" s="298">
        <v>46176</v>
      </c>
      <c r="D290" s="299" t="s">
        <v>306</v>
      </c>
      <c r="E290" s="522">
        <v>96.16</v>
      </c>
      <c r="F290" s="522"/>
      <c r="G290" s="333">
        <f t="shared" ref="G290:G348" si="8">G291-E290+F290</f>
        <v>2051.589999999986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46175</v>
      </c>
      <c r="D291" s="299" t="s">
        <v>899</v>
      </c>
      <c r="E291" s="522">
        <v>21.38</v>
      </c>
      <c r="F291" s="522"/>
      <c r="G291" s="333">
        <f t="shared" si="8"/>
        <v>2147.7499999999859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46175</v>
      </c>
      <c r="D292" s="299" t="s">
        <v>386</v>
      </c>
      <c r="E292" s="522">
        <v>14.38</v>
      </c>
      <c r="F292" s="522"/>
      <c r="G292" s="333">
        <f t="shared" si="8"/>
        <v>2169.129999999986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6</v>
      </c>
      <c r="C293" s="298">
        <v>46175</v>
      </c>
      <c r="D293" s="299" t="s">
        <v>433</v>
      </c>
      <c r="E293" s="522">
        <v>-142</v>
      </c>
      <c r="F293" s="522"/>
      <c r="G293" s="333">
        <f t="shared" si="8"/>
        <v>2183.5099999999861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284</v>
      </c>
      <c r="B294" s="330">
        <v>36</v>
      </c>
      <c r="C294" s="298">
        <v>46175</v>
      </c>
      <c r="D294" s="299" t="s">
        <v>374</v>
      </c>
      <c r="E294" s="522">
        <v>50</v>
      </c>
      <c r="F294" s="522"/>
      <c r="G294" s="333">
        <f t="shared" si="8"/>
        <v>2041.5099999999861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22</v>
      </c>
      <c r="C295" s="298">
        <v>46175</v>
      </c>
      <c r="D295" s="299" t="s">
        <v>375</v>
      </c>
      <c r="E295" s="522">
        <v>6.37</v>
      </c>
      <c r="F295" s="522"/>
      <c r="G295" s="333">
        <f t="shared" si="8"/>
        <v>2091.5099999999861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46174</v>
      </c>
      <c r="D296" s="299" t="s">
        <v>306</v>
      </c>
      <c r="E296" s="522">
        <v>84.03</v>
      </c>
      <c r="F296" s="522"/>
      <c r="G296" s="333">
        <f t="shared" si="8"/>
        <v>2097.879999999986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3</v>
      </c>
      <c r="C297" s="298">
        <v>46174</v>
      </c>
      <c r="D297" s="299" t="s">
        <v>296</v>
      </c>
      <c r="E297" s="522">
        <v>10.31</v>
      </c>
      <c r="F297" s="522"/>
      <c r="G297" s="333">
        <f t="shared" si="8"/>
        <v>2181.9099999999862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2</v>
      </c>
      <c r="C298" s="298">
        <v>46174</v>
      </c>
      <c r="D298" s="299" t="s">
        <v>301</v>
      </c>
      <c r="E298" s="522">
        <v>16.05</v>
      </c>
      <c r="F298" s="522"/>
      <c r="G298" s="333">
        <f t="shared" si="8"/>
        <v>2192.2199999999862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46174</v>
      </c>
      <c r="D299" s="299" t="s">
        <v>457</v>
      </c>
      <c r="E299" s="522">
        <v>50.44</v>
      </c>
      <c r="F299" s="522"/>
      <c r="G299" s="333">
        <f t="shared" si="8"/>
        <v>2208.2699999999863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6</v>
      </c>
      <c r="C300" s="298">
        <v>46174</v>
      </c>
      <c r="D300" s="299" t="s">
        <v>898</v>
      </c>
      <c r="E300" s="522">
        <v>9.99</v>
      </c>
      <c r="F300" s="522"/>
      <c r="G300" s="333">
        <f t="shared" si="8"/>
        <v>2258.7099999999864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4</v>
      </c>
      <c r="C301" s="298">
        <v>46174</v>
      </c>
      <c r="D301" s="299" t="s">
        <v>310</v>
      </c>
      <c r="E301" s="522">
        <v>44.98</v>
      </c>
      <c r="F301" s="522"/>
      <c r="G301" s="333">
        <f t="shared" si="8"/>
        <v>2268.6999999999862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1</v>
      </c>
      <c r="C302" s="298">
        <v>46174</v>
      </c>
      <c r="D302" s="299" t="s">
        <v>311</v>
      </c>
      <c r="E302" s="522">
        <v>106.14</v>
      </c>
      <c r="F302" s="522"/>
      <c r="G302" s="333">
        <f t="shared" si="8"/>
        <v>2313.6799999999862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16</v>
      </c>
      <c r="C303" s="298">
        <v>46174</v>
      </c>
      <c r="D303" s="299" t="s">
        <v>624</v>
      </c>
      <c r="E303" s="522">
        <v>62.31</v>
      </c>
      <c r="F303" s="522"/>
      <c r="G303" s="333">
        <f t="shared" si="8"/>
        <v>2419.8199999999861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3</v>
      </c>
      <c r="C304" s="298">
        <v>46174</v>
      </c>
      <c r="D304" s="299" t="s">
        <v>351</v>
      </c>
      <c r="E304" s="522">
        <v>8.1</v>
      </c>
      <c r="F304" s="522"/>
      <c r="G304" s="333">
        <f t="shared" si="8"/>
        <v>2482.129999999986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287</v>
      </c>
      <c r="B305" s="330" t="s">
        <v>287</v>
      </c>
      <c r="C305" s="298">
        <v>46174</v>
      </c>
      <c r="D305" s="299" t="s">
        <v>888</v>
      </c>
      <c r="E305" s="522">
        <v>320</v>
      </c>
      <c r="F305" s="522">
        <v>320</v>
      </c>
      <c r="G305" s="333">
        <f t="shared" si="8"/>
        <v>2490.2299999999859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46174</v>
      </c>
      <c r="D306" s="299" t="s">
        <v>889</v>
      </c>
      <c r="E306" s="522">
        <v>20</v>
      </c>
      <c r="F306" s="522"/>
      <c r="G306" s="333">
        <f t="shared" si="8"/>
        <v>2490.2299999999859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284</v>
      </c>
      <c r="B307" s="330">
        <v>37</v>
      </c>
      <c r="C307" s="298">
        <v>46173</v>
      </c>
      <c r="D307" s="299" t="s">
        <v>895</v>
      </c>
      <c r="E307" s="522">
        <v>1160.3599999999999</v>
      </c>
      <c r="F307" s="522"/>
      <c r="G307" s="333">
        <f t="shared" si="8"/>
        <v>2510.2299999999859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286</v>
      </c>
      <c r="B308" s="330">
        <v>25</v>
      </c>
      <c r="C308" s="298">
        <v>46173</v>
      </c>
      <c r="D308" s="298" t="s">
        <v>204</v>
      </c>
      <c r="E308" s="331">
        <v>350</v>
      </c>
      <c r="F308" s="522"/>
      <c r="G308" s="333">
        <f t="shared" si="8"/>
        <v>3670.5899999999856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286</v>
      </c>
      <c r="B309" s="330">
        <v>26</v>
      </c>
      <c r="C309" s="298">
        <v>46173</v>
      </c>
      <c r="D309" s="298" t="s">
        <v>205</v>
      </c>
      <c r="E309" s="331">
        <v>320</v>
      </c>
      <c r="F309" s="522"/>
      <c r="G309" s="333">
        <f t="shared" si="8"/>
        <v>4020.5899999999856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286</v>
      </c>
      <c r="B310" s="330">
        <v>27</v>
      </c>
      <c r="C310" s="298">
        <v>46173</v>
      </c>
      <c r="D310" s="298" t="s">
        <v>206</v>
      </c>
      <c r="E310" s="331">
        <v>25</v>
      </c>
      <c r="F310" s="522"/>
      <c r="G310" s="333">
        <f t="shared" si="8"/>
        <v>4340.5899999999856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286</v>
      </c>
      <c r="B311" s="330">
        <v>28</v>
      </c>
      <c r="C311" s="298">
        <v>46173</v>
      </c>
      <c r="D311" s="298" t="s">
        <v>207</v>
      </c>
      <c r="E311" s="331">
        <v>25</v>
      </c>
      <c r="F311" s="522"/>
      <c r="G311" s="333">
        <f t="shared" si="8"/>
        <v>4365.5899999999856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286</v>
      </c>
      <c r="B312" s="330">
        <v>29</v>
      </c>
      <c r="C312" s="298">
        <v>46173</v>
      </c>
      <c r="D312" s="298" t="s">
        <v>208</v>
      </c>
      <c r="E312" s="331">
        <v>45</v>
      </c>
      <c r="F312" s="522"/>
      <c r="G312" s="333">
        <f t="shared" si="8"/>
        <v>4390.5899999999856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286</v>
      </c>
      <c r="B313" s="330">
        <v>30</v>
      </c>
      <c r="C313" s="298">
        <v>46173</v>
      </c>
      <c r="D313" s="298" t="s">
        <v>209</v>
      </c>
      <c r="E313" s="331">
        <v>400</v>
      </c>
      <c r="F313" s="522"/>
      <c r="G313" s="333">
        <f t="shared" si="8"/>
        <v>4435.5899999999856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286</v>
      </c>
      <c r="B314" s="330">
        <v>31</v>
      </c>
      <c r="C314" s="298">
        <v>46173</v>
      </c>
      <c r="D314" s="298" t="s">
        <v>210</v>
      </c>
      <c r="E314" s="331">
        <v>375</v>
      </c>
      <c r="F314" s="522"/>
      <c r="G314" s="333">
        <f t="shared" si="8"/>
        <v>4835.5899999999856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286</v>
      </c>
      <c r="B315" s="330">
        <v>32</v>
      </c>
      <c r="C315" s="298">
        <v>46173</v>
      </c>
      <c r="D315" s="298" t="s">
        <v>211</v>
      </c>
      <c r="E315" s="331">
        <v>100</v>
      </c>
      <c r="F315" s="522"/>
      <c r="G315" s="333">
        <f t="shared" si="8"/>
        <v>5210.5899999999856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286</v>
      </c>
      <c r="B316" s="330">
        <v>33</v>
      </c>
      <c r="C316" s="298">
        <v>46173</v>
      </c>
      <c r="D316" s="298" t="s">
        <v>212</v>
      </c>
      <c r="E316" s="331">
        <v>85</v>
      </c>
      <c r="F316" s="522"/>
      <c r="G316" s="333">
        <f t="shared" si="8"/>
        <v>5310.5899999999856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286</v>
      </c>
      <c r="B317" s="330">
        <v>34</v>
      </c>
      <c r="C317" s="298">
        <v>46173</v>
      </c>
      <c r="D317" s="298" t="s">
        <v>213</v>
      </c>
      <c r="E317" s="331">
        <v>230</v>
      </c>
      <c r="F317" s="522"/>
      <c r="G317" s="333">
        <f t="shared" si="8"/>
        <v>5395.5899999999856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286</v>
      </c>
      <c r="B318" s="330">
        <v>35</v>
      </c>
      <c r="C318" s="298">
        <v>46173</v>
      </c>
      <c r="D318" s="298" t="s">
        <v>214</v>
      </c>
      <c r="E318" s="331">
        <v>45</v>
      </c>
      <c r="F318" s="522"/>
      <c r="G318" s="333">
        <f t="shared" si="8"/>
        <v>5625.5899999999856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6</v>
      </c>
      <c r="C319" s="298">
        <v>46173</v>
      </c>
      <c r="D319" s="298" t="s">
        <v>885</v>
      </c>
      <c r="E319" s="522">
        <v>50</v>
      </c>
      <c r="F319" s="522"/>
      <c r="G319" s="333">
        <f t="shared" si="8"/>
        <v>5670.5899999999856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22</v>
      </c>
      <c r="C320" s="298">
        <v>46173</v>
      </c>
      <c r="D320" s="298" t="s">
        <v>835</v>
      </c>
      <c r="E320" s="522">
        <v>10.63</v>
      </c>
      <c r="F320" s="522"/>
      <c r="G320" s="333">
        <f t="shared" si="8"/>
        <v>5720.5899999999856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4</v>
      </c>
      <c r="C321" s="298">
        <v>46173</v>
      </c>
      <c r="D321" s="298" t="s">
        <v>363</v>
      </c>
      <c r="E321" s="522">
        <v>108.69</v>
      </c>
      <c r="F321" s="522"/>
      <c r="G321" s="333">
        <f t="shared" si="8"/>
        <v>5731.2199999999857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294</v>
      </c>
      <c r="B322" s="330">
        <v>10</v>
      </c>
      <c r="C322" s="298">
        <v>46173</v>
      </c>
      <c r="D322" s="298" t="s">
        <v>176</v>
      </c>
      <c r="E322" s="522">
        <v>17.899999999999999</v>
      </c>
      <c r="F322" s="522"/>
      <c r="G322" s="333">
        <f t="shared" si="8"/>
        <v>5839.9099999999853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46173</v>
      </c>
      <c r="D323" s="298" t="s">
        <v>445</v>
      </c>
      <c r="E323" s="522">
        <v>9.57</v>
      </c>
      <c r="F323" s="522"/>
      <c r="G323" s="333">
        <f t="shared" si="8"/>
        <v>5857.8099999999849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8</v>
      </c>
      <c r="C324" s="298">
        <v>46172</v>
      </c>
      <c r="D324" s="298" t="s">
        <v>319</v>
      </c>
      <c r="E324" s="522">
        <v>88.98</v>
      </c>
      <c r="F324" s="522"/>
      <c r="G324" s="333">
        <f t="shared" si="8"/>
        <v>5867.3799999999846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46172</v>
      </c>
      <c r="D325" s="298" t="s">
        <v>891</v>
      </c>
      <c r="E325" s="522">
        <v>219.38</v>
      </c>
      <c r="F325" s="522">
        <v>219.38</v>
      </c>
      <c r="G325" s="333">
        <f t="shared" si="8"/>
        <v>5956.3599999999842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46172</v>
      </c>
      <c r="D326" s="298" t="s">
        <v>890</v>
      </c>
      <c r="E326" s="522">
        <v>310.98</v>
      </c>
      <c r="F326" s="522">
        <v>310.98</v>
      </c>
      <c r="G326" s="333">
        <f t="shared" si="8"/>
        <v>5956.3599999999842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46172</v>
      </c>
      <c r="D327" s="298" t="s">
        <v>894</v>
      </c>
      <c r="E327" s="522">
        <v>130.68</v>
      </c>
      <c r="F327" s="522"/>
      <c r="G327" s="333">
        <f t="shared" si="8"/>
        <v>5956.3599999999842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46172</v>
      </c>
      <c r="D328" s="298" t="s">
        <v>356</v>
      </c>
      <c r="E328" s="522">
        <v>49.99</v>
      </c>
      <c r="F328" s="522"/>
      <c r="G328" s="333">
        <f t="shared" si="8"/>
        <v>6087.0399999999845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46171</v>
      </c>
      <c r="D329" s="298" t="s">
        <v>296</v>
      </c>
      <c r="E329" s="522">
        <v>15.1</v>
      </c>
      <c r="F329" s="522"/>
      <c r="G329" s="333">
        <f t="shared" si="8"/>
        <v>6137.0299999999843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46171</v>
      </c>
      <c r="D330" s="298" t="s">
        <v>295</v>
      </c>
      <c r="E330" s="522">
        <v>7.02</v>
      </c>
      <c r="F330" s="522"/>
      <c r="G330" s="333">
        <f t="shared" si="8"/>
        <v>6152.1299999999846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46171</v>
      </c>
      <c r="D331" s="298" t="s">
        <v>295</v>
      </c>
      <c r="E331" s="522">
        <v>93.38</v>
      </c>
      <c r="F331" s="522"/>
      <c r="G331" s="333">
        <f t="shared" si="8"/>
        <v>6159.1499999999851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46171</v>
      </c>
      <c r="D332" s="298" t="s">
        <v>353</v>
      </c>
      <c r="E332" s="522">
        <v>18.98</v>
      </c>
      <c r="F332" s="522"/>
      <c r="G332" s="333">
        <f t="shared" si="8"/>
        <v>6252.5299999999852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23</v>
      </c>
      <c r="C333" s="298">
        <v>46171</v>
      </c>
      <c r="D333" s="299" t="s">
        <v>67</v>
      </c>
      <c r="E333" s="522">
        <v>650.88</v>
      </c>
      <c r="F333" s="522"/>
      <c r="G333" s="333">
        <f t="shared" si="8"/>
        <v>6271.5099999999848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20</v>
      </c>
      <c r="C334" s="298">
        <v>46171</v>
      </c>
      <c r="D334" s="299" t="s">
        <v>193</v>
      </c>
      <c r="E334" s="522">
        <v>600</v>
      </c>
      <c r="F334" s="522"/>
      <c r="G334" s="333">
        <f t="shared" si="8"/>
        <v>6922.3899999999849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291</v>
      </c>
      <c r="B335" s="330">
        <v>38</v>
      </c>
      <c r="C335" s="298">
        <v>46171</v>
      </c>
      <c r="D335" s="299" t="s">
        <v>293</v>
      </c>
      <c r="E335" s="522"/>
      <c r="F335" s="522">
        <v>4597.8100000000004</v>
      </c>
      <c r="G335" s="333">
        <f t="shared" si="8"/>
        <v>7522.3899999999849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42</v>
      </c>
      <c r="C336" s="298">
        <v>46171</v>
      </c>
      <c r="D336" s="299" t="s">
        <v>200</v>
      </c>
      <c r="E336" s="522">
        <v>50.92</v>
      </c>
      <c r="F336" s="522"/>
      <c r="G336" s="333">
        <f t="shared" si="8"/>
        <v>2924.5799999999849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43</v>
      </c>
      <c r="C337" s="298">
        <v>46171</v>
      </c>
      <c r="D337" s="299" t="s">
        <v>201</v>
      </c>
      <c r="E337" s="522">
        <v>42.84</v>
      </c>
      <c r="F337" s="522"/>
      <c r="G337" s="333">
        <f t="shared" si="8"/>
        <v>2975.499999999985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291</v>
      </c>
      <c r="B338" s="330">
        <v>39</v>
      </c>
      <c r="C338" s="298">
        <v>46170</v>
      </c>
      <c r="D338" s="299" t="s">
        <v>292</v>
      </c>
      <c r="E338" s="522"/>
      <c r="F338" s="522">
        <v>2763.79</v>
      </c>
      <c r="G338" s="333">
        <f t="shared" si="8"/>
        <v>3018.3399999999851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3</v>
      </c>
      <c r="C339" s="298">
        <v>46170</v>
      </c>
      <c r="D339" s="299" t="s">
        <v>884</v>
      </c>
      <c r="E339" s="522">
        <v>8.9499999999999993</v>
      </c>
      <c r="F339" s="522"/>
      <c r="G339" s="333">
        <f t="shared" si="8"/>
        <v>254.54999999998506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46170</v>
      </c>
      <c r="D340" s="299" t="s">
        <v>884</v>
      </c>
      <c r="E340" s="522">
        <v>43.44</v>
      </c>
      <c r="F340" s="522"/>
      <c r="G340" s="333">
        <f t="shared" si="8"/>
        <v>263.49999999998505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6</v>
      </c>
      <c r="C341" s="298">
        <v>46170</v>
      </c>
      <c r="D341" s="299" t="s">
        <v>892</v>
      </c>
      <c r="E341" s="522">
        <v>30.89</v>
      </c>
      <c r="F341" s="522"/>
      <c r="G341" s="333">
        <f t="shared" si="8"/>
        <v>306.93999999998505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2</v>
      </c>
      <c r="C342" s="298">
        <v>46170</v>
      </c>
      <c r="D342" s="299" t="s">
        <v>346</v>
      </c>
      <c r="E342" s="522">
        <v>32.659999999999997</v>
      </c>
      <c r="F342" s="522"/>
      <c r="G342" s="333">
        <f t="shared" si="8"/>
        <v>337.82999999998503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46170</v>
      </c>
      <c r="D343" s="299" t="s">
        <v>386</v>
      </c>
      <c r="E343" s="522">
        <v>9.09</v>
      </c>
      <c r="F343" s="522"/>
      <c r="G343" s="333">
        <f t="shared" si="8"/>
        <v>370.48999999998506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8</v>
      </c>
      <c r="C344" s="298">
        <v>46170</v>
      </c>
      <c r="D344" s="299" t="s">
        <v>846</v>
      </c>
      <c r="E344" s="522">
        <v>36.74</v>
      </c>
      <c r="F344" s="522"/>
      <c r="G344" s="333">
        <f t="shared" si="8"/>
        <v>379.57999999998503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5</v>
      </c>
      <c r="C345" s="298">
        <v>46170</v>
      </c>
      <c r="D345" s="299" t="s">
        <v>846</v>
      </c>
      <c r="E345" s="522">
        <v>11.2</v>
      </c>
      <c r="F345" s="522"/>
      <c r="G345" s="333">
        <f t="shared" si="8"/>
        <v>416.31999999998504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2</v>
      </c>
      <c r="C346" s="298">
        <v>46169</v>
      </c>
      <c r="D346" s="299" t="s">
        <v>358</v>
      </c>
      <c r="E346" s="522">
        <v>11.29</v>
      </c>
      <c r="F346" s="522"/>
      <c r="G346" s="333">
        <f t="shared" si="8"/>
        <v>427.51999999998503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46169</v>
      </c>
      <c r="D347" s="299" t="s">
        <v>363</v>
      </c>
      <c r="E347" s="522">
        <v>44.84</v>
      </c>
      <c r="F347" s="522"/>
      <c r="G347" s="333">
        <f t="shared" si="8"/>
        <v>438.80999999998505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7</v>
      </c>
      <c r="C348" s="298">
        <v>46169</v>
      </c>
      <c r="D348" s="299" t="s">
        <v>338</v>
      </c>
      <c r="E348" s="522">
        <v>139.88</v>
      </c>
      <c r="F348" s="522"/>
      <c r="G348" s="333">
        <f t="shared" si="8"/>
        <v>483.64999999998508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8</v>
      </c>
      <c r="C349" s="298">
        <v>46169</v>
      </c>
      <c r="D349" s="299" t="s">
        <v>319</v>
      </c>
      <c r="E349" s="522">
        <v>46.84</v>
      </c>
      <c r="F349" s="522"/>
      <c r="G349" s="333">
        <f t="shared" ref="G349:G386" si="9">G350-E349+F349</f>
        <v>623.52999999998508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2</v>
      </c>
      <c r="C350" s="298">
        <v>46169</v>
      </c>
      <c r="D350" s="299" t="s">
        <v>358</v>
      </c>
      <c r="E350" s="522">
        <v>9.4700000000000006</v>
      </c>
      <c r="F350" s="522"/>
      <c r="G350" s="333">
        <f t="shared" si="9"/>
        <v>670.36999999998511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8</v>
      </c>
      <c r="C351" s="298">
        <v>46168</v>
      </c>
      <c r="D351" s="299" t="s">
        <v>308</v>
      </c>
      <c r="E351" s="522">
        <v>47.99</v>
      </c>
      <c r="F351" s="522"/>
      <c r="G351" s="333">
        <f t="shared" si="9"/>
        <v>679.83999999998514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5</v>
      </c>
      <c r="C352" s="298">
        <v>46168</v>
      </c>
      <c r="D352" s="299" t="s">
        <v>872</v>
      </c>
      <c r="E352" s="522">
        <v>26</v>
      </c>
      <c r="F352" s="522"/>
      <c r="G352" s="333">
        <f t="shared" si="9"/>
        <v>727.82999999998515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4</v>
      </c>
      <c r="C353" s="298">
        <v>46168</v>
      </c>
      <c r="D353" s="299" t="s">
        <v>310</v>
      </c>
      <c r="E353" s="522">
        <v>50.15</v>
      </c>
      <c r="F353" s="522"/>
      <c r="G353" s="333">
        <f t="shared" si="9"/>
        <v>753.82999999998515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287</v>
      </c>
      <c r="B354" s="330" t="s">
        <v>287</v>
      </c>
      <c r="C354" s="298">
        <v>46168</v>
      </c>
      <c r="D354" s="299" t="s">
        <v>882</v>
      </c>
      <c r="E354" s="522">
        <v>400</v>
      </c>
      <c r="F354" s="522">
        <v>400</v>
      </c>
      <c r="G354" s="333">
        <f t="shared" si="9"/>
        <v>803.97999999998513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46168</v>
      </c>
      <c r="D355" s="299" t="s">
        <v>835</v>
      </c>
      <c r="E355" s="522">
        <v>15.96</v>
      </c>
      <c r="F355" s="522"/>
      <c r="G355" s="333">
        <f t="shared" si="9"/>
        <v>803.97999999998513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46168</v>
      </c>
      <c r="D356" s="299" t="s">
        <v>296</v>
      </c>
      <c r="E356" s="522">
        <v>15.1</v>
      </c>
      <c r="F356" s="522"/>
      <c r="G356" s="333">
        <f t="shared" si="9"/>
        <v>819.93999999998516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4</v>
      </c>
      <c r="C357" s="298">
        <v>46168</v>
      </c>
      <c r="D357" s="299" t="s">
        <v>296</v>
      </c>
      <c r="E357" s="522">
        <v>44.67</v>
      </c>
      <c r="F357" s="522"/>
      <c r="G357" s="333">
        <f t="shared" si="9"/>
        <v>835.03999999998518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46168</v>
      </c>
      <c r="D358" s="299" t="s">
        <v>300</v>
      </c>
      <c r="E358" s="522">
        <v>32.99</v>
      </c>
      <c r="F358" s="522"/>
      <c r="G358" s="333">
        <f t="shared" si="9"/>
        <v>879.70999999998514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46168</v>
      </c>
      <c r="D359" s="299" t="s">
        <v>386</v>
      </c>
      <c r="E359" s="522">
        <v>14.39</v>
      </c>
      <c r="F359" s="522"/>
      <c r="G359" s="333">
        <f t="shared" si="9"/>
        <v>912.69999999998515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12</v>
      </c>
      <c r="C360" s="298">
        <v>46167</v>
      </c>
      <c r="D360" s="299" t="s">
        <v>314</v>
      </c>
      <c r="E360" s="522">
        <v>204.48</v>
      </c>
      <c r="F360" s="522"/>
      <c r="G360" s="333">
        <f t="shared" si="9"/>
        <v>927.08999999998514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8</v>
      </c>
      <c r="C361" s="298">
        <v>46167</v>
      </c>
      <c r="D361" s="299" t="s">
        <v>319</v>
      </c>
      <c r="E361" s="522">
        <v>29.79</v>
      </c>
      <c r="F361" s="522"/>
      <c r="G361" s="333">
        <f t="shared" si="9"/>
        <v>1131.5699999999852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3</v>
      </c>
      <c r="C362" s="298">
        <v>46167</v>
      </c>
      <c r="D362" s="299" t="s">
        <v>348</v>
      </c>
      <c r="E362" s="522">
        <v>50</v>
      </c>
      <c r="F362" s="522"/>
      <c r="G362" s="333">
        <f t="shared" si="9"/>
        <v>1161.3599999999851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46166</v>
      </c>
      <c r="D363" s="299" t="s">
        <v>329</v>
      </c>
      <c r="E363" s="522">
        <v>122.54</v>
      </c>
      <c r="F363" s="522"/>
      <c r="G363" s="333">
        <f t="shared" si="9"/>
        <v>1211.3599999999851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1</v>
      </c>
      <c r="C364" s="298">
        <v>46166</v>
      </c>
      <c r="D364" s="299" t="s">
        <v>311</v>
      </c>
      <c r="E364" s="522">
        <v>157.97</v>
      </c>
      <c r="F364" s="522"/>
      <c r="G364" s="333">
        <f t="shared" si="9"/>
        <v>1333.8999999999851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6</v>
      </c>
      <c r="C365" s="298">
        <v>46166</v>
      </c>
      <c r="D365" s="299" t="s">
        <v>300</v>
      </c>
      <c r="E365" s="522">
        <v>44.05</v>
      </c>
      <c r="F365" s="522"/>
      <c r="G365" s="333">
        <f t="shared" si="9"/>
        <v>1491.8699999999851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46166</v>
      </c>
      <c r="D366" s="299" t="s">
        <v>319</v>
      </c>
      <c r="E366" s="522">
        <v>70.44</v>
      </c>
      <c r="F366" s="522"/>
      <c r="G366" s="333">
        <f t="shared" si="9"/>
        <v>1535.9199999999851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1</v>
      </c>
      <c r="C367" s="298">
        <v>46166</v>
      </c>
      <c r="D367" s="299" t="s">
        <v>329</v>
      </c>
      <c r="E367" s="522">
        <v>55.96</v>
      </c>
      <c r="F367" s="522"/>
      <c r="G367" s="333">
        <f t="shared" si="9"/>
        <v>1606.3599999999851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46166</v>
      </c>
      <c r="D368" s="299" t="s">
        <v>883</v>
      </c>
      <c r="E368" s="522">
        <v>597.83000000000004</v>
      </c>
      <c r="F368" s="522"/>
      <c r="G368" s="333">
        <f t="shared" si="9"/>
        <v>1662.3199999999852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287</v>
      </c>
      <c r="B369" s="330" t="s">
        <v>287</v>
      </c>
      <c r="C369" s="298">
        <v>46166</v>
      </c>
      <c r="D369" s="299" t="s">
        <v>845</v>
      </c>
      <c r="E369" s="522">
        <v>69.2</v>
      </c>
      <c r="F369" s="522">
        <v>69.2</v>
      </c>
      <c r="G369" s="333">
        <f t="shared" si="9"/>
        <v>2260.1499999999851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1</v>
      </c>
      <c r="C370" s="298">
        <v>46165</v>
      </c>
      <c r="D370" s="299" t="s">
        <v>880</v>
      </c>
      <c r="E370" s="522">
        <v>94.76</v>
      </c>
      <c r="F370" s="522"/>
      <c r="G370" s="333">
        <f t="shared" si="9"/>
        <v>2260.1499999999851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1</v>
      </c>
      <c r="C371" s="298">
        <v>46165</v>
      </c>
      <c r="D371" s="299" t="s">
        <v>393</v>
      </c>
      <c r="E371" s="522">
        <v>34.869999999999997</v>
      </c>
      <c r="F371" s="522"/>
      <c r="G371" s="333">
        <f t="shared" si="9"/>
        <v>2354.9099999999853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8</v>
      </c>
      <c r="C372" s="298">
        <v>46165</v>
      </c>
      <c r="D372" s="299" t="s">
        <v>481</v>
      </c>
      <c r="E372" s="522">
        <v>80.48</v>
      </c>
      <c r="F372" s="522"/>
      <c r="G372" s="333">
        <f t="shared" si="9"/>
        <v>2389.7799999999852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5</v>
      </c>
      <c r="C373" s="298">
        <v>46165</v>
      </c>
      <c r="D373" s="299" t="s">
        <v>879</v>
      </c>
      <c r="E373" s="522">
        <v>25</v>
      </c>
      <c r="F373" s="522"/>
      <c r="G373" s="333">
        <f t="shared" si="9"/>
        <v>2470.2599999999852</v>
      </c>
      <c r="H373" s="334" t="s">
        <v>298</v>
      </c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46165</v>
      </c>
      <c r="D374" s="299" t="s">
        <v>877</v>
      </c>
      <c r="E374" s="522">
        <v>50</v>
      </c>
      <c r="F374" s="522"/>
      <c r="G374" s="333">
        <f t="shared" si="9"/>
        <v>2495.2599999999852</v>
      </c>
      <c r="H374" s="334" t="s">
        <v>298</v>
      </c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2</v>
      </c>
      <c r="C375" s="298">
        <v>46165</v>
      </c>
      <c r="D375" s="299" t="s">
        <v>878</v>
      </c>
      <c r="E375" s="522">
        <v>25</v>
      </c>
      <c r="F375" s="522"/>
      <c r="G375" s="333">
        <f t="shared" si="9"/>
        <v>2545.2599999999852</v>
      </c>
      <c r="H375" s="334" t="s">
        <v>298</v>
      </c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46164</v>
      </c>
      <c r="D376" s="299" t="s">
        <v>881</v>
      </c>
      <c r="E376" s="522">
        <v>45.46</v>
      </c>
      <c r="F376" s="522"/>
      <c r="G376" s="333">
        <f t="shared" si="9"/>
        <v>2570.2599999999852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46164</v>
      </c>
      <c r="D377" s="299" t="s">
        <v>873</v>
      </c>
      <c r="E377" s="522">
        <v>22</v>
      </c>
      <c r="F377" s="522"/>
      <c r="G377" s="333">
        <f t="shared" si="9"/>
        <v>2615.7199999999852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46164</v>
      </c>
      <c r="D378" s="299" t="s">
        <v>296</v>
      </c>
      <c r="E378" s="522">
        <v>14.57</v>
      </c>
      <c r="F378" s="522"/>
      <c r="G378" s="333">
        <f t="shared" si="9"/>
        <v>2637.7199999999852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3</v>
      </c>
      <c r="C379" s="298">
        <v>46163</v>
      </c>
      <c r="D379" s="299" t="s">
        <v>334</v>
      </c>
      <c r="E379" s="522">
        <v>9.01</v>
      </c>
      <c r="F379" s="522"/>
      <c r="G379" s="333">
        <f t="shared" si="9"/>
        <v>2652.2899999999854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8</v>
      </c>
      <c r="C380" s="298">
        <v>46163</v>
      </c>
      <c r="D380" s="299" t="s">
        <v>334</v>
      </c>
      <c r="E380" s="522">
        <v>6.8</v>
      </c>
      <c r="F380" s="522"/>
      <c r="G380" s="333">
        <f t="shared" si="9"/>
        <v>2661.2999999999856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46163</v>
      </c>
      <c r="D381" s="299" t="s">
        <v>358</v>
      </c>
      <c r="E381" s="522">
        <v>16.649999999999999</v>
      </c>
      <c r="F381" s="522"/>
      <c r="G381" s="333">
        <f t="shared" si="9"/>
        <v>2668.0999999999858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46163</v>
      </c>
      <c r="D382" s="299" t="s">
        <v>846</v>
      </c>
      <c r="E382" s="522">
        <v>24.89</v>
      </c>
      <c r="F382" s="522"/>
      <c r="G382" s="333">
        <f t="shared" si="9"/>
        <v>2684.7499999999859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5</v>
      </c>
      <c r="C383" s="298">
        <v>46163</v>
      </c>
      <c r="D383" s="299" t="s">
        <v>846</v>
      </c>
      <c r="E383" s="522">
        <v>11.2</v>
      </c>
      <c r="F383" s="522"/>
      <c r="G383" s="333">
        <f t="shared" si="9"/>
        <v>2709.6399999999858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2</v>
      </c>
      <c r="C384" s="298">
        <v>46162</v>
      </c>
      <c r="D384" s="299" t="s">
        <v>296</v>
      </c>
      <c r="E384" s="522">
        <v>11.18</v>
      </c>
      <c r="F384" s="522"/>
      <c r="G384" s="333">
        <f t="shared" si="9"/>
        <v>2720.8399999999856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46162</v>
      </c>
      <c r="D385" s="299" t="s">
        <v>386</v>
      </c>
      <c r="E385" s="522">
        <v>14.38</v>
      </c>
      <c r="F385" s="522"/>
      <c r="G385" s="333">
        <f t="shared" si="9"/>
        <v>2732.0199999999854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22</v>
      </c>
      <c r="C386" s="298">
        <v>46162</v>
      </c>
      <c r="D386" s="299" t="s">
        <v>323</v>
      </c>
      <c r="E386" s="522">
        <v>20.22</v>
      </c>
      <c r="F386" s="522"/>
      <c r="G386" s="333">
        <f t="shared" si="9"/>
        <v>2746.3999999999855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5</v>
      </c>
      <c r="C387" s="298">
        <v>46162</v>
      </c>
      <c r="D387" s="299" t="s">
        <v>872</v>
      </c>
      <c r="E387" s="522">
        <v>30</v>
      </c>
      <c r="F387" s="522"/>
      <c r="G387" s="333">
        <f t="shared" ref="G387:G401" si="10">G388-E387+F387</f>
        <v>2766.6199999999853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46162</v>
      </c>
      <c r="D388" s="299" t="s">
        <v>874</v>
      </c>
      <c r="E388" s="522">
        <v>46.72</v>
      </c>
      <c r="F388" s="522"/>
      <c r="G388" s="333">
        <f t="shared" si="10"/>
        <v>2796.6199999999853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4</v>
      </c>
      <c r="C389" s="298">
        <v>46162</v>
      </c>
      <c r="D389" s="299" t="s">
        <v>310</v>
      </c>
      <c r="E389" s="522">
        <v>56.51</v>
      </c>
      <c r="F389" s="522"/>
      <c r="G389" s="333">
        <f t="shared" si="10"/>
        <v>2843.3399999999851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46161</v>
      </c>
      <c r="D390" s="299" t="s">
        <v>871</v>
      </c>
      <c r="E390" s="522">
        <v>63.99</v>
      </c>
      <c r="F390" s="522"/>
      <c r="G390" s="333">
        <f t="shared" si="10"/>
        <v>2899.8499999999854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4</v>
      </c>
      <c r="C391" s="298">
        <v>46161</v>
      </c>
      <c r="D391" s="299" t="s">
        <v>296</v>
      </c>
      <c r="E391" s="522">
        <v>43.46</v>
      </c>
      <c r="F391" s="522"/>
      <c r="G391" s="333">
        <f t="shared" si="10"/>
        <v>2963.8399999999851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3</v>
      </c>
      <c r="C392" s="298">
        <v>46161</v>
      </c>
      <c r="D392" s="299" t="s">
        <v>296</v>
      </c>
      <c r="E392" s="522">
        <v>8.7200000000000006</v>
      </c>
      <c r="F392" s="522"/>
      <c r="G392" s="333">
        <f t="shared" si="10"/>
        <v>3007.2999999999852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46161</v>
      </c>
      <c r="D393" s="299" t="s">
        <v>301</v>
      </c>
      <c r="E393" s="522">
        <v>30.9</v>
      </c>
      <c r="F393" s="522"/>
      <c r="G393" s="333">
        <f t="shared" si="10"/>
        <v>3016.019999999985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46161</v>
      </c>
      <c r="D394" s="299" t="s">
        <v>328</v>
      </c>
      <c r="E394" s="522">
        <v>7.46</v>
      </c>
      <c r="F394" s="522"/>
      <c r="G394" s="333">
        <f t="shared" si="10"/>
        <v>3046.9199999999851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46161</v>
      </c>
      <c r="D395" s="299" t="s">
        <v>869</v>
      </c>
      <c r="E395" s="522">
        <v>31.05</v>
      </c>
      <c r="F395" s="522"/>
      <c r="G395" s="333">
        <f t="shared" si="10"/>
        <v>3054.3799999999851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46161</v>
      </c>
      <c r="D396" s="299" t="s">
        <v>870</v>
      </c>
      <c r="E396" s="522">
        <v>54.41</v>
      </c>
      <c r="F396" s="522"/>
      <c r="G396" s="333">
        <f t="shared" si="10"/>
        <v>3085.4299999999853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46161</v>
      </c>
      <c r="D397" s="299" t="s">
        <v>875</v>
      </c>
      <c r="E397" s="522">
        <v>20.49</v>
      </c>
      <c r="F397" s="522"/>
      <c r="G397" s="333">
        <f t="shared" si="10"/>
        <v>3139.8399999999851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294</v>
      </c>
      <c r="B398" s="330">
        <v>22</v>
      </c>
      <c r="C398" s="298">
        <v>46160</v>
      </c>
      <c r="D398" s="299" t="s">
        <v>401</v>
      </c>
      <c r="E398" s="522">
        <v>13.84</v>
      </c>
      <c r="F398" s="522"/>
      <c r="G398" s="333">
        <f t="shared" si="10"/>
        <v>3160.3299999999849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287</v>
      </c>
      <c r="B399" s="330" t="s">
        <v>287</v>
      </c>
      <c r="C399" s="298">
        <v>46160</v>
      </c>
      <c r="D399" s="299" t="s">
        <v>876</v>
      </c>
      <c r="E399" s="522">
        <v>138.44</v>
      </c>
      <c r="F399" s="522">
        <v>138.44</v>
      </c>
      <c r="G399" s="333">
        <f t="shared" si="10"/>
        <v>3174.1699999999851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46160</v>
      </c>
      <c r="D400" s="299" t="s">
        <v>353</v>
      </c>
      <c r="E400" s="522">
        <v>25.48</v>
      </c>
      <c r="F400" s="522"/>
      <c r="G400" s="333">
        <f t="shared" si="10"/>
        <v>3174.1699999999851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17</v>
      </c>
      <c r="C401" s="298">
        <v>46160</v>
      </c>
      <c r="D401" s="299" t="s">
        <v>188</v>
      </c>
      <c r="E401" s="522">
        <v>42.65</v>
      </c>
      <c r="F401" s="522"/>
      <c r="G401" s="333">
        <f t="shared" si="10"/>
        <v>3199.6499999999851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15</v>
      </c>
      <c r="C402" s="298">
        <v>46160</v>
      </c>
      <c r="D402" s="299" t="s">
        <v>185</v>
      </c>
      <c r="E402" s="522">
        <v>101.37</v>
      </c>
      <c r="F402" s="522"/>
      <c r="G402" s="333">
        <f t="shared" ref="G402:G482" si="11">G403-E402+F402</f>
        <v>3242.2999999999852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335</v>
      </c>
      <c r="B403" s="330" t="s">
        <v>335</v>
      </c>
      <c r="C403" s="298">
        <v>46160</v>
      </c>
      <c r="D403" s="299" t="s">
        <v>336</v>
      </c>
      <c r="E403" s="522">
        <v>93.13</v>
      </c>
      <c r="F403" s="522"/>
      <c r="G403" s="333">
        <f t="shared" si="11"/>
        <v>3343.6699999999851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294</v>
      </c>
      <c r="B404" s="330">
        <v>11</v>
      </c>
      <c r="C404" s="298">
        <v>46160</v>
      </c>
      <c r="D404" s="299" t="s">
        <v>178</v>
      </c>
      <c r="E404" s="522">
        <v>267.68</v>
      </c>
      <c r="F404" s="522"/>
      <c r="G404" s="333">
        <f t="shared" si="11"/>
        <v>3436.7999999999852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294</v>
      </c>
      <c r="B405" s="330">
        <v>23</v>
      </c>
      <c r="C405" s="298">
        <v>46160</v>
      </c>
      <c r="D405" s="299" t="s">
        <v>63</v>
      </c>
      <c r="E405" s="522">
        <v>529.46</v>
      </c>
      <c r="F405" s="522"/>
      <c r="G405" s="333">
        <f t="shared" si="11"/>
        <v>3704.479999999985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1</v>
      </c>
      <c r="C406" s="298">
        <v>46159</v>
      </c>
      <c r="D406" s="299" t="s">
        <v>311</v>
      </c>
      <c r="E406" s="522">
        <v>148.25</v>
      </c>
      <c r="F406" s="522"/>
      <c r="G406" s="333">
        <f t="shared" si="11"/>
        <v>4233.939999999985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1</v>
      </c>
      <c r="C407" s="298">
        <v>46159</v>
      </c>
      <c r="D407" s="299" t="s">
        <v>306</v>
      </c>
      <c r="E407" s="522">
        <v>90.2</v>
      </c>
      <c r="F407" s="522"/>
      <c r="G407" s="333">
        <f t="shared" si="11"/>
        <v>4382.189999999985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21</v>
      </c>
      <c r="C408" s="298">
        <v>46159</v>
      </c>
      <c r="D408" s="299" t="s">
        <v>194</v>
      </c>
      <c r="E408" s="522">
        <v>81</v>
      </c>
      <c r="F408" s="522"/>
      <c r="G408" s="333">
        <f t="shared" si="11"/>
        <v>4472.3899999999849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6</v>
      </c>
      <c r="C409" s="298">
        <v>46159</v>
      </c>
      <c r="D409" s="299" t="s">
        <v>300</v>
      </c>
      <c r="E409" s="522">
        <v>38.33</v>
      </c>
      <c r="F409" s="522"/>
      <c r="G409" s="333">
        <f t="shared" si="11"/>
        <v>4553.3899999999849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294</v>
      </c>
      <c r="B410" s="330">
        <v>42</v>
      </c>
      <c r="C410" s="298">
        <v>46159</v>
      </c>
      <c r="D410" s="299" t="s">
        <v>333</v>
      </c>
      <c r="E410" s="522">
        <v>29.8</v>
      </c>
      <c r="F410" s="522"/>
      <c r="G410" s="333">
        <f t="shared" si="11"/>
        <v>4591.7199999999848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294</v>
      </c>
      <c r="B411" s="330">
        <v>43</v>
      </c>
      <c r="C411" s="298">
        <v>46159</v>
      </c>
      <c r="D411" s="299" t="s">
        <v>333</v>
      </c>
      <c r="E411" s="522">
        <v>22.35</v>
      </c>
      <c r="F411" s="522"/>
      <c r="G411" s="333">
        <f t="shared" si="11"/>
        <v>4621.519999999985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46159</v>
      </c>
      <c r="D412" s="299" t="s">
        <v>319</v>
      </c>
      <c r="E412" s="522">
        <v>50.75</v>
      </c>
      <c r="F412" s="522"/>
      <c r="G412" s="333">
        <f t="shared" si="11"/>
        <v>4643.8699999999853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5</v>
      </c>
      <c r="C413" s="298">
        <v>46158</v>
      </c>
      <c r="D413" s="299" t="s">
        <v>340</v>
      </c>
      <c r="E413" s="522">
        <v>21.3</v>
      </c>
      <c r="F413" s="522"/>
      <c r="G413" s="333">
        <f t="shared" si="11"/>
        <v>4694.6199999999853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46158</v>
      </c>
      <c r="D414" s="299" t="s">
        <v>319</v>
      </c>
      <c r="E414" s="522">
        <v>41.46</v>
      </c>
      <c r="F414" s="522"/>
      <c r="G414" s="333">
        <f t="shared" si="11"/>
        <v>4715.9199999999855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287</v>
      </c>
      <c r="B415" s="330" t="s">
        <v>287</v>
      </c>
      <c r="C415" s="298">
        <v>46158</v>
      </c>
      <c r="D415" s="299" t="s">
        <v>849</v>
      </c>
      <c r="E415" s="522">
        <v>95.85</v>
      </c>
      <c r="F415" s="522">
        <v>95.85</v>
      </c>
      <c r="G415" s="333">
        <f t="shared" si="11"/>
        <v>4757.3799999999856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287</v>
      </c>
      <c r="B416" s="330" t="s">
        <v>287</v>
      </c>
      <c r="C416" s="298">
        <v>46158</v>
      </c>
      <c r="D416" s="299" t="s">
        <v>847</v>
      </c>
      <c r="E416" s="522">
        <v>87.13</v>
      </c>
      <c r="F416" s="522">
        <v>87.13</v>
      </c>
      <c r="G416" s="333">
        <f t="shared" si="11"/>
        <v>4757.3799999999856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4</v>
      </c>
      <c r="C417" s="298">
        <v>46158</v>
      </c>
      <c r="D417" s="299" t="s">
        <v>310</v>
      </c>
      <c r="E417" s="522">
        <v>48.15</v>
      </c>
      <c r="F417" s="522"/>
      <c r="G417" s="333">
        <f t="shared" si="11"/>
        <v>4757.3799999999856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8</v>
      </c>
      <c r="C418" s="298">
        <v>46158</v>
      </c>
      <c r="D418" s="299" t="s">
        <v>308</v>
      </c>
      <c r="E418" s="522">
        <v>75.069999999999993</v>
      </c>
      <c r="F418" s="522"/>
      <c r="G418" s="333">
        <f t="shared" si="11"/>
        <v>4805.5299999999852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46158</v>
      </c>
      <c r="D419" s="299" t="s">
        <v>308</v>
      </c>
      <c r="E419" s="522">
        <v>75</v>
      </c>
      <c r="F419" s="522"/>
      <c r="G419" s="333">
        <f t="shared" si="11"/>
        <v>4880.5999999999849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46158</v>
      </c>
      <c r="D420" s="299" t="s">
        <v>348</v>
      </c>
      <c r="E420" s="522">
        <v>8.3800000000000008</v>
      </c>
      <c r="F420" s="522"/>
      <c r="G420" s="333">
        <f t="shared" si="11"/>
        <v>4955.5999999999849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46157</v>
      </c>
      <c r="D421" s="299" t="s">
        <v>319</v>
      </c>
      <c r="E421" s="522">
        <v>63.55</v>
      </c>
      <c r="F421" s="522"/>
      <c r="G421" s="333">
        <f t="shared" si="11"/>
        <v>4963.979999999985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4</v>
      </c>
      <c r="C422" s="298">
        <v>46157</v>
      </c>
      <c r="D422" s="299" t="s">
        <v>296</v>
      </c>
      <c r="E422" s="522">
        <v>45.1</v>
      </c>
      <c r="F422" s="522"/>
      <c r="G422" s="333">
        <f t="shared" si="11"/>
        <v>5027.5299999999852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46157</v>
      </c>
      <c r="D423" s="299" t="s">
        <v>296</v>
      </c>
      <c r="E423" s="522">
        <v>24.54</v>
      </c>
      <c r="F423" s="522"/>
      <c r="G423" s="333">
        <f t="shared" si="11"/>
        <v>5072.6299999999856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46157</v>
      </c>
      <c r="D424" s="299" t="s">
        <v>334</v>
      </c>
      <c r="E424" s="522">
        <v>14.28</v>
      </c>
      <c r="F424" s="522"/>
      <c r="G424" s="333">
        <f t="shared" si="11"/>
        <v>5097.1699999999855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287</v>
      </c>
      <c r="B425" s="330" t="s">
        <v>287</v>
      </c>
      <c r="C425" s="298">
        <v>46157</v>
      </c>
      <c r="D425" s="299" t="s">
        <v>506</v>
      </c>
      <c r="E425" s="522">
        <v>146.15</v>
      </c>
      <c r="F425" s="522">
        <v>146.15</v>
      </c>
      <c r="G425" s="333">
        <f t="shared" si="11"/>
        <v>5111.4499999999853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2</v>
      </c>
      <c r="C426" s="298">
        <v>46157</v>
      </c>
      <c r="D426" s="299" t="s">
        <v>868</v>
      </c>
      <c r="E426" s="522">
        <v>202.87</v>
      </c>
      <c r="F426" s="522"/>
      <c r="G426" s="333">
        <f>G427-E426+F426</f>
        <v>5111.4499999999853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46157</v>
      </c>
      <c r="D427" s="299" t="s">
        <v>300</v>
      </c>
      <c r="E427" s="522">
        <v>14.9</v>
      </c>
      <c r="F427" s="522"/>
      <c r="G427" s="333">
        <f t="shared" si="11"/>
        <v>5314.3199999999852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291</v>
      </c>
      <c r="B428" s="330">
        <v>38</v>
      </c>
      <c r="C428" s="298">
        <v>46157</v>
      </c>
      <c r="D428" s="299" t="s">
        <v>293</v>
      </c>
      <c r="E428" s="522"/>
      <c r="F428" s="522">
        <v>4597.82</v>
      </c>
      <c r="G428" s="333">
        <f t="shared" si="11"/>
        <v>5329.2199999999848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8</v>
      </c>
      <c r="C429" s="298">
        <v>46156</v>
      </c>
      <c r="D429" s="299" t="s">
        <v>867</v>
      </c>
      <c r="E429" s="522">
        <v>34.96</v>
      </c>
      <c r="F429" s="522"/>
      <c r="G429" s="333">
        <f t="shared" si="11"/>
        <v>731.39999999998463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2</v>
      </c>
      <c r="C430" s="298">
        <v>46156</v>
      </c>
      <c r="D430" s="299" t="s">
        <v>408</v>
      </c>
      <c r="E430" s="522">
        <v>23.9</v>
      </c>
      <c r="F430" s="522"/>
      <c r="G430" s="333">
        <f t="shared" si="11"/>
        <v>766.35999999998467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294</v>
      </c>
      <c r="B431" s="330">
        <v>24</v>
      </c>
      <c r="C431" s="298">
        <v>46156</v>
      </c>
      <c r="D431" s="299" t="s">
        <v>860</v>
      </c>
      <c r="E431" s="522">
        <v>109.92</v>
      </c>
      <c r="F431" s="522"/>
      <c r="G431" s="333">
        <f t="shared" si="11"/>
        <v>790.25999999998464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2</v>
      </c>
      <c r="C432" s="298">
        <v>46156</v>
      </c>
      <c r="D432" s="299" t="s">
        <v>334</v>
      </c>
      <c r="E432" s="522">
        <v>24.34</v>
      </c>
      <c r="F432" s="522"/>
      <c r="G432" s="333">
        <f t="shared" si="11"/>
        <v>900.1799999999846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8</v>
      </c>
      <c r="C433" s="298">
        <v>46156</v>
      </c>
      <c r="D433" s="299" t="s">
        <v>846</v>
      </c>
      <c r="E433" s="522">
        <v>24.89</v>
      </c>
      <c r="F433" s="522"/>
      <c r="G433" s="333">
        <f t="shared" si="11"/>
        <v>924.51999999998463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5</v>
      </c>
      <c r="C434" s="298">
        <v>46156</v>
      </c>
      <c r="D434" s="299" t="s">
        <v>846</v>
      </c>
      <c r="E434" s="522">
        <v>11.2</v>
      </c>
      <c r="F434" s="522"/>
      <c r="G434" s="333">
        <f t="shared" si="11"/>
        <v>949.40999999998462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46156</v>
      </c>
      <c r="D435" s="299" t="s">
        <v>324</v>
      </c>
      <c r="E435" s="522">
        <v>22.04</v>
      </c>
      <c r="F435" s="522"/>
      <c r="G435" s="333">
        <f t="shared" si="11"/>
        <v>960.60999999998467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291</v>
      </c>
      <c r="B436" s="330">
        <v>39</v>
      </c>
      <c r="C436" s="298">
        <v>46156</v>
      </c>
      <c r="D436" s="299" t="s">
        <v>292</v>
      </c>
      <c r="E436" s="522"/>
      <c r="F436" s="522">
        <v>2763.78</v>
      </c>
      <c r="G436" s="333">
        <f t="shared" si="11"/>
        <v>982.64999999998463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291</v>
      </c>
      <c r="B437" s="330">
        <v>41</v>
      </c>
      <c r="C437" s="298">
        <v>46156</v>
      </c>
      <c r="D437" s="299" t="s">
        <v>299</v>
      </c>
      <c r="E437" s="522"/>
      <c r="F437" s="522">
        <v>250</v>
      </c>
      <c r="G437" s="333">
        <f t="shared" si="11"/>
        <v>-1781.1300000000156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335</v>
      </c>
      <c r="B438" s="330" t="s">
        <v>335</v>
      </c>
      <c r="C438" s="298">
        <v>46156</v>
      </c>
      <c r="D438" s="299" t="s">
        <v>460</v>
      </c>
      <c r="E438" s="522"/>
      <c r="F438" s="522">
        <v>100</v>
      </c>
      <c r="G438" s="333">
        <f t="shared" si="11"/>
        <v>-2031.1300000000156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46156</v>
      </c>
      <c r="D439" s="299" t="s">
        <v>300</v>
      </c>
      <c r="E439" s="522">
        <v>13.3</v>
      </c>
      <c r="F439" s="522"/>
      <c r="G439" s="333">
        <f t="shared" si="11"/>
        <v>-2131.1300000000156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2</v>
      </c>
      <c r="C440" s="298">
        <v>46155</v>
      </c>
      <c r="D440" s="299" t="s">
        <v>296</v>
      </c>
      <c r="E440" s="522">
        <v>14.67</v>
      </c>
      <c r="F440" s="522"/>
      <c r="G440" s="333">
        <f t="shared" si="11"/>
        <v>-2117.8300000000154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8</v>
      </c>
      <c r="C441" s="298">
        <v>46155</v>
      </c>
      <c r="D441" s="299" t="s">
        <v>319</v>
      </c>
      <c r="E441" s="522">
        <v>22.96</v>
      </c>
      <c r="F441" s="522"/>
      <c r="G441" s="333">
        <f t="shared" si="11"/>
        <v>-2103.1600000000153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46155</v>
      </c>
      <c r="D442" s="299" t="s">
        <v>855</v>
      </c>
      <c r="E442" s="522">
        <v>100</v>
      </c>
      <c r="F442" s="522">
        <v>100</v>
      </c>
      <c r="G442" s="333">
        <f t="shared" si="11"/>
        <v>-2080.2000000000153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4</v>
      </c>
      <c r="C443" s="298">
        <v>46154</v>
      </c>
      <c r="D443" s="299" t="s">
        <v>455</v>
      </c>
      <c r="E443" s="522">
        <v>43.14</v>
      </c>
      <c r="F443" s="522"/>
      <c r="G443" s="333">
        <f t="shared" si="11"/>
        <v>-2080.2000000000153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3</v>
      </c>
      <c r="C444" s="298">
        <v>46154</v>
      </c>
      <c r="D444" s="299" t="s">
        <v>455</v>
      </c>
      <c r="E444" s="522">
        <v>7.29</v>
      </c>
      <c r="F444" s="522"/>
      <c r="G444" s="333">
        <f t="shared" si="11"/>
        <v>-2037.0600000000154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294</v>
      </c>
      <c r="B445" s="330">
        <v>19</v>
      </c>
      <c r="C445" s="298">
        <v>46154</v>
      </c>
      <c r="D445" s="299" t="s">
        <v>191</v>
      </c>
      <c r="E445" s="522">
        <v>200</v>
      </c>
      <c r="F445" s="522"/>
      <c r="G445" s="333">
        <f t="shared" si="11"/>
        <v>-2029.7700000000154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46154</v>
      </c>
      <c r="D446" s="299" t="s">
        <v>446</v>
      </c>
      <c r="E446" s="522">
        <v>-0.06</v>
      </c>
      <c r="F446" s="522"/>
      <c r="G446" s="333">
        <f t="shared" si="11"/>
        <v>-1829.7700000000154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2</v>
      </c>
      <c r="C447" s="298">
        <v>46154</v>
      </c>
      <c r="D447" s="299" t="s">
        <v>301</v>
      </c>
      <c r="E447" s="522">
        <v>21.55</v>
      </c>
      <c r="F447" s="522"/>
      <c r="G447" s="333">
        <f t="shared" si="11"/>
        <v>-1829.8300000000154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3</v>
      </c>
      <c r="C448" s="298">
        <v>46153</v>
      </c>
      <c r="D448" s="299" t="s">
        <v>296</v>
      </c>
      <c r="E448" s="522">
        <v>4.79</v>
      </c>
      <c r="F448" s="522"/>
      <c r="G448" s="333">
        <f t="shared" si="11"/>
        <v>-1808.2800000000154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4</v>
      </c>
      <c r="C449" s="298">
        <v>46153</v>
      </c>
      <c r="D449" s="299" t="s">
        <v>296</v>
      </c>
      <c r="E449" s="522">
        <v>66.59</v>
      </c>
      <c r="F449" s="522"/>
      <c r="G449" s="333">
        <f t="shared" si="11"/>
        <v>-1803.4900000000155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287</v>
      </c>
      <c r="B450" s="330" t="s">
        <v>287</v>
      </c>
      <c r="C450" s="298">
        <v>46153</v>
      </c>
      <c r="D450" s="299" t="s">
        <v>843</v>
      </c>
      <c r="E450" s="522">
        <v>-51.06</v>
      </c>
      <c r="F450" s="522">
        <v>-51.06</v>
      </c>
      <c r="G450" s="333">
        <f t="shared" si="11"/>
        <v>-1736.9000000000156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294</v>
      </c>
      <c r="B451" s="330">
        <v>22</v>
      </c>
      <c r="C451" s="298">
        <v>46153</v>
      </c>
      <c r="D451" s="299" t="s">
        <v>352</v>
      </c>
      <c r="E451" s="522">
        <v>21.29</v>
      </c>
      <c r="F451" s="522"/>
      <c r="G451" s="333">
        <f t="shared" si="11"/>
        <v>-1736.9000000000156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8</v>
      </c>
      <c r="C452" s="298">
        <v>46152</v>
      </c>
      <c r="D452" s="299" t="s">
        <v>319</v>
      </c>
      <c r="E452" s="522">
        <v>59.25</v>
      </c>
      <c r="F452" s="522"/>
      <c r="G452" s="333">
        <f t="shared" si="11"/>
        <v>-1715.6100000000156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46152</v>
      </c>
      <c r="D453" s="299" t="s">
        <v>304</v>
      </c>
      <c r="E453" s="522">
        <v>145.94999999999999</v>
      </c>
      <c r="F453" s="522"/>
      <c r="G453" s="333">
        <f t="shared" si="11"/>
        <v>-1656.3600000000156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1</v>
      </c>
      <c r="C454" s="298">
        <v>46152</v>
      </c>
      <c r="D454" s="299" t="s">
        <v>311</v>
      </c>
      <c r="E454" s="522">
        <v>131.9</v>
      </c>
      <c r="F454" s="522"/>
      <c r="G454" s="333">
        <f t="shared" si="11"/>
        <v>-1510.4100000000155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289</v>
      </c>
      <c r="B455" s="330">
        <v>2</v>
      </c>
      <c r="C455" s="298">
        <v>46152</v>
      </c>
      <c r="D455" s="299" t="s">
        <v>850</v>
      </c>
      <c r="E455" s="522">
        <v>96.46</v>
      </c>
      <c r="F455" s="522"/>
      <c r="G455" s="333">
        <f t="shared" si="11"/>
        <v>-1378.5100000000155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7</v>
      </c>
      <c r="C456" s="298">
        <v>46152</v>
      </c>
      <c r="D456" s="299" t="s">
        <v>851</v>
      </c>
      <c r="E456" s="522">
        <v>162</v>
      </c>
      <c r="F456" s="522"/>
      <c r="G456" s="333">
        <f t="shared" si="11"/>
        <v>-1282.0500000000154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46152</v>
      </c>
      <c r="D457" s="299" t="s">
        <v>348</v>
      </c>
      <c r="E457" s="522">
        <v>25</v>
      </c>
      <c r="F457" s="522"/>
      <c r="G457" s="333">
        <f t="shared" si="11"/>
        <v>-1120.0500000000154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46151</v>
      </c>
      <c r="D458" s="299" t="s">
        <v>852</v>
      </c>
      <c r="E458" s="522">
        <v>35.83</v>
      </c>
      <c r="F458" s="522"/>
      <c r="G458" s="333">
        <f t="shared" si="11"/>
        <v>-1095.0500000000154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4</v>
      </c>
      <c r="C459" s="298">
        <v>46151</v>
      </c>
      <c r="D459" s="299" t="s">
        <v>310</v>
      </c>
      <c r="E459" s="522">
        <v>50.58</v>
      </c>
      <c r="F459" s="522"/>
      <c r="G459" s="333">
        <f t="shared" si="11"/>
        <v>-1059.2200000000155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46151</v>
      </c>
      <c r="D460" s="299" t="s">
        <v>853</v>
      </c>
      <c r="E460" s="522">
        <v>20.65</v>
      </c>
      <c r="F460" s="522"/>
      <c r="G460" s="333">
        <f t="shared" si="11"/>
        <v>-1008.6400000000156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46151</v>
      </c>
      <c r="D461" s="299" t="s">
        <v>319</v>
      </c>
      <c r="E461" s="522">
        <v>38.770000000000003</v>
      </c>
      <c r="F461" s="522"/>
      <c r="G461" s="333">
        <f t="shared" si="11"/>
        <v>-987.99000000001558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46151</v>
      </c>
      <c r="D462" s="299" t="s">
        <v>843</v>
      </c>
      <c r="E462" s="522">
        <v>383.63</v>
      </c>
      <c r="F462" s="522">
        <v>383.63</v>
      </c>
      <c r="G462" s="333">
        <f t="shared" si="11"/>
        <v>-949.2200000000156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5</v>
      </c>
      <c r="C463" s="298">
        <v>46151</v>
      </c>
      <c r="D463" s="299" t="s">
        <v>854</v>
      </c>
      <c r="E463" s="522">
        <v>10.68</v>
      </c>
      <c r="F463" s="522"/>
      <c r="G463" s="333">
        <f t="shared" si="11"/>
        <v>-949.2200000000156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3</v>
      </c>
      <c r="C464" s="298">
        <v>46151</v>
      </c>
      <c r="D464" s="299" t="s">
        <v>348</v>
      </c>
      <c r="E464" s="522">
        <v>9.35</v>
      </c>
      <c r="F464" s="522"/>
      <c r="G464" s="333">
        <f t="shared" si="11"/>
        <v>-938.54000000001565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287</v>
      </c>
      <c r="B465" s="330" t="s">
        <v>287</v>
      </c>
      <c r="C465" s="298">
        <v>46151</v>
      </c>
      <c r="D465" s="299" t="s">
        <v>331</v>
      </c>
      <c r="E465" s="522">
        <v>-150.9</v>
      </c>
      <c r="F465" s="522">
        <v>-150.9</v>
      </c>
      <c r="G465" s="333">
        <f t="shared" si="11"/>
        <v>-929.19000000001563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287</v>
      </c>
      <c r="B466" s="330" t="s">
        <v>287</v>
      </c>
      <c r="C466" s="298">
        <v>46151</v>
      </c>
      <c r="D466" s="299" t="s">
        <v>847</v>
      </c>
      <c r="E466" s="522">
        <v>557.9</v>
      </c>
      <c r="F466" s="522">
        <v>557.9</v>
      </c>
      <c r="G466" s="333">
        <f t="shared" si="11"/>
        <v>-929.19000000001563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18</v>
      </c>
      <c r="C467" s="298">
        <v>46150</v>
      </c>
      <c r="D467" s="299" t="s">
        <v>361</v>
      </c>
      <c r="E467" s="522">
        <v>400</v>
      </c>
      <c r="F467" s="522"/>
      <c r="G467" s="333">
        <f t="shared" si="11"/>
        <v>-929.19000000001574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287</v>
      </c>
      <c r="B468" s="330" t="s">
        <v>287</v>
      </c>
      <c r="C468" s="298">
        <v>46150</v>
      </c>
      <c r="D468" s="299" t="s">
        <v>842</v>
      </c>
      <c r="E468" s="522">
        <v>200</v>
      </c>
      <c r="F468" s="522">
        <v>200</v>
      </c>
      <c r="G468" s="333">
        <f t="shared" si="11"/>
        <v>-529.19000000001574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46150</v>
      </c>
      <c r="D469" s="299" t="s">
        <v>473</v>
      </c>
      <c r="E469" s="522">
        <v>52.78</v>
      </c>
      <c r="F469" s="522"/>
      <c r="G469" s="333">
        <f t="shared" si="11"/>
        <v>-529.19000000001574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287</v>
      </c>
      <c r="B470" s="330" t="s">
        <v>287</v>
      </c>
      <c r="C470" s="298">
        <v>46150</v>
      </c>
      <c r="D470" s="299" t="s">
        <v>848</v>
      </c>
      <c r="E470" s="522">
        <v>137.07</v>
      </c>
      <c r="F470" s="522">
        <v>137.07</v>
      </c>
      <c r="G470" s="333">
        <f t="shared" si="11"/>
        <v>-476.41000000001571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46150</v>
      </c>
      <c r="D471" s="299" t="s">
        <v>358</v>
      </c>
      <c r="E471" s="522">
        <v>17.440000000000001</v>
      </c>
      <c r="F471" s="522"/>
      <c r="G471" s="333">
        <f t="shared" si="11"/>
        <v>-476.41000000001566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287</v>
      </c>
      <c r="B472" s="330" t="s">
        <v>287</v>
      </c>
      <c r="C472" s="298">
        <v>46150</v>
      </c>
      <c r="D472" s="299" t="s">
        <v>849</v>
      </c>
      <c r="E472" s="522">
        <v>359.81</v>
      </c>
      <c r="F472" s="522">
        <v>359.81</v>
      </c>
      <c r="G472" s="333">
        <f t="shared" si="11"/>
        <v>-458.97000000001566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8</v>
      </c>
      <c r="C473" s="298">
        <v>46149</v>
      </c>
      <c r="D473" s="299" t="s">
        <v>846</v>
      </c>
      <c r="E473" s="522">
        <v>23.7</v>
      </c>
      <c r="F473" s="522"/>
      <c r="G473" s="333">
        <f t="shared" si="11"/>
        <v>-458.97000000001566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46149</v>
      </c>
      <c r="D474" s="299" t="s">
        <v>371</v>
      </c>
      <c r="E474" s="522">
        <v>13.43</v>
      </c>
      <c r="F474" s="522"/>
      <c r="G474" s="333">
        <f t="shared" si="11"/>
        <v>-435.27000000001567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294</v>
      </c>
      <c r="B475" s="330">
        <v>13</v>
      </c>
      <c r="C475" s="298">
        <v>46149</v>
      </c>
      <c r="D475" s="299" t="s">
        <v>182</v>
      </c>
      <c r="E475" s="522">
        <v>122.18</v>
      </c>
      <c r="F475" s="522"/>
      <c r="G475" s="333">
        <f t="shared" si="11"/>
        <v>-421.84000000001566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335</v>
      </c>
      <c r="B476" s="330" t="s">
        <v>335</v>
      </c>
      <c r="C476" s="298">
        <v>46149</v>
      </c>
      <c r="D476" s="299" t="s">
        <v>447</v>
      </c>
      <c r="E476" s="522">
        <v>43.62</v>
      </c>
      <c r="F476" s="522"/>
      <c r="G476" s="333">
        <f t="shared" si="11"/>
        <v>-299.66000000001566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294</v>
      </c>
      <c r="B477" s="330">
        <v>9</v>
      </c>
      <c r="C477" s="298">
        <v>46149</v>
      </c>
      <c r="D477" s="299" t="s">
        <v>58</v>
      </c>
      <c r="E477" s="522">
        <v>1231.68</v>
      </c>
      <c r="F477" s="522"/>
      <c r="G477" s="333">
        <f t="shared" si="11"/>
        <v>-256.04000000001565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46149</v>
      </c>
      <c r="D478" s="299" t="s">
        <v>309</v>
      </c>
      <c r="E478" s="522">
        <v>4.49</v>
      </c>
      <c r="F478" s="522"/>
      <c r="G478" s="333">
        <f t="shared" si="11"/>
        <v>975.63999999998441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5</v>
      </c>
      <c r="C479" s="298">
        <v>46149</v>
      </c>
      <c r="D479" s="299" t="s">
        <v>846</v>
      </c>
      <c r="E479" s="522">
        <v>19.2</v>
      </c>
      <c r="F479" s="522"/>
      <c r="G479" s="333">
        <f t="shared" si="11"/>
        <v>980.12999999998442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8</v>
      </c>
      <c r="C480" s="298">
        <v>46149</v>
      </c>
      <c r="D480" s="299" t="s">
        <v>846</v>
      </c>
      <c r="E480" s="522">
        <v>35</v>
      </c>
      <c r="F480" s="522"/>
      <c r="G480" s="333">
        <f t="shared" si="11"/>
        <v>999.32999999998447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46149</v>
      </c>
      <c r="D481" s="299" t="s">
        <v>319</v>
      </c>
      <c r="E481" s="522">
        <v>15.93</v>
      </c>
      <c r="F481" s="522"/>
      <c r="G481" s="333">
        <f t="shared" si="11"/>
        <v>1034.3299999999845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2</v>
      </c>
      <c r="C482" s="298">
        <v>46149</v>
      </c>
      <c r="D482" s="299" t="s">
        <v>296</v>
      </c>
      <c r="E482" s="522">
        <v>11.18</v>
      </c>
      <c r="F482" s="522"/>
      <c r="G482" s="333">
        <f t="shared" si="11"/>
        <v>1050.2599999999845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46149</v>
      </c>
      <c r="D483" s="299" t="s">
        <v>301</v>
      </c>
      <c r="E483" s="522">
        <v>16.05</v>
      </c>
      <c r="F483" s="522"/>
      <c r="G483" s="333">
        <f t="shared" ref="G483:G522" si="12">G484-E483+F483</f>
        <v>1061.4399999999846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5</v>
      </c>
      <c r="C484" s="298">
        <v>46148</v>
      </c>
      <c r="D484" s="299" t="s">
        <v>340</v>
      </c>
      <c r="E484" s="522">
        <v>47.93</v>
      </c>
      <c r="F484" s="522"/>
      <c r="G484" s="333">
        <f t="shared" si="12"/>
        <v>1077.4899999999845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294</v>
      </c>
      <c r="B485" s="330">
        <v>14</v>
      </c>
      <c r="C485" s="298">
        <v>46148</v>
      </c>
      <c r="D485" s="299" t="s">
        <v>366</v>
      </c>
      <c r="E485" s="522">
        <v>66.67</v>
      </c>
      <c r="F485" s="522"/>
      <c r="G485" s="333">
        <f t="shared" si="12"/>
        <v>1125.4199999999846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46148</v>
      </c>
      <c r="D486" s="299" t="s">
        <v>319</v>
      </c>
      <c r="E486" s="522">
        <v>19.14</v>
      </c>
      <c r="F486" s="522"/>
      <c r="G486" s="333">
        <f t="shared" si="12"/>
        <v>1192.0899999999847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46148</v>
      </c>
      <c r="D487" s="299" t="s">
        <v>310</v>
      </c>
      <c r="E487" s="522">
        <v>103.69</v>
      </c>
      <c r="F487" s="522"/>
      <c r="G487" s="333">
        <f t="shared" si="12"/>
        <v>1211.2299999999848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46148</v>
      </c>
      <c r="D488" s="299" t="s">
        <v>843</v>
      </c>
      <c r="E488" s="522">
        <v>513.29999999999995</v>
      </c>
      <c r="F488" s="522">
        <v>513.29999999999995</v>
      </c>
      <c r="G488" s="333">
        <f t="shared" si="12"/>
        <v>1314.9199999999848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46148</v>
      </c>
      <c r="D489" s="299" t="s">
        <v>300</v>
      </c>
      <c r="E489" s="522">
        <v>41.52</v>
      </c>
      <c r="F489" s="522"/>
      <c r="G489" s="333">
        <f t="shared" si="12"/>
        <v>1314.9199999999848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46148</v>
      </c>
      <c r="D490" s="299" t="s">
        <v>844</v>
      </c>
      <c r="E490" s="522">
        <v>500.5</v>
      </c>
      <c r="F490" s="522">
        <v>500.5</v>
      </c>
      <c r="G490" s="333">
        <f t="shared" si="12"/>
        <v>1356.4399999999848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46148</v>
      </c>
      <c r="D491" s="299" t="s">
        <v>845</v>
      </c>
      <c r="E491" s="522">
        <v>457.94</v>
      </c>
      <c r="F491" s="522">
        <v>457.94</v>
      </c>
      <c r="G491" s="333">
        <f t="shared" si="12"/>
        <v>1356.4399999999848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1</v>
      </c>
      <c r="C492" s="298">
        <v>46148</v>
      </c>
      <c r="D492" s="299" t="s">
        <v>306</v>
      </c>
      <c r="E492" s="522">
        <v>23.48</v>
      </c>
      <c r="F492" s="522"/>
      <c r="G492" s="333">
        <f t="shared" si="12"/>
        <v>1356.4399999999848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46147</v>
      </c>
      <c r="D493" s="299" t="s">
        <v>384</v>
      </c>
      <c r="E493" s="522">
        <v>59.03</v>
      </c>
      <c r="F493" s="522"/>
      <c r="G493" s="333">
        <f t="shared" si="12"/>
        <v>1379.9199999999848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46147</v>
      </c>
      <c r="D494" s="299" t="s">
        <v>334</v>
      </c>
      <c r="E494" s="522">
        <v>11.06</v>
      </c>
      <c r="F494" s="522"/>
      <c r="G494" s="333">
        <f t="shared" si="12"/>
        <v>1438.9499999999848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2</v>
      </c>
      <c r="C495" s="298">
        <v>46147</v>
      </c>
      <c r="D495" s="299" t="s">
        <v>296</v>
      </c>
      <c r="E495" s="522">
        <v>8.7200000000000006</v>
      </c>
      <c r="F495" s="522"/>
      <c r="G495" s="333">
        <f t="shared" si="12"/>
        <v>1450.0099999999848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4</v>
      </c>
      <c r="C496" s="298">
        <v>46147</v>
      </c>
      <c r="D496" s="299" t="s">
        <v>296</v>
      </c>
      <c r="E496" s="522">
        <v>42.88</v>
      </c>
      <c r="F496" s="522"/>
      <c r="G496" s="333">
        <f t="shared" si="12"/>
        <v>1458.7299999999848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46147</v>
      </c>
      <c r="D497" s="299" t="s">
        <v>300</v>
      </c>
      <c r="E497" s="522">
        <v>17.03</v>
      </c>
      <c r="F497" s="522"/>
      <c r="G497" s="333">
        <f t="shared" si="12"/>
        <v>1501.6099999999849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22</v>
      </c>
      <c r="C498" s="298">
        <v>46146</v>
      </c>
      <c r="D498" s="299" t="s">
        <v>835</v>
      </c>
      <c r="E498" s="522">
        <v>13.83</v>
      </c>
      <c r="F498" s="522"/>
      <c r="G498" s="333">
        <f t="shared" si="12"/>
        <v>1518.6399999999849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5</v>
      </c>
      <c r="C499" s="298">
        <v>46146</v>
      </c>
      <c r="D499" s="299" t="s">
        <v>340</v>
      </c>
      <c r="E499" s="522">
        <v>47.93</v>
      </c>
      <c r="F499" s="522"/>
      <c r="G499" s="333">
        <f t="shared" si="12"/>
        <v>1532.4699999999848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2</v>
      </c>
      <c r="C500" s="298">
        <v>46146</v>
      </c>
      <c r="D500" s="299" t="s">
        <v>334</v>
      </c>
      <c r="E500" s="522">
        <v>11.06</v>
      </c>
      <c r="F500" s="522"/>
      <c r="G500" s="333">
        <f t="shared" si="12"/>
        <v>1580.3999999999849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14</v>
      </c>
      <c r="C501" s="298">
        <v>46146</v>
      </c>
      <c r="D501" s="299" t="s">
        <v>367</v>
      </c>
      <c r="E501" s="522">
        <v>70.25</v>
      </c>
      <c r="F501" s="522"/>
      <c r="G501" s="333">
        <f t="shared" si="12"/>
        <v>1591.4599999999848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284</v>
      </c>
      <c r="B502" s="330">
        <v>36</v>
      </c>
      <c r="C502" s="298">
        <v>46146</v>
      </c>
      <c r="D502" s="299" t="s">
        <v>374</v>
      </c>
      <c r="E502" s="522">
        <v>50</v>
      </c>
      <c r="F502" s="522"/>
      <c r="G502" s="333">
        <f t="shared" si="12"/>
        <v>1661.7099999999848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294</v>
      </c>
      <c r="B503" s="330">
        <v>17</v>
      </c>
      <c r="C503" s="298">
        <v>46146</v>
      </c>
      <c r="D503" s="299" t="s">
        <v>370</v>
      </c>
      <c r="E503" s="522">
        <v>99</v>
      </c>
      <c r="F503" s="522"/>
      <c r="G503" s="333">
        <f t="shared" si="12"/>
        <v>1711.7099999999848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5</v>
      </c>
      <c r="C504" s="298">
        <v>46145</v>
      </c>
      <c r="D504" s="299" t="s">
        <v>834</v>
      </c>
      <c r="E504" s="522">
        <v>49.13</v>
      </c>
      <c r="F504" s="522"/>
      <c r="G504" s="333">
        <f t="shared" si="12"/>
        <v>1810.7099999999848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1</v>
      </c>
      <c r="C505" s="298">
        <v>46145</v>
      </c>
      <c r="D505" s="299" t="s">
        <v>831</v>
      </c>
      <c r="E505" s="522">
        <v>50</v>
      </c>
      <c r="F505" s="522"/>
      <c r="G505" s="333">
        <f t="shared" si="12"/>
        <v>1859.8399999999849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46145</v>
      </c>
      <c r="D506" s="299" t="s">
        <v>311</v>
      </c>
      <c r="E506" s="522">
        <v>91.98</v>
      </c>
      <c r="F506" s="522"/>
      <c r="G506" s="333">
        <f t="shared" si="12"/>
        <v>1909.8399999999849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46145</v>
      </c>
      <c r="D507" s="299" t="s">
        <v>832</v>
      </c>
      <c r="E507" s="522">
        <v>24.68</v>
      </c>
      <c r="F507" s="522"/>
      <c r="G507" s="333">
        <f t="shared" si="12"/>
        <v>2001.8199999999849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46145</v>
      </c>
      <c r="D508" s="299" t="s">
        <v>358</v>
      </c>
      <c r="E508" s="522">
        <v>2.4900000000000002</v>
      </c>
      <c r="F508" s="522"/>
      <c r="G508" s="333">
        <f t="shared" si="12"/>
        <v>2026.499999999985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22</v>
      </c>
      <c r="C509" s="298">
        <v>46145</v>
      </c>
      <c r="D509" s="299" t="s">
        <v>861</v>
      </c>
      <c r="E509" s="522">
        <v>12.77</v>
      </c>
      <c r="F509" s="522"/>
      <c r="G509" s="333">
        <f t="shared" si="12"/>
        <v>2028.989999999985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2</v>
      </c>
      <c r="C510" s="298">
        <v>46145</v>
      </c>
      <c r="D510" s="299" t="s">
        <v>458</v>
      </c>
      <c r="E510" s="522">
        <v>192.97</v>
      </c>
      <c r="F510" s="522"/>
      <c r="G510" s="333">
        <f t="shared" si="12"/>
        <v>2041.759999999985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3</v>
      </c>
      <c r="C511" s="298">
        <v>46145</v>
      </c>
      <c r="D511" s="299" t="s">
        <v>348</v>
      </c>
      <c r="E511" s="522">
        <v>9.35</v>
      </c>
      <c r="F511" s="522"/>
      <c r="G511" s="333">
        <f t="shared" si="12"/>
        <v>2234.729999999985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4</v>
      </c>
      <c r="C512" s="298">
        <v>46144</v>
      </c>
      <c r="D512" s="299" t="s">
        <v>310</v>
      </c>
      <c r="E512" s="522">
        <v>57.69</v>
      </c>
      <c r="F512" s="522"/>
      <c r="G512" s="333">
        <f t="shared" si="12"/>
        <v>2244.0799999999849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8</v>
      </c>
      <c r="C513" s="298">
        <v>46144</v>
      </c>
      <c r="D513" s="299" t="s">
        <v>310</v>
      </c>
      <c r="E513" s="522">
        <v>6.37</v>
      </c>
      <c r="F513" s="522"/>
      <c r="G513" s="333">
        <f t="shared" si="12"/>
        <v>2301.769999999985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22</v>
      </c>
      <c r="C514" s="298">
        <v>46144</v>
      </c>
      <c r="D514" s="299" t="s">
        <v>375</v>
      </c>
      <c r="E514" s="522">
        <v>6.37</v>
      </c>
      <c r="F514" s="522"/>
      <c r="G514" s="333">
        <f t="shared" si="12"/>
        <v>2308.1399999999849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46144</v>
      </c>
      <c r="D515" s="299" t="s">
        <v>300</v>
      </c>
      <c r="E515" s="522">
        <v>41.51</v>
      </c>
      <c r="F515" s="522"/>
      <c r="G515" s="333">
        <f t="shared" si="12"/>
        <v>2314.5099999999848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7</v>
      </c>
      <c r="C516" s="298">
        <v>46144</v>
      </c>
      <c r="D516" s="299" t="s">
        <v>833</v>
      </c>
      <c r="E516" s="522">
        <v>74.53</v>
      </c>
      <c r="F516" s="522"/>
      <c r="G516" s="333">
        <f t="shared" si="12"/>
        <v>2356.019999999985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1</v>
      </c>
      <c r="C517" s="298">
        <v>46144</v>
      </c>
      <c r="D517" s="299" t="s">
        <v>306</v>
      </c>
      <c r="E517" s="522">
        <v>72.73</v>
      </c>
      <c r="F517" s="522"/>
      <c r="G517" s="333">
        <f t="shared" si="12"/>
        <v>2430.5499999999852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3</v>
      </c>
      <c r="C518" s="298">
        <v>46144</v>
      </c>
      <c r="D518" s="299" t="s">
        <v>348</v>
      </c>
      <c r="E518" s="522">
        <v>25</v>
      </c>
      <c r="F518" s="522"/>
      <c r="G518" s="333">
        <f t="shared" si="12"/>
        <v>2503.2799999999852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287</v>
      </c>
      <c r="B519" s="330" t="s">
        <v>287</v>
      </c>
      <c r="C519" s="298">
        <v>46144</v>
      </c>
      <c r="D519" s="299" t="s">
        <v>485</v>
      </c>
      <c r="E519" s="522">
        <v>121.4</v>
      </c>
      <c r="F519" s="522">
        <v>121.4</v>
      </c>
      <c r="G519" s="333">
        <f t="shared" si="12"/>
        <v>2528.2799999999852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3</v>
      </c>
      <c r="C520" s="298">
        <v>46144</v>
      </c>
      <c r="D520" s="299" t="s">
        <v>348</v>
      </c>
      <c r="E520" s="522">
        <v>9.73</v>
      </c>
      <c r="F520" s="522"/>
      <c r="G520" s="333">
        <f t="shared" si="12"/>
        <v>2528.2799999999852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46143</v>
      </c>
      <c r="D521" s="299" t="s">
        <v>358</v>
      </c>
      <c r="E521" s="522">
        <v>8.9700000000000006</v>
      </c>
      <c r="F521" s="522"/>
      <c r="G521" s="333">
        <f t="shared" si="12"/>
        <v>2538.0099999999852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s="540" customFormat="1" ht="12" customHeight="1" x14ac:dyDescent="0.3">
      <c r="A522" s="530" t="s">
        <v>284</v>
      </c>
      <c r="B522" s="531">
        <v>37</v>
      </c>
      <c r="C522" s="532">
        <v>46142</v>
      </c>
      <c r="D522" s="533" t="s">
        <v>285</v>
      </c>
      <c r="E522" s="534">
        <v>5616.82</v>
      </c>
      <c r="F522" s="534"/>
      <c r="G522" s="535">
        <f t="shared" si="12"/>
        <v>2546.979999999985</v>
      </c>
      <c r="H522" s="536"/>
      <c r="I522" s="537"/>
      <c r="J522" s="538"/>
      <c r="K522" s="539"/>
      <c r="L522" s="538"/>
      <c r="M522" s="539"/>
      <c r="N522" s="538"/>
      <c r="O522" s="539"/>
      <c r="P522" s="538"/>
      <c r="Q522" s="539"/>
      <c r="R522" s="538"/>
      <c r="S522" s="539"/>
      <c r="T522" s="538"/>
    </row>
    <row r="523" spans="1:20" ht="12" customHeight="1" x14ac:dyDescent="0.3">
      <c r="A523" s="329" t="s">
        <v>286</v>
      </c>
      <c r="B523" s="330">
        <v>25</v>
      </c>
      <c r="C523" s="298">
        <v>46142</v>
      </c>
      <c r="D523" s="298" t="s">
        <v>204</v>
      </c>
      <c r="E523" s="331">
        <v>350</v>
      </c>
      <c r="F523" s="331"/>
      <c r="G523" s="333">
        <f t="shared" ref="G523:G524" si="13">G524-E523+F523</f>
        <v>8163.7999999999847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286</v>
      </c>
      <c r="B524" s="330">
        <v>26</v>
      </c>
      <c r="C524" s="298">
        <v>46142</v>
      </c>
      <c r="D524" s="298" t="s">
        <v>205</v>
      </c>
      <c r="E524" s="331">
        <v>320</v>
      </c>
      <c r="F524" s="331"/>
      <c r="G524" s="333">
        <f t="shared" si="13"/>
        <v>8513.7999999999847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286</v>
      </c>
      <c r="B525" s="330">
        <v>27</v>
      </c>
      <c r="C525" s="298">
        <v>46142</v>
      </c>
      <c r="D525" s="298" t="s">
        <v>206</v>
      </c>
      <c r="E525" s="331">
        <v>25</v>
      </c>
      <c r="F525" s="331"/>
      <c r="G525" s="333">
        <f t="shared" ref="G525:G776" si="14">G526-E525+F525</f>
        <v>8833.7999999999847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286</v>
      </c>
      <c r="B526" s="330">
        <v>28</v>
      </c>
      <c r="C526" s="298">
        <v>46142</v>
      </c>
      <c r="D526" s="298" t="s">
        <v>207</v>
      </c>
      <c r="E526" s="331">
        <v>25</v>
      </c>
      <c r="F526" s="331"/>
      <c r="G526" s="333">
        <f t="shared" si="14"/>
        <v>8858.7999999999847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286</v>
      </c>
      <c r="B527" s="330">
        <v>29</v>
      </c>
      <c r="C527" s="298">
        <v>46142</v>
      </c>
      <c r="D527" s="298" t="s">
        <v>208</v>
      </c>
      <c r="E527" s="331">
        <v>45</v>
      </c>
      <c r="F527" s="331"/>
      <c r="G527" s="333">
        <f t="shared" si="14"/>
        <v>8883.7999999999847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286</v>
      </c>
      <c r="B528" s="330">
        <v>30</v>
      </c>
      <c r="C528" s="298">
        <v>46142</v>
      </c>
      <c r="D528" s="298" t="s">
        <v>209</v>
      </c>
      <c r="E528" s="331">
        <v>400</v>
      </c>
      <c r="F528" s="331"/>
      <c r="G528" s="333">
        <f t="shared" si="14"/>
        <v>8928.7999999999847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286</v>
      </c>
      <c r="B529" s="330">
        <v>31</v>
      </c>
      <c r="C529" s="298">
        <v>46142</v>
      </c>
      <c r="D529" s="298" t="s">
        <v>210</v>
      </c>
      <c r="E529" s="331">
        <v>375</v>
      </c>
      <c r="F529" s="331"/>
      <c r="G529" s="333">
        <f t="shared" si="14"/>
        <v>9328.7999999999847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286</v>
      </c>
      <c r="B530" s="330">
        <v>32</v>
      </c>
      <c r="C530" s="298">
        <v>46142</v>
      </c>
      <c r="D530" s="298" t="s">
        <v>211</v>
      </c>
      <c r="E530" s="331">
        <v>100</v>
      </c>
      <c r="F530" s="331"/>
      <c r="G530" s="333">
        <f t="shared" si="14"/>
        <v>9703.7999999999847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286</v>
      </c>
      <c r="B531" s="330">
        <v>33</v>
      </c>
      <c r="C531" s="298">
        <v>46142</v>
      </c>
      <c r="D531" s="298" t="s">
        <v>212</v>
      </c>
      <c r="E531" s="331">
        <v>85</v>
      </c>
      <c r="F531" s="331"/>
      <c r="G531" s="333">
        <f t="shared" si="14"/>
        <v>9803.7999999999847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286</v>
      </c>
      <c r="B532" s="330">
        <v>34</v>
      </c>
      <c r="C532" s="298">
        <v>46142</v>
      </c>
      <c r="D532" s="298" t="s">
        <v>213</v>
      </c>
      <c r="E532" s="331">
        <v>230</v>
      </c>
      <c r="F532" s="331"/>
      <c r="G532" s="333">
        <f t="shared" si="14"/>
        <v>9888.7999999999847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286</v>
      </c>
      <c r="B533" s="330">
        <v>35</v>
      </c>
      <c r="C533" s="298">
        <v>46142</v>
      </c>
      <c r="D533" s="298" t="s">
        <v>214</v>
      </c>
      <c r="E533" s="331">
        <v>45</v>
      </c>
      <c r="F533" s="331"/>
      <c r="G533" s="333">
        <f t="shared" si="14"/>
        <v>10118.799999999985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287</v>
      </c>
      <c r="B534" s="330" t="s">
        <v>287</v>
      </c>
      <c r="C534" s="298">
        <v>46142</v>
      </c>
      <c r="D534" s="299" t="s">
        <v>288</v>
      </c>
      <c r="E534" s="331">
        <v>185.64</v>
      </c>
      <c r="F534" s="331">
        <v>185.64</v>
      </c>
      <c r="G534" s="333">
        <f t="shared" si="14"/>
        <v>10163.799999999985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46142</v>
      </c>
      <c r="D535" s="299" t="s">
        <v>290</v>
      </c>
      <c r="E535" s="331">
        <v>30</v>
      </c>
      <c r="F535" s="331"/>
      <c r="G535" s="333">
        <f t="shared" si="14"/>
        <v>10163.799999999985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291</v>
      </c>
      <c r="B536" s="330">
        <v>39</v>
      </c>
      <c r="C536" s="298">
        <v>46142</v>
      </c>
      <c r="D536" s="299" t="s">
        <v>292</v>
      </c>
      <c r="E536" s="331"/>
      <c r="F536" s="331">
        <v>2763.78</v>
      </c>
      <c r="G536" s="333">
        <f t="shared" si="14"/>
        <v>10193.799999999985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291</v>
      </c>
      <c r="B537" s="330">
        <v>38</v>
      </c>
      <c r="C537" s="298">
        <v>46142</v>
      </c>
      <c r="D537" s="299" t="s">
        <v>293</v>
      </c>
      <c r="E537" s="331"/>
      <c r="F537" s="331">
        <v>4597.82</v>
      </c>
      <c r="G537" s="333">
        <f t="shared" si="14"/>
        <v>7430.019999999985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42</v>
      </c>
      <c r="C538" s="298">
        <v>46142</v>
      </c>
      <c r="D538" s="299" t="s">
        <v>200</v>
      </c>
      <c r="E538" s="331">
        <v>50.92</v>
      </c>
      <c r="F538" s="331"/>
      <c r="G538" s="333">
        <f t="shared" si="14"/>
        <v>2832.1999999999853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43</v>
      </c>
      <c r="C539" s="298">
        <v>46142</v>
      </c>
      <c r="D539" s="299" t="s">
        <v>201</v>
      </c>
      <c r="E539" s="331">
        <v>50.92</v>
      </c>
      <c r="F539" s="331"/>
      <c r="G539" s="333">
        <f t="shared" si="14"/>
        <v>2883.1199999999853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46142</v>
      </c>
      <c r="D540" s="299" t="s">
        <v>295</v>
      </c>
      <c r="E540" s="331">
        <v>35.799999999999997</v>
      </c>
      <c r="F540" s="331"/>
      <c r="G540" s="333">
        <f t="shared" si="14"/>
        <v>2934.0399999999854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10</v>
      </c>
      <c r="C541" s="298">
        <v>46142</v>
      </c>
      <c r="D541" s="299" t="s">
        <v>176</v>
      </c>
      <c r="E541" s="331">
        <v>17.899999999999999</v>
      </c>
      <c r="F541" s="331"/>
      <c r="G541" s="333">
        <f t="shared" si="14"/>
        <v>2969.8399999999856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46142</v>
      </c>
      <c r="D542" s="299" t="s">
        <v>296</v>
      </c>
      <c r="E542" s="331">
        <v>8.7200000000000006</v>
      </c>
      <c r="F542" s="331"/>
      <c r="G542" s="333">
        <f t="shared" si="14"/>
        <v>2987.7399999999857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46142</v>
      </c>
      <c r="D543" s="299" t="s">
        <v>297</v>
      </c>
      <c r="E543" s="331">
        <v>100</v>
      </c>
      <c r="F543" s="331"/>
      <c r="G543" s="333">
        <f t="shared" si="14"/>
        <v>2996.4599999999855</v>
      </c>
      <c r="H543" s="334" t="s">
        <v>298</v>
      </c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46142</v>
      </c>
      <c r="D544" s="299" t="s">
        <v>297</v>
      </c>
      <c r="E544" s="331">
        <v>100</v>
      </c>
      <c r="F544" s="331"/>
      <c r="G544" s="333">
        <f t="shared" si="14"/>
        <v>3096.4599999999855</v>
      </c>
      <c r="H544" s="334" t="s">
        <v>298</v>
      </c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6</v>
      </c>
      <c r="C545" s="298">
        <v>46142</v>
      </c>
      <c r="D545" s="299" t="s">
        <v>297</v>
      </c>
      <c r="E545" s="331">
        <v>100</v>
      </c>
      <c r="F545" s="331"/>
      <c r="G545" s="333">
        <f t="shared" si="14"/>
        <v>3196.4599999999855</v>
      </c>
      <c r="H545" s="334" t="s">
        <v>298</v>
      </c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8</v>
      </c>
      <c r="C546" s="298">
        <v>46142</v>
      </c>
      <c r="D546" s="299" t="s">
        <v>297</v>
      </c>
      <c r="E546" s="331">
        <v>100</v>
      </c>
      <c r="F546" s="331"/>
      <c r="G546" s="333">
        <f t="shared" si="14"/>
        <v>3296.4599999999855</v>
      </c>
      <c r="H546" s="334" t="s">
        <v>298</v>
      </c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291</v>
      </c>
      <c r="B547" s="330">
        <v>41</v>
      </c>
      <c r="C547" s="298">
        <v>46142</v>
      </c>
      <c r="D547" s="299" t="s">
        <v>299</v>
      </c>
      <c r="E547" s="331"/>
      <c r="F547" s="331">
        <v>250</v>
      </c>
      <c r="G547" s="333">
        <f t="shared" si="14"/>
        <v>3396.4599999999855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6</v>
      </c>
      <c r="C548" s="298">
        <v>46142</v>
      </c>
      <c r="D548" s="299" t="s">
        <v>300</v>
      </c>
      <c r="E548" s="331">
        <v>42.44</v>
      </c>
      <c r="F548" s="331"/>
      <c r="G548" s="333">
        <f t="shared" si="14"/>
        <v>3146.4599999999855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46142</v>
      </c>
      <c r="D549" s="299" t="s">
        <v>300</v>
      </c>
      <c r="E549" s="331">
        <v>24.05</v>
      </c>
      <c r="F549" s="331"/>
      <c r="G549" s="333">
        <f t="shared" si="14"/>
        <v>3188.8999999999855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46141</v>
      </c>
      <c r="D550" s="299" t="s">
        <v>301</v>
      </c>
      <c r="E550" s="331">
        <v>31.8</v>
      </c>
      <c r="F550" s="331"/>
      <c r="G550" s="333">
        <f t="shared" si="14"/>
        <v>3212.9499999999857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6</v>
      </c>
      <c r="C551" s="298">
        <v>46141</v>
      </c>
      <c r="D551" s="299" t="s">
        <v>302</v>
      </c>
      <c r="E551" s="331">
        <v>100</v>
      </c>
      <c r="F551" s="331"/>
      <c r="G551" s="333">
        <f t="shared" si="14"/>
        <v>3244.7499999999859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46141</v>
      </c>
      <c r="D552" s="299" t="s">
        <v>303</v>
      </c>
      <c r="E552" s="331">
        <v>75</v>
      </c>
      <c r="F552" s="331"/>
      <c r="G552" s="333">
        <f t="shared" si="14"/>
        <v>3344.7499999999859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1</v>
      </c>
      <c r="C553" s="298">
        <v>46141</v>
      </c>
      <c r="D553" s="299" t="s">
        <v>304</v>
      </c>
      <c r="E553" s="331">
        <v>52.5</v>
      </c>
      <c r="F553" s="331"/>
      <c r="G553" s="333">
        <f t="shared" si="14"/>
        <v>3419.7499999999859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6</v>
      </c>
      <c r="C554" s="298">
        <v>46141</v>
      </c>
      <c r="D554" s="299" t="s">
        <v>305</v>
      </c>
      <c r="E554" s="331">
        <v>-256</v>
      </c>
      <c r="F554" s="331"/>
      <c r="G554" s="333">
        <f t="shared" si="14"/>
        <v>3472.2499999999859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6</v>
      </c>
      <c r="C555" s="298">
        <v>46140</v>
      </c>
      <c r="D555" s="299" t="s">
        <v>300</v>
      </c>
      <c r="E555" s="331">
        <v>20.38</v>
      </c>
      <c r="F555" s="331"/>
      <c r="G555" s="333">
        <f t="shared" si="14"/>
        <v>3216.2499999999859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46140</v>
      </c>
      <c r="D556" s="299" t="s">
        <v>296</v>
      </c>
      <c r="E556" s="331">
        <v>15.41</v>
      </c>
      <c r="F556" s="331"/>
      <c r="G556" s="333">
        <f t="shared" si="14"/>
        <v>3236.629999999986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4</v>
      </c>
      <c r="C557" s="298">
        <v>46140</v>
      </c>
      <c r="D557" s="299" t="s">
        <v>296</v>
      </c>
      <c r="E557" s="331">
        <v>33.840000000000003</v>
      </c>
      <c r="F557" s="331"/>
      <c r="G557" s="333">
        <f t="shared" si="14"/>
        <v>3252.0399999999859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1</v>
      </c>
      <c r="C558" s="298">
        <v>46140</v>
      </c>
      <c r="D558" s="299" t="s">
        <v>306</v>
      </c>
      <c r="E558" s="331">
        <v>5.3</v>
      </c>
      <c r="F558" s="331"/>
      <c r="G558" s="333">
        <f t="shared" si="14"/>
        <v>3285.879999999986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46140</v>
      </c>
      <c r="D559" s="299" t="s">
        <v>307</v>
      </c>
      <c r="E559" s="331">
        <v>500</v>
      </c>
      <c r="F559" s="331"/>
      <c r="G559" s="333">
        <f t="shared" si="14"/>
        <v>3291.1799999999862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46140</v>
      </c>
      <c r="D560" s="299" t="s">
        <v>308</v>
      </c>
      <c r="E560" s="331">
        <v>47.99</v>
      </c>
      <c r="F560" s="331"/>
      <c r="G560" s="333">
        <f t="shared" si="14"/>
        <v>3791.1799999999862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3</v>
      </c>
      <c r="C561" s="298">
        <v>46139</v>
      </c>
      <c r="D561" s="299" t="s">
        <v>309</v>
      </c>
      <c r="E561" s="331">
        <v>13.11</v>
      </c>
      <c r="F561" s="331"/>
      <c r="G561" s="333">
        <f t="shared" si="14"/>
        <v>3839.169999999986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4</v>
      </c>
      <c r="C562" s="298">
        <v>46139</v>
      </c>
      <c r="D562" s="299" t="s">
        <v>310</v>
      </c>
      <c r="E562" s="331">
        <v>30.54</v>
      </c>
      <c r="F562" s="331"/>
      <c r="G562" s="333">
        <f t="shared" si="14"/>
        <v>3852.2799999999861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46139</v>
      </c>
      <c r="D563" s="299" t="s">
        <v>311</v>
      </c>
      <c r="E563" s="331">
        <v>163.01</v>
      </c>
      <c r="F563" s="331"/>
      <c r="G563" s="333">
        <f t="shared" si="14"/>
        <v>3882.8199999999861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46139</v>
      </c>
      <c r="D564" s="299" t="s">
        <v>312</v>
      </c>
      <c r="E564" s="331">
        <v>54.97</v>
      </c>
      <c r="F564" s="331"/>
      <c r="G564" s="333">
        <f t="shared" si="14"/>
        <v>4045.8299999999858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289</v>
      </c>
      <c r="B565" s="330">
        <v>1</v>
      </c>
      <c r="C565" s="298">
        <v>46139</v>
      </c>
      <c r="D565" s="299" t="s">
        <v>306</v>
      </c>
      <c r="E565" s="331">
        <v>51.28</v>
      </c>
      <c r="F565" s="331"/>
      <c r="G565" s="333">
        <f t="shared" si="14"/>
        <v>4100.7999999999856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6</v>
      </c>
      <c r="C566" s="298">
        <v>46138</v>
      </c>
      <c r="D566" s="299" t="s">
        <v>312</v>
      </c>
      <c r="E566" s="331">
        <v>38.979999999999997</v>
      </c>
      <c r="F566" s="331"/>
      <c r="G566" s="333">
        <f t="shared" si="14"/>
        <v>4152.0799999999854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46138</v>
      </c>
      <c r="D567" s="299" t="s">
        <v>313</v>
      </c>
      <c r="E567" s="331">
        <v>39.83</v>
      </c>
      <c r="F567" s="331"/>
      <c r="G567" s="333">
        <f t="shared" si="14"/>
        <v>4191.0599999999849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8</v>
      </c>
      <c r="C568" s="298">
        <v>46138</v>
      </c>
      <c r="D568" s="299" t="s">
        <v>313</v>
      </c>
      <c r="E568" s="331">
        <v>51.24</v>
      </c>
      <c r="F568" s="331"/>
      <c r="G568" s="333">
        <f t="shared" si="14"/>
        <v>4230.8899999999849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294</v>
      </c>
      <c r="B569" s="330">
        <v>12</v>
      </c>
      <c r="C569" s="298">
        <v>46137</v>
      </c>
      <c r="D569" s="299" t="s">
        <v>314</v>
      </c>
      <c r="E569" s="331">
        <v>214.74</v>
      </c>
      <c r="F569" s="331"/>
      <c r="G569" s="333">
        <f t="shared" si="14"/>
        <v>4282.1299999999846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287</v>
      </c>
      <c r="B570" s="330" t="s">
        <v>287</v>
      </c>
      <c r="C570" s="298">
        <v>46136</v>
      </c>
      <c r="D570" s="299" t="s">
        <v>315</v>
      </c>
      <c r="E570" s="331">
        <v>127.68</v>
      </c>
      <c r="F570" s="331">
        <v>127.68</v>
      </c>
      <c r="G570" s="333">
        <f t="shared" si="14"/>
        <v>4496.8699999999844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8</v>
      </c>
      <c r="C571" s="298">
        <v>46135</v>
      </c>
      <c r="D571" s="299" t="s">
        <v>863</v>
      </c>
      <c r="E571" s="331">
        <v>65</v>
      </c>
      <c r="F571" s="331"/>
      <c r="G571" s="333">
        <f t="shared" si="14"/>
        <v>4496.8699999999844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291</v>
      </c>
      <c r="B572" s="330">
        <v>40</v>
      </c>
      <c r="C572" s="298">
        <v>46134</v>
      </c>
      <c r="D572" s="299" t="s">
        <v>316</v>
      </c>
      <c r="E572" s="331"/>
      <c r="F572" s="331">
        <v>838.69</v>
      </c>
      <c r="G572" s="333">
        <f t="shared" si="14"/>
        <v>4561.8699999999844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2</v>
      </c>
      <c r="C573" s="298">
        <v>46134</v>
      </c>
      <c r="D573" s="299" t="s">
        <v>317</v>
      </c>
      <c r="E573" s="331">
        <v>17.03</v>
      </c>
      <c r="F573" s="331"/>
      <c r="G573" s="333">
        <f t="shared" si="14"/>
        <v>3723.1799999999848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6</v>
      </c>
      <c r="C574" s="298">
        <v>46134</v>
      </c>
      <c r="D574" s="299" t="s">
        <v>312</v>
      </c>
      <c r="E574" s="331">
        <v>51.94</v>
      </c>
      <c r="F574" s="331"/>
      <c r="G574" s="333">
        <f t="shared" si="14"/>
        <v>3740.209999999985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1</v>
      </c>
      <c r="C575" s="298">
        <v>46134</v>
      </c>
      <c r="D575" s="299" t="s">
        <v>306</v>
      </c>
      <c r="E575" s="331">
        <v>226.7</v>
      </c>
      <c r="F575" s="331"/>
      <c r="G575" s="333">
        <f t="shared" si="14"/>
        <v>3792.1499999999851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46133</v>
      </c>
      <c r="D576" s="299" t="s">
        <v>318</v>
      </c>
      <c r="E576" s="331">
        <v>70</v>
      </c>
      <c r="F576" s="331"/>
      <c r="G576" s="333">
        <f t="shared" si="14"/>
        <v>4018.8499999999849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46133</v>
      </c>
      <c r="D577" s="299" t="s">
        <v>319</v>
      </c>
      <c r="E577" s="331">
        <v>14.26</v>
      </c>
      <c r="F577" s="331"/>
      <c r="G577" s="333">
        <f t="shared" si="14"/>
        <v>4088.8499999999849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1</v>
      </c>
      <c r="C578" s="298">
        <v>46133</v>
      </c>
      <c r="D578" s="299" t="s">
        <v>320</v>
      </c>
      <c r="E578" s="331">
        <v>8.51</v>
      </c>
      <c r="F578" s="331"/>
      <c r="G578" s="333">
        <f t="shared" si="14"/>
        <v>4103.1099999999851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5</v>
      </c>
      <c r="C579" s="298">
        <v>46133</v>
      </c>
      <c r="D579" s="299" t="s">
        <v>321</v>
      </c>
      <c r="E579" s="331">
        <v>20</v>
      </c>
      <c r="F579" s="331"/>
      <c r="G579" s="333">
        <f t="shared" si="14"/>
        <v>4111.6199999999853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294</v>
      </c>
      <c r="B580" s="330">
        <v>23</v>
      </c>
      <c r="C580" s="298">
        <v>46133</v>
      </c>
      <c r="D580" s="299" t="s">
        <v>67</v>
      </c>
      <c r="E580" s="331">
        <v>650.88</v>
      </c>
      <c r="F580" s="331"/>
      <c r="G580" s="333">
        <f t="shared" si="14"/>
        <v>4131.6199999999853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6</v>
      </c>
      <c r="C581" s="298">
        <v>46133</v>
      </c>
      <c r="D581" s="299" t="s">
        <v>322</v>
      </c>
      <c r="E581" s="331">
        <v>15</v>
      </c>
      <c r="F581" s="331"/>
      <c r="G581" s="333">
        <f t="shared" si="14"/>
        <v>4782.4999999999854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5</v>
      </c>
      <c r="C582" s="298">
        <v>46133</v>
      </c>
      <c r="D582" s="299" t="s">
        <v>322</v>
      </c>
      <c r="E582" s="331">
        <v>250</v>
      </c>
      <c r="F582" s="331"/>
      <c r="G582" s="333">
        <f t="shared" si="14"/>
        <v>4797.4999999999854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22</v>
      </c>
      <c r="C583" s="298">
        <v>46132</v>
      </c>
      <c r="D583" s="299" t="s">
        <v>323</v>
      </c>
      <c r="E583" s="331">
        <v>20.22</v>
      </c>
      <c r="F583" s="331"/>
      <c r="G583" s="333">
        <f t="shared" si="14"/>
        <v>5047.4999999999854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46132</v>
      </c>
      <c r="D584" s="299" t="s">
        <v>403</v>
      </c>
      <c r="E584" s="331">
        <v>44</v>
      </c>
      <c r="F584" s="331"/>
      <c r="G584" s="333">
        <f t="shared" si="14"/>
        <v>5067.7199999999857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2</v>
      </c>
      <c r="C585" s="298">
        <v>46132</v>
      </c>
      <c r="D585" s="299" t="s">
        <v>324</v>
      </c>
      <c r="E585" s="331">
        <v>12.01</v>
      </c>
      <c r="F585" s="331"/>
      <c r="G585" s="333">
        <f t="shared" si="14"/>
        <v>5111.7199999999857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2</v>
      </c>
      <c r="C586" s="298">
        <v>46132</v>
      </c>
      <c r="D586" s="299" t="s">
        <v>296</v>
      </c>
      <c r="E586" s="331">
        <v>12.21</v>
      </c>
      <c r="F586" s="331"/>
      <c r="G586" s="333">
        <f t="shared" si="14"/>
        <v>5123.7299999999859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2</v>
      </c>
      <c r="C587" s="298">
        <v>46132</v>
      </c>
      <c r="D587" s="299" t="s">
        <v>325</v>
      </c>
      <c r="E587" s="331">
        <v>46.4</v>
      </c>
      <c r="F587" s="331"/>
      <c r="G587" s="333">
        <f t="shared" si="14"/>
        <v>5135.939999999986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46131</v>
      </c>
      <c r="D588" s="299" t="s">
        <v>326</v>
      </c>
      <c r="E588" s="331">
        <v>31.7</v>
      </c>
      <c r="F588" s="331"/>
      <c r="G588" s="333">
        <f t="shared" si="14"/>
        <v>5182.3399999999856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46131</v>
      </c>
      <c r="D589" s="299" t="s">
        <v>327</v>
      </c>
      <c r="E589" s="331">
        <v>11.11</v>
      </c>
      <c r="F589" s="331"/>
      <c r="G589" s="333">
        <f t="shared" si="14"/>
        <v>5214.0399999999854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46131</v>
      </c>
      <c r="D590" s="299" t="s">
        <v>306</v>
      </c>
      <c r="E590" s="331">
        <v>79.16</v>
      </c>
      <c r="F590" s="331"/>
      <c r="G590" s="333">
        <f t="shared" si="14"/>
        <v>5225.1499999999851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294</v>
      </c>
      <c r="B591" s="330">
        <v>22</v>
      </c>
      <c r="C591" s="298">
        <v>46131</v>
      </c>
      <c r="D591" s="299" t="s">
        <v>328</v>
      </c>
      <c r="E591" s="331">
        <v>7.46</v>
      </c>
      <c r="F591" s="331"/>
      <c r="G591" s="333">
        <f t="shared" si="14"/>
        <v>5304.3099999999849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6</v>
      </c>
      <c r="C592" s="298">
        <v>46131</v>
      </c>
      <c r="D592" s="299" t="s">
        <v>300</v>
      </c>
      <c r="E592" s="331">
        <v>13.83</v>
      </c>
      <c r="F592" s="331"/>
      <c r="G592" s="333">
        <f t="shared" si="14"/>
        <v>5311.769999999985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6</v>
      </c>
      <c r="C593" s="298">
        <v>46131</v>
      </c>
      <c r="D593" s="299" t="s">
        <v>300</v>
      </c>
      <c r="E593" s="331">
        <v>30</v>
      </c>
      <c r="F593" s="331"/>
      <c r="G593" s="333">
        <f t="shared" si="14"/>
        <v>5325.5999999999849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46131</v>
      </c>
      <c r="D594" s="299" t="s">
        <v>300</v>
      </c>
      <c r="E594" s="331">
        <v>15.17</v>
      </c>
      <c r="F594" s="331"/>
      <c r="G594" s="333">
        <f t="shared" si="14"/>
        <v>5355.5999999999849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1</v>
      </c>
      <c r="C595" s="298">
        <v>46130</v>
      </c>
      <c r="D595" s="299" t="s">
        <v>329</v>
      </c>
      <c r="E595" s="331">
        <v>75.55</v>
      </c>
      <c r="F595" s="331"/>
      <c r="G595" s="333">
        <f t="shared" si="14"/>
        <v>5370.769999999985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46130</v>
      </c>
      <c r="D596" s="299" t="s">
        <v>330</v>
      </c>
      <c r="E596" s="331">
        <v>26</v>
      </c>
      <c r="F596" s="331"/>
      <c r="G596" s="333">
        <f t="shared" si="14"/>
        <v>5446.3199999999852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1</v>
      </c>
      <c r="C597" s="298">
        <v>46130</v>
      </c>
      <c r="D597" s="299" t="s">
        <v>311</v>
      </c>
      <c r="E597" s="331">
        <v>25.28</v>
      </c>
      <c r="F597" s="331"/>
      <c r="G597" s="333">
        <f t="shared" si="14"/>
        <v>5472.3199999999852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3</v>
      </c>
      <c r="C598" s="298">
        <v>46130</v>
      </c>
      <c r="D598" s="299" t="s">
        <v>296</v>
      </c>
      <c r="E598" s="331">
        <v>7.76</v>
      </c>
      <c r="F598" s="331"/>
      <c r="G598" s="333">
        <f t="shared" si="14"/>
        <v>5497.5999999999849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294</v>
      </c>
      <c r="B599" s="330">
        <v>22</v>
      </c>
      <c r="C599" s="298">
        <v>46130</v>
      </c>
      <c r="D599" s="299" t="s">
        <v>401</v>
      </c>
      <c r="E599" s="331">
        <v>13.84</v>
      </c>
      <c r="F599" s="331"/>
      <c r="G599" s="333">
        <f t="shared" si="14"/>
        <v>5505.3599999999851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287</v>
      </c>
      <c r="B600" s="330" t="s">
        <v>287</v>
      </c>
      <c r="C600" s="298">
        <v>46130</v>
      </c>
      <c r="D600" s="299" t="s">
        <v>331</v>
      </c>
      <c r="E600" s="331">
        <v>578.57000000000005</v>
      </c>
      <c r="F600" s="331">
        <v>578.57000000000005</v>
      </c>
      <c r="G600" s="333">
        <f t="shared" si="14"/>
        <v>5519.1999999999853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2</v>
      </c>
      <c r="C601" s="298">
        <v>46129</v>
      </c>
      <c r="D601" s="299" t="s">
        <v>324</v>
      </c>
      <c r="E601" s="331">
        <v>12.84</v>
      </c>
      <c r="F601" s="331"/>
      <c r="G601" s="333">
        <f t="shared" si="14"/>
        <v>5519.1999999999853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46129</v>
      </c>
      <c r="D602" s="299" t="s">
        <v>332</v>
      </c>
      <c r="E602" s="331">
        <v>59.71</v>
      </c>
      <c r="F602" s="331"/>
      <c r="G602" s="333">
        <f t="shared" si="14"/>
        <v>5532.0399999999854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21</v>
      </c>
      <c r="C603" s="298">
        <v>46129</v>
      </c>
      <c r="D603" s="299" t="s">
        <v>194</v>
      </c>
      <c r="E603" s="331">
        <v>75.599999999999994</v>
      </c>
      <c r="F603" s="331"/>
      <c r="G603" s="333">
        <f t="shared" si="14"/>
        <v>5591.7499999999854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43</v>
      </c>
      <c r="C604" s="298">
        <v>46129</v>
      </c>
      <c r="D604" s="299" t="s">
        <v>333</v>
      </c>
      <c r="E604" s="331">
        <v>22.35</v>
      </c>
      <c r="F604" s="331"/>
      <c r="G604" s="333">
        <f t="shared" si="14"/>
        <v>5667.3499999999858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294</v>
      </c>
      <c r="B605" s="330">
        <v>42</v>
      </c>
      <c r="C605" s="298">
        <v>46129</v>
      </c>
      <c r="D605" s="299" t="s">
        <v>333</v>
      </c>
      <c r="E605" s="331">
        <v>37.25</v>
      </c>
      <c r="F605" s="331"/>
      <c r="G605" s="333">
        <f t="shared" si="14"/>
        <v>5689.6999999999862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8</v>
      </c>
      <c r="C606" s="298">
        <v>46129</v>
      </c>
      <c r="D606" s="299" t="s">
        <v>319</v>
      </c>
      <c r="E606" s="331">
        <v>35.119999999999997</v>
      </c>
      <c r="F606" s="331"/>
      <c r="G606" s="333">
        <f t="shared" si="14"/>
        <v>5726.9499999999862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3</v>
      </c>
      <c r="C607" s="298">
        <v>46129</v>
      </c>
      <c r="D607" s="299" t="s">
        <v>296</v>
      </c>
      <c r="E607" s="331">
        <v>8.7200000000000006</v>
      </c>
      <c r="F607" s="331"/>
      <c r="G607" s="333">
        <f t="shared" si="14"/>
        <v>5762.0699999999861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46129</v>
      </c>
      <c r="D608" s="299" t="s">
        <v>334</v>
      </c>
      <c r="E608" s="331">
        <v>13.21</v>
      </c>
      <c r="F608" s="331"/>
      <c r="G608" s="333">
        <f t="shared" si="14"/>
        <v>5770.7899999999863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17</v>
      </c>
      <c r="C609" s="298">
        <v>46129</v>
      </c>
      <c r="D609" s="299" t="s">
        <v>188</v>
      </c>
      <c r="E609" s="331">
        <v>42.65</v>
      </c>
      <c r="F609" s="331"/>
      <c r="G609" s="333">
        <f t="shared" si="14"/>
        <v>5783.9999999999864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335</v>
      </c>
      <c r="B610" s="330" t="s">
        <v>335</v>
      </c>
      <c r="C610" s="298">
        <v>46129</v>
      </c>
      <c r="D610" s="299" t="s">
        <v>336</v>
      </c>
      <c r="E610" s="331">
        <v>130.31</v>
      </c>
      <c r="F610" s="331"/>
      <c r="G610" s="333">
        <f t="shared" si="14"/>
        <v>5826.649999999986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15</v>
      </c>
      <c r="C611" s="298">
        <v>46129</v>
      </c>
      <c r="D611" s="299" t="s">
        <v>185</v>
      </c>
      <c r="E611" s="331">
        <v>131.22999999999999</v>
      </c>
      <c r="F611" s="331"/>
      <c r="G611" s="333">
        <f t="shared" si="14"/>
        <v>5956.9599999999864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46129</v>
      </c>
      <c r="D612" s="299" t="s">
        <v>337</v>
      </c>
      <c r="E612" s="331">
        <v>210</v>
      </c>
      <c r="F612" s="331"/>
      <c r="G612" s="333">
        <f t="shared" si="14"/>
        <v>6088.189999999986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294</v>
      </c>
      <c r="B613" s="330">
        <v>23</v>
      </c>
      <c r="C613" s="298">
        <v>46129</v>
      </c>
      <c r="D613" s="299" t="s">
        <v>63</v>
      </c>
      <c r="E613" s="331">
        <v>529.46</v>
      </c>
      <c r="F613" s="331"/>
      <c r="G613" s="333">
        <f t="shared" si="14"/>
        <v>6298.189999999986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7</v>
      </c>
      <c r="C614" s="298">
        <v>46129</v>
      </c>
      <c r="D614" s="299" t="s">
        <v>338</v>
      </c>
      <c r="E614" s="331">
        <v>32.78</v>
      </c>
      <c r="F614" s="331"/>
      <c r="G614" s="333">
        <f t="shared" si="14"/>
        <v>6827.649999999986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46128</v>
      </c>
      <c r="D615" s="299" t="s">
        <v>310</v>
      </c>
      <c r="E615" s="331">
        <v>44.41</v>
      </c>
      <c r="F615" s="331"/>
      <c r="G615" s="333">
        <f t="shared" si="14"/>
        <v>6860.4299999999857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294</v>
      </c>
      <c r="B616" s="330">
        <v>16</v>
      </c>
      <c r="C616" s="298">
        <v>46128</v>
      </c>
      <c r="D616" s="299" t="s">
        <v>339</v>
      </c>
      <c r="E616" s="331">
        <v>15</v>
      </c>
      <c r="F616" s="331"/>
      <c r="G616" s="333">
        <f t="shared" si="14"/>
        <v>6904.8399999999856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46128</v>
      </c>
      <c r="D617" s="299" t="s">
        <v>301</v>
      </c>
      <c r="E617" s="331">
        <v>41.95</v>
      </c>
      <c r="F617" s="331"/>
      <c r="G617" s="333">
        <f t="shared" si="14"/>
        <v>6919.8399999999856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5</v>
      </c>
      <c r="C618" s="298">
        <v>46128</v>
      </c>
      <c r="D618" s="299" t="s">
        <v>340</v>
      </c>
      <c r="E618" s="331">
        <v>21.3</v>
      </c>
      <c r="F618" s="331"/>
      <c r="G618" s="333">
        <f t="shared" si="14"/>
        <v>6961.7899999999854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4</v>
      </c>
      <c r="C619" s="298">
        <v>46128</v>
      </c>
      <c r="D619" s="299" t="s">
        <v>296</v>
      </c>
      <c r="E619" s="331">
        <v>70.03</v>
      </c>
      <c r="F619" s="331"/>
      <c r="G619" s="333">
        <f t="shared" si="14"/>
        <v>6983.0899999999856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46128</v>
      </c>
      <c r="D620" s="299" t="s">
        <v>296</v>
      </c>
      <c r="E620" s="331">
        <v>11.48</v>
      </c>
      <c r="F620" s="331"/>
      <c r="G620" s="333">
        <f t="shared" si="14"/>
        <v>7053.1199999999853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6</v>
      </c>
      <c r="C621" s="298">
        <v>46128</v>
      </c>
      <c r="D621" s="299" t="s">
        <v>341</v>
      </c>
      <c r="E621" s="331">
        <v>26.61</v>
      </c>
      <c r="F621" s="331"/>
      <c r="G621" s="333">
        <f t="shared" si="14"/>
        <v>7064.5999999999849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6</v>
      </c>
      <c r="C622" s="298">
        <v>46128</v>
      </c>
      <c r="D622" s="299" t="s">
        <v>342</v>
      </c>
      <c r="E622" s="331">
        <v>42.59</v>
      </c>
      <c r="F622" s="331"/>
      <c r="G622" s="333">
        <f t="shared" si="14"/>
        <v>7091.2099999999846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6</v>
      </c>
      <c r="C623" s="298">
        <v>46128</v>
      </c>
      <c r="D623" s="299" t="s">
        <v>300</v>
      </c>
      <c r="E623" s="331">
        <v>20.58</v>
      </c>
      <c r="F623" s="331"/>
      <c r="G623" s="333">
        <f t="shared" si="14"/>
        <v>7133.7999999999847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294</v>
      </c>
      <c r="B624" s="330">
        <v>11</v>
      </c>
      <c r="C624" s="298">
        <v>46128</v>
      </c>
      <c r="D624" s="299" t="s">
        <v>178</v>
      </c>
      <c r="E624" s="331">
        <v>267.91000000000003</v>
      </c>
      <c r="F624" s="331"/>
      <c r="G624" s="333">
        <f t="shared" si="14"/>
        <v>7154.3799999999846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291</v>
      </c>
      <c r="B625" s="330">
        <v>41</v>
      </c>
      <c r="C625" s="298">
        <v>46128</v>
      </c>
      <c r="D625" s="299" t="s">
        <v>299</v>
      </c>
      <c r="E625" s="331"/>
      <c r="F625" s="331">
        <v>300</v>
      </c>
      <c r="G625" s="333">
        <f t="shared" si="14"/>
        <v>7422.2899999999845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291</v>
      </c>
      <c r="B626" s="330">
        <v>39</v>
      </c>
      <c r="C626" s="298">
        <v>46128</v>
      </c>
      <c r="D626" s="299" t="s">
        <v>292</v>
      </c>
      <c r="E626" s="331"/>
      <c r="F626" s="331">
        <v>2763.78</v>
      </c>
      <c r="G626" s="333">
        <f t="shared" si="14"/>
        <v>7122.2899999999845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46127</v>
      </c>
      <c r="D627" s="299" t="s">
        <v>343</v>
      </c>
      <c r="E627" s="331">
        <v>93.71</v>
      </c>
      <c r="F627" s="331">
        <v>93.71</v>
      </c>
      <c r="G627" s="333">
        <f t="shared" si="14"/>
        <v>4358.5099999999848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46127</v>
      </c>
      <c r="D628" s="299" t="s">
        <v>344</v>
      </c>
      <c r="E628" s="331">
        <v>27</v>
      </c>
      <c r="F628" s="331"/>
      <c r="G628" s="333">
        <f t="shared" si="14"/>
        <v>4358.5099999999848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291</v>
      </c>
      <c r="B629" s="330">
        <v>38</v>
      </c>
      <c r="C629" s="298">
        <v>46127</v>
      </c>
      <c r="D629" s="299" t="s">
        <v>293</v>
      </c>
      <c r="E629" s="331"/>
      <c r="F629" s="331">
        <v>4597.82</v>
      </c>
      <c r="G629" s="333">
        <f t="shared" si="14"/>
        <v>4385.5099999999848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46127</v>
      </c>
      <c r="D630" s="299" t="s">
        <v>296</v>
      </c>
      <c r="E630" s="331">
        <v>14.67</v>
      </c>
      <c r="F630" s="331"/>
      <c r="G630" s="333">
        <f t="shared" si="14"/>
        <v>-212.31000000001481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46127</v>
      </c>
      <c r="D631" s="299" t="s">
        <v>345</v>
      </c>
      <c r="E631" s="331">
        <v>102.2</v>
      </c>
      <c r="F631" s="331"/>
      <c r="G631" s="333">
        <f t="shared" si="14"/>
        <v>-197.64000000001482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8</v>
      </c>
      <c r="C632" s="298">
        <v>46126</v>
      </c>
      <c r="D632" s="299" t="s">
        <v>319</v>
      </c>
      <c r="E632" s="331">
        <v>15.53</v>
      </c>
      <c r="F632" s="331"/>
      <c r="G632" s="333">
        <f t="shared" si="14"/>
        <v>-95.440000000014805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294</v>
      </c>
      <c r="B633" s="330">
        <v>24</v>
      </c>
      <c r="C633" s="298">
        <v>46126</v>
      </c>
      <c r="D633" s="299" t="s">
        <v>860</v>
      </c>
      <c r="E633" s="331">
        <v>105.33</v>
      </c>
      <c r="F633" s="331"/>
      <c r="G633" s="333">
        <f t="shared" si="14"/>
        <v>-79.910000000014804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46125</v>
      </c>
      <c r="D634" s="299" t="s">
        <v>346</v>
      </c>
      <c r="E634" s="331">
        <v>11.64</v>
      </c>
      <c r="F634" s="331"/>
      <c r="G634" s="333">
        <f t="shared" si="14"/>
        <v>25.419999999985201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1</v>
      </c>
      <c r="C635" s="298">
        <v>46125</v>
      </c>
      <c r="D635" s="299" t="s">
        <v>306</v>
      </c>
      <c r="E635" s="331">
        <v>50.71</v>
      </c>
      <c r="F635" s="331"/>
      <c r="G635" s="333">
        <f t="shared" si="14"/>
        <v>37.059999999985202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46125</v>
      </c>
      <c r="D636" s="299" t="s">
        <v>334</v>
      </c>
      <c r="E636" s="331">
        <v>11.06</v>
      </c>
      <c r="F636" s="331"/>
      <c r="G636" s="333">
        <f t="shared" si="14"/>
        <v>87.769999999985203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4</v>
      </c>
      <c r="C637" s="298">
        <v>46125</v>
      </c>
      <c r="D637" s="299" t="s">
        <v>295</v>
      </c>
      <c r="E637" s="331">
        <v>35.979999999999997</v>
      </c>
      <c r="F637" s="331"/>
      <c r="G637" s="333">
        <f t="shared" si="14"/>
        <v>98.829999999985205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46125</v>
      </c>
      <c r="D638" s="299" t="s">
        <v>347</v>
      </c>
      <c r="E638" s="331">
        <v>7.83</v>
      </c>
      <c r="F638" s="331"/>
      <c r="G638" s="333">
        <f t="shared" si="14"/>
        <v>134.80999999998519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3</v>
      </c>
      <c r="C639" s="298">
        <v>46125</v>
      </c>
      <c r="D639" s="299" t="s">
        <v>348</v>
      </c>
      <c r="E639" s="331">
        <v>4.1900000000000004</v>
      </c>
      <c r="F639" s="331"/>
      <c r="G639" s="333">
        <f t="shared" si="14"/>
        <v>142.63999999998521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8</v>
      </c>
      <c r="C640" s="298">
        <v>46125</v>
      </c>
      <c r="D640" s="299" t="s">
        <v>349</v>
      </c>
      <c r="E640" s="331">
        <v>39.25</v>
      </c>
      <c r="F640" s="331"/>
      <c r="G640" s="333">
        <f t="shared" si="14"/>
        <v>146.8299999999852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287</v>
      </c>
      <c r="B641" s="330" t="s">
        <v>287</v>
      </c>
      <c r="C641" s="298">
        <v>46125</v>
      </c>
      <c r="D641" s="299" t="s">
        <v>350</v>
      </c>
      <c r="E641" s="331">
        <v>318.36</v>
      </c>
      <c r="F641" s="331">
        <v>318.36</v>
      </c>
      <c r="G641" s="333">
        <f t="shared" si="14"/>
        <v>186.0799999999852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19</v>
      </c>
      <c r="C642" s="298">
        <v>46125</v>
      </c>
      <c r="D642" s="299" t="s">
        <v>191</v>
      </c>
      <c r="E642" s="331">
        <v>200</v>
      </c>
      <c r="F642" s="331"/>
      <c r="G642" s="333">
        <f t="shared" si="14"/>
        <v>186.0799999999852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46124</v>
      </c>
      <c r="D643" s="299" t="s">
        <v>304</v>
      </c>
      <c r="E643" s="331">
        <v>136.05000000000001</v>
      </c>
      <c r="F643" s="331"/>
      <c r="G643" s="333">
        <f t="shared" si="14"/>
        <v>386.0799999999852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3</v>
      </c>
      <c r="C644" s="298">
        <v>46124</v>
      </c>
      <c r="D644" s="299" t="s">
        <v>348</v>
      </c>
      <c r="E644" s="331">
        <v>13.09</v>
      </c>
      <c r="F644" s="331"/>
      <c r="G644" s="333">
        <f t="shared" si="14"/>
        <v>522.12999999998522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8</v>
      </c>
      <c r="C645" s="298">
        <v>46124</v>
      </c>
      <c r="D645" s="299" t="s">
        <v>319</v>
      </c>
      <c r="E645" s="331">
        <v>24.47</v>
      </c>
      <c r="F645" s="331"/>
      <c r="G645" s="333">
        <f t="shared" si="14"/>
        <v>535.21999999998525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8</v>
      </c>
      <c r="C646" s="298">
        <v>46124</v>
      </c>
      <c r="D646" s="299" t="s">
        <v>319</v>
      </c>
      <c r="E646" s="331">
        <v>14.29</v>
      </c>
      <c r="F646" s="331"/>
      <c r="G646" s="333">
        <f t="shared" si="14"/>
        <v>559.68999999998528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22</v>
      </c>
      <c r="C647" s="298">
        <v>46124</v>
      </c>
      <c r="D647" s="299" t="s">
        <v>835</v>
      </c>
      <c r="E647" s="331">
        <v>9.57</v>
      </c>
      <c r="F647" s="331"/>
      <c r="G647" s="333">
        <f t="shared" si="14"/>
        <v>573.97999999998524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46124</v>
      </c>
      <c r="D648" s="299" t="s">
        <v>351</v>
      </c>
      <c r="E648" s="331">
        <v>25</v>
      </c>
      <c r="F648" s="331"/>
      <c r="G648" s="333">
        <f t="shared" si="14"/>
        <v>583.54999999998529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294</v>
      </c>
      <c r="B649" s="330">
        <v>22</v>
      </c>
      <c r="C649" s="298">
        <v>46123</v>
      </c>
      <c r="D649" s="299" t="s">
        <v>352</v>
      </c>
      <c r="E649" s="331">
        <v>19.16</v>
      </c>
      <c r="F649" s="331"/>
      <c r="G649" s="333">
        <f t="shared" si="14"/>
        <v>608.54999999998529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2</v>
      </c>
      <c r="C650" s="298">
        <v>46123</v>
      </c>
      <c r="D650" s="299" t="s">
        <v>301</v>
      </c>
      <c r="E650" s="331">
        <v>20.91</v>
      </c>
      <c r="F650" s="331"/>
      <c r="G650" s="333">
        <f t="shared" si="14"/>
        <v>627.70999999998526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2</v>
      </c>
      <c r="C651" s="298">
        <v>46123</v>
      </c>
      <c r="D651" s="299" t="s">
        <v>296</v>
      </c>
      <c r="E651" s="331">
        <v>12.44</v>
      </c>
      <c r="F651" s="331"/>
      <c r="G651" s="333">
        <f t="shared" si="14"/>
        <v>648.61999999998523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46123</v>
      </c>
      <c r="D652" s="299" t="s">
        <v>353</v>
      </c>
      <c r="E652" s="331">
        <v>41.34</v>
      </c>
      <c r="F652" s="331"/>
      <c r="G652" s="333">
        <f t="shared" si="14"/>
        <v>661.05999999998528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6</v>
      </c>
      <c r="C653" s="298">
        <v>46122</v>
      </c>
      <c r="D653" s="299" t="s">
        <v>446</v>
      </c>
      <c r="E653" s="331">
        <v>-0.04</v>
      </c>
      <c r="F653" s="331"/>
      <c r="G653" s="333">
        <f t="shared" si="14"/>
        <v>702.39999999998531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5</v>
      </c>
      <c r="C654" s="298">
        <v>46122</v>
      </c>
      <c r="D654" s="299" t="s">
        <v>354</v>
      </c>
      <c r="E654" s="331">
        <v>372</v>
      </c>
      <c r="F654" s="331"/>
      <c r="G654" s="333">
        <f t="shared" si="14"/>
        <v>702.35999999998535</v>
      </c>
      <c r="H654" s="334" t="s">
        <v>298</v>
      </c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46122</v>
      </c>
      <c r="D655" s="299" t="s">
        <v>355</v>
      </c>
      <c r="E655" s="331">
        <v>15.22</v>
      </c>
      <c r="F655" s="331"/>
      <c r="G655" s="333">
        <f t="shared" si="14"/>
        <v>1074.3599999999853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46122</v>
      </c>
      <c r="D656" s="299" t="s">
        <v>296</v>
      </c>
      <c r="E656" s="331">
        <v>9.5500000000000007</v>
      </c>
      <c r="F656" s="331"/>
      <c r="G656" s="333">
        <f t="shared" si="14"/>
        <v>1089.5799999999854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8</v>
      </c>
      <c r="C657" s="298">
        <v>46122</v>
      </c>
      <c r="D657" s="299" t="s">
        <v>356</v>
      </c>
      <c r="E657" s="331">
        <v>52.65</v>
      </c>
      <c r="F657" s="331"/>
      <c r="G657" s="333">
        <f t="shared" si="14"/>
        <v>1099.1299999999853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1</v>
      </c>
      <c r="C658" s="298">
        <v>46122</v>
      </c>
      <c r="D658" s="299" t="s">
        <v>311</v>
      </c>
      <c r="E658" s="331">
        <v>68.989999999999995</v>
      </c>
      <c r="F658" s="331"/>
      <c r="G658" s="333">
        <f t="shared" si="14"/>
        <v>1151.7799999999854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2</v>
      </c>
      <c r="C659" s="298">
        <v>46122</v>
      </c>
      <c r="D659" s="299" t="s">
        <v>324</v>
      </c>
      <c r="E659" s="331">
        <v>17.37</v>
      </c>
      <c r="F659" s="331"/>
      <c r="G659" s="333">
        <f t="shared" si="14"/>
        <v>1220.7699999999854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8</v>
      </c>
      <c r="C660" s="298">
        <v>46121</v>
      </c>
      <c r="D660" s="299" t="s">
        <v>357</v>
      </c>
      <c r="E660" s="331">
        <v>64.42</v>
      </c>
      <c r="F660" s="331"/>
      <c r="G660" s="333">
        <f t="shared" si="14"/>
        <v>1238.1399999999853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2</v>
      </c>
      <c r="C661" s="298">
        <v>46121</v>
      </c>
      <c r="D661" s="299" t="s">
        <v>358</v>
      </c>
      <c r="E661" s="331">
        <v>9.4700000000000006</v>
      </c>
      <c r="F661" s="331"/>
      <c r="G661" s="333">
        <f t="shared" si="14"/>
        <v>1302.5599999999854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5</v>
      </c>
      <c r="C662" s="298">
        <v>46121</v>
      </c>
      <c r="D662" s="299" t="s">
        <v>854</v>
      </c>
      <c r="E662" s="331">
        <v>10.68</v>
      </c>
      <c r="F662" s="331"/>
      <c r="G662" s="333">
        <f t="shared" si="14"/>
        <v>1312.0299999999854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7</v>
      </c>
      <c r="C663" s="298">
        <v>46121</v>
      </c>
      <c r="D663" s="299" t="s">
        <v>359</v>
      </c>
      <c r="E663" s="331">
        <v>68.010000000000005</v>
      </c>
      <c r="F663" s="331"/>
      <c r="G663" s="333">
        <f t="shared" si="14"/>
        <v>1322.7099999999855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46121</v>
      </c>
      <c r="D664" s="299" t="s">
        <v>310</v>
      </c>
      <c r="E664" s="331">
        <v>40.85</v>
      </c>
      <c r="F664" s="331"/>
      <c r="G664" s="333">
        <f t="shared" si="14"/>
        <v>1390.7199999999855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6</v>
      </c>
      <c r="C665" s="298">
        <v>46121</v>
      </c>
      <c r="D665" s="299" t="s">
        <v>360</v>
      </c>
      <c r="E665" s="331">
        <v>25</v>
      </c>
      <c r="F665" s="331"/>
      <c r="G665" s="333">
        <f t="shared" si="14"/>
        <v>1431.5699999999854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294</v>
      </c>
      <c r="B666" s="330">
        <v>18</v>
      </c>
      <c r="C666" s="298">
        <v>46120</v>
      </c>
      <c r="D666" s="299" t="s">
        <v>361</v>
      </c>
      <c r="E666" s="331">
        <v>400</v>
      </c>
      <c r="F666" s="331"/>
      <c r="G666" s="333">
        <f t="shared" si="14"/>
        <v>1456.5699999999854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335</v>
      </c>
      <c r="B667" s="330" t="s">
        <v>335</v>
      </c>
      <c r="C667" s="298">
        <v>46120</v>
      </c>
      <c r="D667" s="299" t="s">
        <v>447</v>
      </c>
      <c r="E667" s="331">
        <v>44.96</v>
      </c>
      <c r="F667" s="331"/>
      <c r="G667" s="333">
        <f t="shared" si="14"/>
        <v>1856.5699999999854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294</v>
      </c>
      <c r="B668" s="330">
        <v>13</v>
      </c>
      <c r="C668" s="298">
        <v>46120</v>
      </c>
      <c r="D668" s="299" t="s">
        <v>182</v>
      </c>
      <c r="E668" s="331">
        <v>104.98</v>
      </c>
      <c r="F668" s="331"/>
      <c r="G668" s="333">
        <f t="shared" si="14"/>
        <v>1901.5299999999854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2</v>
      </c>
      <c r="C669" s="298">
        <v>46120</v>
      </c>
      <c r="D669" s="299" t="s">
        <v>296</v>
      </c>
      <c r="E669" s="331">
        <v>13.8</v>
      </c>
      <c r="F669" s="331"/>
      <c r="G669" s="333">
        <f t="shared" si="14"/>
        <v>2006.5099999999854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4</v>
      </c>
      <c r="C670" s="298">
        <v>46120</v>
      </c>
      <c r="D670" s="299" t="s">
        <v>295</v>
      </c>
      <c r="E670" s="331">
        <v>37.92</v>
      </c>
      <c r="F670" s="331"/>
      <c r="G670" s="333">
        <f t="shared" si="14"/>
        <v>2020.3099999999854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6</v>
      </c>
      <c r="C671" s="298">
        <v>46120</v>
      </c>
      <c r="D671" s="299" t="s">
        <v>300</v>
      </c>
      <c r="E671" s="331">
        <v>56.68</v>
      </c>
      <c r="F671" s="331"/>
      <c r="G671" s="333">
        <f t="shared" si="14"/>
        <v>2058.2299999999855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46120</v>
      </c>
      <c r="D672" s="299" t="s">
        <v>362</v>
      </c>
      <c r="E672" s="331">
        <v>29.26</v>
      </c>
      <c r="F672" s="331"/>
      <c r="G672" s="333">
        <f t="shared" si="14"/>
        <v>2114.9099999999853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294</v>
      </c>
      <c r="B673" s="330">
        <v>9</v>
      </c>
      <c r="C673" s="298">
        <v>46119</v>
      </c>
      <c r="D673" s="299" t="s">
        <v>58</v>
      </c>
      <c r="E673" s="331">
        <v>1281.53</v>
      </c>
      <c r="F673" s="331"/>
      <c r="G673" s="333">
        <f t="shared" si="14"/>
        <v>2144.1699999999855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46119</v>
      </c>
      <c r="D674" s="299" t="s">
        <v>363</v>
      </c>
      <c r="E674" s="331">
        <v>25.84</v>
      </c>
      <c r="F674" s="331"/>
      <c r="G674" s="333">
        <f t="shared" si="14"/>
        <v>3425.6999999999853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46119</v>
      </c>
      <c r="D675" s="299" t="s">
        <v>319</v>
      </c>
      <c r="E675" s="331">
        <v>12.05</v>
      </c>
      <c r="F675" s="331"/>
      <c r="G675" s="333">
        <f t="shared" si="14"/>
        <v>3451.5399999999854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4</v>
      </c>
      <c r="C676" s="298">
        <v>46119</v>
      </c>
      <c r="D676" s="299" t="s">
        <v>334</v>
      </c>
      <c r="E676" s="331">
        <v>82.04</v>
      </c>
      <c r="F676" s="331"/>
      <c r="G676" s="333">
        <f t="shared" si="14"/>
        <v>3463.5899999999856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2</v>
      </c>
      <c r="C677" s="298">
        <v>46119</v>
      </c>
      <c r="D677" s="299" t="s">
        <v>364</v>
      </c>
      <c r="E677" s="331">
        <v>22.92</v>
      </c>
      <c r="F677" s="331"/>
      <c r="G677" s="333">
        <f t="shared" si="14"/>
        <v>3545.6299999999856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5</v>
      </c>
      <c r="C678" s="298">
        <v>46118</v>
      </c>
      <c r="D678" s="299" t="s">
        <v>365</v>
      </c>
      <c r="E678" s="331">
        <v>400</v>
      </c>
      <c r="F678" s="331"/>
      <c r="G678" s="333">
        <f t="shared" si="14"/>
        <v>3568.5499999999856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14</v>
      </c>
      <c r="C679" s="298">
        <v>46118</v>
      </c>
      <c r="D679" s="299" t="s">
        <v>366</v>
      </c>
      <c r="E679" s="331">
        <v>66.67</v>
      </c>
      <c r="F679" s="331"/>
      <c r="G679" s="333">
        <f t="shared" si="14"/>
        <v>3968.5499999999856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294</v>
      </c>
      <c r="B680" s="330">
        <v>14</v>
      </c>
      <c r="C680" s="298">
        <v>46118</v>
      </c>
      <c r="D680" s="299" t="s">
        <v>367</v>
      </c>
      <c r="E680" s="331">
        <v>70.25</v>
      </c>
      <c r="F680" s="331"/>
      <c r="G680" s="333">
        <f t="shared" si="14"/>
        <v>4035.2199999999857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46117</v>
      </c>
      <c r="D681" s="299" t="s">
        <v>368</v>
      </c>
      <c r="E681" s="331">
        <v>25.6</v>
      </c>
      <c r="F681" s="331"/>
      <c r="G681" s="333">
        <f t="shared" si="14"/>
        <v>4105.4699999999857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46117</v>
      </c>
      <c r="D682" s="299" t="s">
        <v>319</v>
      </c>
      <c r="E682" s="331">
        <v>8.56</v>
      </c>
      <c r="F682" s="331"/>
      <c r="G682" s="333">
        <f t="shared" si="14"/>
        <v>4131.0699999999861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6</v>
      </c>
      <c r="C683" s="298">
        <v>46117</v>
      </c>
      <c r="D683" s="299" t="s">
        <v>369</v>
      </c>
      <c r="E683" s="331">
        <v>301.67</v>
      </c>
      <c r="F683" s="331"/>
      <c r="G683" s="333">
        <f t="shared" si="14"/>
        <v>4139.6299999999865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46116</v>
      </c>
      <c r="D684" s="299" t="s">
        <v>306</v>
      </c>
      <c r="E684" s="331">
        <v>176.85</v>
      </c>
      <c r="F684" s="331"/>
      <c r="G684" s="333">
        <f t="shared" si="14"/>
        <v>4441.2999999999865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46116</v>
      </c>
      <c r="D685" s="299" t="s">
        <v>311</v>
      </c>
      <c r="E685" s="331">
        <v>139.34</v>
      </c>
      <c r="F685" s="331"/>
      <c r="G685" s="333">
        <f t="shared" si="14"/>
        <v>4618.1499999999869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17</v>
      </c>
      <c r="C686" s="298">
        <v>46116</v>
      </c>
      <c r="D686" s="299" t="s">
        <v>370</v>
      </c>
      <c r="E686" s="331">
        <v>99</v>
      </c>
      <c r="F686" s="331"/>
      <c r="G686" s="333">
        <f t="shared" si="14"/>
        <v>4757.489999999987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46116</v>
      </c>
      <c r="D687" s="299" t="s">
        <v>371</v>
      </c>
      <c r="E687" s="331">
        <v>34</v>
      </c>
      <c r="F687" s="331"/>
      <c r="G687" s="333">
        <f t="shared" si="14"/>
        <v>4856.489999999987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3</v>
      </c>
      <c r="C688" s="298">
        <v>46116</v>
      </c>
      <c r="D688" s="299" t="s">
        <v>348</v>
      </c>
      <c r="E688" s="331">
        <v>10.24</v>
      </c>
      <c r="F688" s="331"/>
      <c r="G688" s="333">
        <f t="shared" si="14"/>
        <v>4890.489999999987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7</v>
      </c>
      <c r="C689" s="298">
        <v>46115</v>
      </c>
      <c r="D689" s="299" t="s">
        <v>372</v>
      </c>
      <c r="E689" s="331">
        <v>100</v>
      </c>
      <c r="F689" s="331"/>
      <c r="G689" s="333">
        <f t="shared" si="14"/>
        <v>4900.7299999999868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6</v>
      </c>
      <c r="C690" s="298">
        <v>46115</v>
      </c>
      <c r="D690" s="299" t="s">
        <v>300</v>
      </c>
      <c r="E690" s="331">
        <v>7.68</v>
      </c>
      <c r="F690" s="331"/>
      <c r="G690" s="333">
        <f t="shared" si="14"/>
        <v>5000.7299999999868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46115</v>
      </c>
      <c r="D691" s="299" t="s">
        <v>296</v>
      </c>
      <c r="E691" s="331">
        <v>8.7200000000000006</v>
      </c>
      <c r="F691" s="331"/>
      <c r="G691" s="333">
        <f t="shared" si="14"/>
        <v>5008.4099999999871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46114</v>
      </c>
      <c r="D692" s="299" t="s">
        <v>373</v>
      </c>
      <c r="E692" s="331">
        <v>81.739999999999995</v>
      </c>
      <c r="F692" s="331"/>
      <c r="G692" s="333">
        <f t="shared" si="14"/>
        <v>5017.1299999999874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284</v>
      </c>
      <c r="B693" s="330">
        <v>36</v>
      </c>
      <c r="C693" s="298">
        <v>46114</v>
      </c>
      <c r="D693" s="299" t="s">
        <v>374</v>
      </c>
      <c r="E693" s="331">
        <v>50</v>
      </c>
      <c r="F693" s="331"/>
      <c r="G693" s="333">
        <f t="shared" si="14"/>
        <v>5098.8699999999872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22</v>
      </c>
      <c r="C694" s="298">
        <v>46114</v>
      </c>
      <c r="D694" s="299" t="s">
        <v>375</v>
      </c>
      <c r="E694" s="331">
        <v>6.37</v>
      </c>
      <c r="F694" s="331"/>
      <c r="G694" s="333">
        <f t="shared" si="14"/>
        <v>5148.8699999999872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46114</v>
      </c>
      <c r="D695" s="299" t="s">
        <v>326</v>
      </c>
      <c r="E695" s="331">
        <v>55.22</v>
      </c>
      <c r="F695" s="331"/>
      <c r="G695" s="333">
        <f t="shared" si="14"/>
        <v>5155.239999999987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46114</v>
      </c>
      <c r="D696" s="299" t="s">
        <v>319</v>
      </c>
      <c r="E696" s="331">
        <v>8.5</v>
      </c>
      <c r="F696" s="331"/>
      <c r="G696" s="333">
        <f t="shared" si="14"/>
        <v>5210.4599999999873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4</v>
      </c>
      <c r="C697" s="298">
        <v>46114</v>
      </c>
      <c r="D697" s="299" t="s">
        <v>334</v>
      </c>
      <c r="E697" s="331">
        <v>38.99</v>
      </c>
      <c r="F697" s="331"/>
      <c r="G697" s="333">
        <f t="shared" si="14"/>
        <v>5218.9599999999873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291</v>
      </c>
      <c r="B698" s="330">
        <v>39</v>
      </c>
      <c r="C698" s="298">
        <v>46113</v>
      </c>
      <c r="D698" s="299" t="s">
        <v>292</v>
      </c>
      <c r="E698" s="331"/>
      <c r="F698" s="331">
        <v>2763.78</v>
      </c>
      <c r="G698" s="333">
        <f t="shared" si="14"/>
        <v>5257.9499999999871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46113</v>
      </c>
      <c r="D699" s="299" t="s">
        <v>296</v>
      </c>
      <c r="E699" s="331">
        <v>36.090000000000003</v>
      </c>
      <c r="F699" s="331"/>
      <c r="G699" s="333">
        <f t="shared" si="14"/>
        <v>2494.1699999999869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4</v>
      </c>
      <c r="C700" s="298">
        <v>46113</v>
      </c>
      <c r="D700" s="299" t="s">
        <v>310</v>
      </c>
      <c r="E700" s="331">
        <v>80</v>
      </c>
      <c r="F700" s="331"/>
      <c r="G700" s="333">
        <f t="shared" si="14"/>
        <v>2530.259999999987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7</v>
      </c>
      <c r="C701" s="298">
        <v>46113</v>
      </c>
      <c r="D701" s="299" t="s">
        <v>320</v>
      </c>
      <c r="E701" s="331">
        <v>47.84</v>
      </c>
      <c r="F701" s="331"/>
      <c r="G701" s="333">
        <f t="shared" si="14"/>
        <v>2610.259999999987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7</v>
      </c>
      <c r="C702" s="298">
        <v>46113</v>
      </c>
      <c r="D702" s="299" t="s">
        <v>320</v>
      </c>
      <c r="E702" s="331">
        <v>21.25</v>
      </c>
      <c r="F702" s="331"/>
      <c r="G702" s="333">
        <f t="shared" si="14"/>
        <v>2658.0999999999872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46113</v>
      </c>
      <c r="D703" s="299" t="s">
        <v>376</v>
      </c>
      <c r="E703" s="331">
        <v>42.9</v>
      </c>
      <c r="F703" s="331"/>
      <c r="G703" s="333">
        <f t="shared" si="14"/>
        <v>2679.3499999999872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284</v>
      </c>
      <c r="B704" s="330">
        <v>37</v>
      </c>
      <c r="C704" s="298">
        <v>46112</v>
      </c>
      <c r="D704" s="299" t="s">
        <v>377</v>
      </c>
      <c r="E704" s="331">
        <v>4309.58</v>
      </c>
      <c r="F704" s="331"/>
      <c r="G704" s="333">
        <f t="shared" si="14"/>
        <v>2722.2499999999873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286</v>
      </c>
      <c r="B705" s="330">
        <v>25</v>
      </c>
      <c r="C705" s="298">
        <v>46112</v>
      </c>
      <c r="D705" s="298" t="s">
        <v>204</v>
      </c>
      <c r="E705" s="331">
        <v>350</v>
      </c>
      <c r="F705" s="331"/>
      <c r="G705" s="333">
        <f t="shared" si="14"/>
        <v>7031.8299999999872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286</v>
      </c>
      <c r="B706" s="330">
        <v>26</v>
      </c>
      <c r="C706" s="298">
        <v>46112</v>
      </c>
      <c r="D706" s="298" t="s">
        <v>205</v>
      </c>
      <c r="E706" s="331">
        <v>320</v>
      </c>
      <c r="F706" s="331"/>
      <c r="G706" s="333">
        <f t="shared" si="14"/>
        <v>7381.8299999999872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286</v>
      </c>
      <c r="B707" s="330">
        <v>27</v>
      </c>
      <c r="C707" s="298">
        <v>46112</v>
      </c>
      <c r="D707" s="298" t="s">
        <v>206</v>
      </c>
      <c r="E707" s="331">
        <v>25</v>
      </c>
      <c r="F707" s="331"/>
      <c r="G707" s="333">
        <f t="shared" si="14"/>
        <v>7701.8299999999872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286</v>
      </c>
      <c r="B708" s="330">
        <v>28</v>
      </c>
      <c r="C708" s="298">
        <v>46112</v>
      </c>
      <c r="D708" s="298" t="s">
        <v>207</v>
      </c>
      <c r="E708" s="331">
        <v>25</v>
      </c>
      <c r="F708" s="331"/>
      <c r="G708" s="333">
        <f t="shared" si="14"/>
        <v>7726.8299999999872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286</v>
      </c>
      <c r="B709" s="330">
        <v>29</v>
      </c>
      <c r="C709" s="298">
        <v>46112</v>
      </c>
      <c r="D709" s="298" t="s">
        <v>208</v>
      </c>
      <c r="E709" s="331">
        <v>45</v>
      </c>
      <c r="F709" s="331"/>
      <c r="G709" s="333">
        <f t="shared" si="14"/>
        <v>7751.8299999999872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286</v>
      </c>
      <c r="B710" s="330">
        <v>30</v>
      </c>
      <c r="C710" s="298">
        <v>46112</v>
      </c>
      <c r="D710" s="298" t="s">
        <v>209</v>
      </c>
      <c r="E710" s="331">
        <v>400</v>
      </c>
      <c r="F710" s="331"/>
      <c r="G710" s="333">
        <f t="shared" si="14"/>
        <v>7796.8299999999872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286</v>
      </c>
      <c r="B711" s="330">
        <v>31</v>
      </c>
      <c r="C711" s="298">
        <v>46112</v>
      </c>
      <c r="D711" s="298" t="s">
        <v>210</v>
      </c>
      <c r="E711" s="331">
        <v>375</v>
      </c>
      <c r="F711" s="331"/>
      <c r="G711" s="333">
        <f t="shared" si="14"/>
        <v>8196.8299999999872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286</v>
      </c>
      <c r="B712" s="330">
        <v>32</v>
      </c>
      <c r="C712" s="298">
        <v>46112</v>
      </c>
      <c r="D712" s="298" t="s">
        <v>211</v>
      </c>
      <c r="E712" s="331">
        <v>100</v>
      </c>
      <c r="F712" s="331"/>
      <c r="G712" s="333">
        <f t="shared" si="14"/>
        <v>8571.8299999999872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286</v>
      </c>
      <c r="B713" s="330">
        <v>33</v>
      </c>
      <c r="C713" s="298">
        <v>46112</v>
      </c>
      <c r="D713" s="298" t="s">
        <v>212</v>
      </c>
      <c r="E713" s="331">
        <v>85</v>
      </c>
      <c r="F713" s="331"/>
      <c r="G713" s="333">
        <f t="shared" si="14"/>
        <v>8671.8299999999872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286</v>
      </c>
      <c r="B714" s="330">
        <v>34</v>
      </c>
      <c r="C714" s="298">
        <v>46112</v>
      </c>
      <c r="D714" s="298" t="s">
        <v>213</v>
      </c>
      <c r="E714" s="331">
        <v>230</v>
      </c>
      <c r="F714" s="331"/>
      <c r="G714" s="333">
        <f t="shared" si="14"/>
        <v>8756.8299999999872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286</v>
      </c>
      <c r="B715" s="330">
        <v>35</v>
      </c>
      <c r="C715" s="298">
        <v>46112</v>
      </c>
      <c r="D715" s="298" t="s">
        <v>214</v>
      </c>
      <c r="E715" s="331">
        <v>45</v>
      </c>
      <c r="F715" s="331"/>
      <c r="G715" s="333">
        <f t="shared" si="14"/>
        <v>8986.8299999999872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6</v>
      </c>
      <c r="C716" s="298">
        <v>46112</v>
      </c>
      <c r="D716" s="298" t="s">
        <v>378</v>
      </c>
      <c r="E716" s="331">
        <v>40</v>
      </c>
      <c r="F716" s="331"/>
      <c r="G716" s="333">
        <f t="shared" si="14"/>
        <v>9031.8299999999872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42</v>
      </c>
      <c r="C717" s="298">
        <v>46112</v>
      </c>
      <c r="D717" s="298" t="s">
        <v>200</v>
      </c>
      <c r="E717" s="331">
        <v>59</v>
      </c>
      <c r="F717" s="331"/>
      <c r="G717" s="333">
        <f t="shared" si="14"/>
        <v>9071.8299999999872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43</v>
      </c>
      <c r="C718" s="298">
        <v>46112</v>
      </c>
      <c r="D718" s="298" t="s">
        <v>201</v>
      </c>
      <c r="E718" s="331">
        <v>42.84</v>
      </c>
      <c r="F718" s="331"/>
      <c r="G718" s="333">
        <f t="shared" si="14"/>
        <v>9130.8299999999872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6</v>
      </c>
      <c r="C719" s="298">
        <v>46112</v>
      </c>
      <c r="D719" s="298" t="s">
        <v>300</v>
      </c>
      <c r="E719" s="331">
        <v>57.21</v>
      </c>
      <c r="F719" s="331"/>
      <c r="G719" s="333">
        <f t="shared" si="14"/>
        <v>9173.6699999999873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46112</v>
      </c>
      <c r="D720" s="298" t="s">
        <v>296</v>
      </c>
      <c r="E720" s="331">
        <v>11.18</v>
      </c>
      <c r="F720" s="331"/>
      <c r="G720" s="333">
        <f t="shared" si="14"/>
        <v>9230.8799999999865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294</v>
      </c>
      <c r="B721" s="330">
        <v>10</v>
      </c>
      <c r="C721" s="298">
        <v>46112</v>
      </c>
      <c r="D721" s="298" t="s">
        <v>176</v>
      </c>
      <c r="E721" s="331">
        <v>17.899999999999999</v>
      </c>
      <c r="F721" s="331"/>
      <c r="G721" s="333">
        <f t="shared" si="14"/>
        <v>9242.0599999999868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46111</v>
      </c>
      <c r="D722" s="298" t="s">
        <v>334</v>
      </c>
      <c r="E722" s="331">
        <v>23.83</v>
      </c>
      <c r="F722" s="331"/>
      <c r="G722" s="333">
        <f t="shared" si="14"/>
        <v>9259.9599999999864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291</v>
      </c>
      <c r="B723" s="330">
        <v>38</v>
      </c>
      <c r="C723" s="298">
        <v>46111</v>
      </c>
      <c r="D723" s="299" t="s">
        <v>293</v>
      </c>
      <c r="E723" s="331"/>
      <c r="F723" s="331">
        <v>4278.1400000000003</v>
      </c>
      <c r="G723" s="333">
        <f t="shared" si="14"/>
        <v>9283.7899999999863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3</v>
      </c>
      <c r="C724" s="298">
        <v>46111</v>
      </c>
      <c r="D724" s="299" t="s">
        <v>351</v>
      </c>
      <c r="E724" s="331">
        <v>30</v>
      </c>
      <c r="F724" s="331"/>
      <c r="G724" s="333">
        <f t="shared" si="14"/>
        <v>5005.649999999986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46111</v>
      </c>
      <c r="D725" s="299" t="s">
        <v>300</v>
      </c>
      <c r="E725" s="331">
        <v>15.96</v>
      </c>
      <c r="F725" s="331"/>
      <c r="G725" s="333">
        <f t="shared" si="14"/>
        <v>5035.649999999986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3</v>
      </c>
      <c r="C726" s="298">
        <v>46111</v>
      </c>
      <c r="D726" s="299" t="s">
        <v>379</v>
      </c>
      <c r="E726" s="331">
        <v>18.96</v>
      </c>
      <c r="F726" s="331"/>
      <c r="G726" s="333">
        <f t="shared" si="14"/>
        <v>5051.609999999986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46110</v>
      </c>
      <c r="D727" s="299" t="s">
        <v>311</v>
      </c>
      <c r="E727" s="331">
        <v>144.22</v>
      </c>
      <c r="F727" s="331"/>
      <c r="G727" s="333">
        <f t="shared" si="14"/>
        <v>5070.5699999999861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7</v>
      </c>
      <c r="C728" s="298">
        <v>46110</v>
      </c>
      <c r="D728" s="299" t="s">
        <v>380</v>
      </c>
      <c r="E728" s="331">
        <v>181.04</v>
      </c>
      <c r="F728" s="331"/>
      <c r="G728" s="333">
        <f t="shared" si="14"/>
        <v>5214.7899999999863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46110</v>
      </c>
      <c r="D729" s="299" t="s">
        <v>381</v>
      </c>
      <c r="E729" s="331">
        <v>196.9</v>
      </c>
      <c r="F729" s="331"/>
      <c r="G729" s="333">
        <f t="shared" si="14"/>
        <v>5395.8299999999863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3</v>
      </c>
      <c r="C730" s="298">
        <v>46110</v>
      </c>
      <c r="D730" s="299" t="s">
        <v>382</v>
      </c>
      <c r="E730" s="331">
        <v>7.5</v>
      </c>
      <c r="F730" s="331"/>
      <c r="G730" s="333">
        <f t="shared" si="14"/>
        <v>5592.7299999999859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46109</v>
      </c>
      <c r="D731" s="299" t="s">
        <v>319</v>
      </c>
      <c r="E731" s="331">
        <v>11.7</v>
      </c>
      <c r="F731" s="331"/>
      <c r="G731" s="333">
        <f t="shared" si="14"/>
        <v>5600.2299999999859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46109</v>
      </c>
      <c r="D732" s="299" t="s">
        <v>308</v>
      </c>
      <c r="E732" s="331">
        <v>210.76</v>
      </c>
      <c r="F732" s="331"/>
      <c r="G732" s="333">
        <f t="shared" si="14"/>
        <v>5611.9299999999857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46109</v>
      </c>
      <c r="D733" s="299" t="s">
        <v>310</v>
      </c>
      <c r="E733" s="331">
        <v>46.9</v>
      </c>
      <c r="F733" s="331"/>
      <c r="G733" s="333">
        <f t="shared" si="14"/>
        <v>5822.689999999986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46109</v>
      </c>
      <c r="D734" s="299" t="s">
        <v>329</v>
      </c>
      <c r="E734" s="331">
        <v>179.1</v>
      </c>
      <c r="F734" s="331"/>
      <c r="G734" s="333">
        <f t="shared" si="14"/>
        <v>5869.5899999999856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46109</v>
      </c>
      <c r="D735" s="299" t="s">
        <v>308</v>
      </c>
      <c r="E735" s="331">
        <v>31.97</v>
      </c>
      <c r="F735" s="331"/>
      <c r="G735" s="333">
        <f t="shared" si="14"/>
        <v>6048.689999999986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46109</v>
      </c>
      <c r="D736" s="299" t="s">
        <v>308</v>
      </c>
      <c r="E736" s="331">
        <v>12.19</v>
      </c>
      <c r="F736" s="331"/>
      <c r="G736" s="333">
        <f t="shared" si="14"/>
        <v>6080.6599999999862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291</v>
      </c>
      <c r="B737" s="330">
        <v>41</v>
      </c>
      <c r="C737" s="298">
        <v>46108</v>
      </c>
      <c r="D737" s="299" t="s">
        <v>383</v>
      </c>
      <c r="E737" s="331"/>
      <c r="F737" s="331">
        <v>400</v>
      </c>
      <c r="G737" s="333">
        <f t="shared" si="14"/>
        <v>6092.8499999999858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46108</v>
      </c>
      <c r="D738" s="299" t="s">
        <v>301</v>
      </c>
      <c r="E738" s="331">
        <v>19.5</v>
      </c>
      <c r="F738" s="331"/>
      <c r="G738" s="333">
        <f t="shared" si="14"/>
        <v>5692.8499999999858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46108</v>
      </c>
      <c r="D739" s="299" t="s">
        <v>296</v>
      </c>
      <c r="E739" s="331">
        <v>11.48</v>
      </c>
      <c r="F739" s="331"/>
      <c r="G739" s="333">
        <f t="shared" si="14"/>
        <v>5712.3499999999858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8</v>
      </c>
      <c r="C740" s="298">
        <v>46108</v>
      </c>
      <c r="D740" s="299" t="s">
        <v>334</v>
      </c>
      <c r="E740" s="331">
        <v>11.46</v>
      </c>
      <c r="F740" s="331"/>
      <c r="G740" s="333">
        <f t="shared" si="14"/>
        <v>5723.8299999999854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46108</v>
      </c>
      <c r="D741" s="299" t="s">
        <v>334</v>
      </c>
      <c r="E741" s="331">
        <v>38.21</v>
      </c>
      <c r="F741" s="331"/>
      <c r="G741" s="333">
        <f t="shared" si="14"/>
        <v>5735.2899999999854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46108</v>
      </c>
      <c r="D742" s="299" t="s">
        <v>384</v>
      </c>
      <c r="E742" s="331">
        <v>69.95</v>
      </c>
      <c r="F742" s="331"/>
      <c r="G742" s="333">
        <f t="shared" si="14"/>
        <v>5773.4999999999854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3</v>
      </c>
      <c r="C743" s="298">
        <v>46108</v>
      </c>
      <c r="D743" s="299" t="s">
        <v>348</v>
      </c>
      <c r="E743" s="331">
        <v>10.78</v>
      </c>
      <c r="F743" s="331"/>
      <c r="G743" s="333">
        <f t="shared" si="14"/>
        <v>5843.4499999999853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6</v>
      </c>
      <c r="C744" s="298">
        <v>46108</v>
      </c>
      <c r="D744" s="299" t="s">
        <v>300</v>
      </c>
      <c r="E744" s="331">
        <v>15.84</v>
      </c>
      <c r="F744" s="331"/>
      <c r="G744" s="333">
        <f t="shared" si="14"/>
        <v>5854.229999999985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8</v>
      </c>
      <c r="C745" s="298">
        <v>46108</v>
      </c>
      <c r="D745" s="299" t="s">
        <v>385</v>
      </c>
      <c r="E745" s="331">
        <v>22.48</v>
      </c>
      <c r="F745" s="331"/>
      <c r="G745" s="333">
        <f t="shared" si="14"/>
        <v>5870.0699999999852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46107</v>
      </c>
      <c r="D746" s="299" t="s">
        <v>358</v>
      </c>
      <c r="E746" s="331">
        <v>11.17</v>
      </c>
      <c r="F746" s="331"/>
      <c r="G746" s="333">
        <f t="shared" si="14"/>
        <v>5892.5499999999847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2</v>
      </c>
      <c r="C747" s="298">
        <v>46107</v>
      </c>
      <c r="D747" s="299" t="s">
        <v>386</v>
      </c>
      <c r="E747" s="331">
        <v>14.38</v>
      </c>
      <c r="F747" s="331"/>
      <c r="G747" s="333">
        <f t="shared" si="14"/>
        <v>5903.7199999999848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46107</v>
      </c>
      <c r="D748" s="299" t="s">
        <v>387</v>
      </c>
      <c r="E748" s="331">
        <v>45</v>
      </c>
      <c r="F748" s="331"/>
      <c r="G748" s="333">
        <f t="shared" si="14"/>
        <v>5918.0999999999849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46107</v>
      </c>
      <c r="D749" s="299" t="s">
        <v>324</v>
      </c>
      <c r="E749" s="331">
        <v>9.0299999999999994</v>
      </c>
      <c r="F749" s="331"/>
      <c r="G749" s="333">
        <f t="shared" si="14"/>
        <v>5963.0999999999849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46107</v>
      </c>
      <c r="D750" s="299" t="s">
        <v>301</v>
      </c>
      <c r="E750" s="331">
        <v>30</v>
      </c>
      <c r="F750" s="331"/>
      <c r="G750" s="333">
        <f t="shared" si="14"/>
        <v>5972.1299999999846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6</v>
      </c>
      <c r="C751" s="298">
        <v>46106</v>
      </c>
      <c r="D751" s="299" t="s">
        <v>388</v>
      </c>
      <c r="E751" s="331">
        <v>12</v>
      </c>
      <c r="F751" s="331"/>
      <c r="G751" s="333">
        <f t="shared" si="14"/>
        <v>6002.1299999999846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6</v>
      </c>
      <c r="C752" s="298">
        <v>46106</v>
      </c>
      <c r="D752" s="299" t="s">
        <v>389</v>
      </c>
      <c r="E752" s="331">
        <v>20</v>
      </c>
      <c r="F752" s="331"/>
      <c r="G752" s="333">
        <f t="shared" si="14"/>
        <v>6014.1299999999846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46106</v>
      </c>
      <c r="D753" s="299" t="s">
        <v>296</v>
      </c>
      <c r="E753" s="331">
        <v>21.05</v>
      </c>
      <c r="F753" s="331"/>
      <c r="G753" s="333">
        <f t="shared" si="14"/>
        <v>6034.1299999999846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4</v>
      </c>
      <c r="C754" s="298">
        <v>46106</v>
      </c>
      <c r="D754" s="299" t="s">
        <v>296</v>
      </c>
      <c r="E754" s="331">
        <v>38.58</v>
      </c>
      <c r="F754" s="331"/>
      <c r="G754" s="333">
        <f t="shared" si="14"/>
        <v>6055.1799999999848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294</v>
      </c>
      <c r="B755" s="330">
        <v>12</v>
      </c>
      <c r="C755" s="298">
        <v>46106</v>
      </c>
      <c r="D755" s="299" t="s">
        <v>314</v>
      </c>
      <c r="E755" s="331">
        <v>204.47</v>
      </c>
      <c r="F755" s="331"/>
      <c r="G755" s="333">
        <f t="shared" si="14"/>
        <v>6093.7599999999848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294</v>
      </c>
      <c r="B756" s="330">
        <v>24</v>
      </c>
      <c r="C756" s="298">
        <v>46105</v>
      </c>
      <c r="D756" s="299" t="s">
        <v>860</v>
      </c>
      <c r="E756" s="331">
        <v>86.58</v>
      </c>
      <c r="F756" s="331"/>
      <c r="G756" s="333">
        <f t="shared" si="14"/>
        <v>6298.229999999985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6</v>
      </c>
      <c r="C757" s="298">
        <v>46105</v>
      </c>
      <c r="D757" s="299" t="s">
        <v>389</v>
      </c>
      <c r="E757" s="331">
        <v>20</v>
      </c>
      <c r="F757" s="331"/>
      <c r="G757" s="333">
        <f t="shared" si="14"/>
        <v>6384.8099999999849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46105</v>
      </c>
      <c r="D758" s="299" t="s">
        <v>390</v>
      </c>
      <c r="E758" s="331">
        <v>15.29</v>
      </c>
      <c r="F758" s="331"/>
      <c r="G758" s="333">
        <f t="shared" si="14"/>
        <v>6404.8099999999849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8</v>
      </c>
      <c r="C759" s="298">
        <v>46105</v>
      </c>
      <c r="D759" s="299" t="s">
        <v>308</v>
      </c>
      <c r="E759" s="331">
        <v>47.99</v>
      </c>
      <c r="F759" s="331"/>
      <c r="G759" s="333">
        <f t="shared" si="14"/>
        <v>6420.0999999999849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294</v>
      </c>
      <c r="B760" s="330">
        <v>23</v>
      </c>
      <c r="C760" s="298">
        <v>46104</v>
      </c>
      <c r="D760" s="299" t="s">
        <v>67</v>
      </c>
      <c r="E760" s="331">
        <v>650.88</v>
      </c>
      <c r="F760" s="331"/>
      <c r="G760" s="333">
        <f t="shared" si="14"/>
        <v>6468.0899999999847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46104</v>
      </c>
      <c r="D761" s="299" t="s">
        <v>391</v>
      </c>
      <c r="E761" s="331">
        <v>46</v>
      </c>
      <c r="F761" s="331"/>
      <c r="G761" s="333">
        <f t="shared" si="14"/>
        <v>7118.9699999999848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2</v>
      </c>
      <c r="C762" s="298">
        <v>46103</v>
      </c>
      <c r="D762" s="299" t="s">
        <v>392</v>
      </c>
      <c r="E762" s="331">
        <v>24.81</v>
      </c>
      <c r="F762" s="331"/>
      <c r="G762" s="333">
        <f t="shared" si="14"/>
        <v>7164.9699999999848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46103</v>
      </c>
      <c r="D763" s="299" t="s">
        <v>296</v>
      </c>
      <c r="E763" s="331">
        <v>28.77</v>
      </c>
      <c r="F763" s="331"/>
      <c r="G763" s="333">
        <f t="shared" si="14"/>
        <v>7189.7799999999852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8</v>
      </c>
      <c r="C764" s="298">
        <v>46103</v>
      </c>
      <c r="D764" s="299" t="s">
        <v>296</v>
      </c>
      <c r="E764" s="331">
        <v>11.9</v>
      </c>
      <c r="F764" s="331"/>
      <c r="G764" s="333">
        <f t="shared" si="14"/>
        <v>7218.5499999999856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1</v>
      </c>
      <c r="C765" s="298">
        <v>46103</v>
      </c>
      <c r="D765" s="299" t="s">
        <v>300</v>
      </c>
      <c r="E765" s="331">
        <v>42.59</v>
      </c>
      <c r="F765" s="331"/>
      <c r="G765" s="333">
        <f t="shared" si="14"/>
        <v>7230.4499999999853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6</v>
      </c>
      <c r="C766" s="298">
        <v>46103</v>
      </c>
      <c r="D766" s="299" t="s">
        <v>300</v>
      </c>
      <c r="E766" s="331">
        <v>17.579999999999998</v>
      </c>
      <c r="F766" s="331"/>
      <c r="G766" s="333">
        <f t="shared" si="14"/>
        <v>7273.0399999999854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46103</v>
      </c>
      <c r="D767" s="299" t="s">
        <v>300</v>
      </c>
      <c r="E767" s="331">
        <v>11.99</v>
      </c>
      <c r="F767" s="331"/>
      <c r="G767" s="333">
        <f t="shared" si="14"/>
        <v>7290.6199999999853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46103</v>
      </c>
      <c r="D768" s="299" t="s">
        <v>311</v>
      </c>
      <c r="E768" s="331">
        <v>81.31</v>
      </c>
      <c r="F768" s="331"/>
      <c r="G768" s="333">
        <f t="shared" si="14"/>
        <v>7302.6099999999851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1</v>
      </c>
      <c r="C769" s="298">
        <v>46103</v>
      </c>
      <c r="D769" s="299" t="s">
        <v>393</v>
      </c>
      <c r="E769" s="331">
        <v>38.44</v>
      </c>
      <c r="F769" s="331"/>
      <c r="G769" s="333">
        <f t="shared" si="14"/>
        <v>7383.9199999999855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2</v>
      </c>
      <c r="C770" s="298">
        <v>46103</v>
      </c>
      <c r="D770" s="299" t="s">
        <v>394</v>
      </c>
      <c r="E770" s="331">
        <v>35.700000000000003</v>
      </c>
      <c r="F770" s="331"/>
      <c r="G770" s="333">
        <f t="shared" si="14"/>
        <v>7422.3599999999851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6</v>
      </c>
      <c r="C771" s="298">
        <v>46102</v>
      </c>
      <c r="D771" s="299" t="s">
        <v>300</v>
      </c>
      <c r="E771" s="331">
        <v>10.64</v>
      </c>
      <c r="F771" s="331"/>
      <c r="G771" s="333">
        <f t="shared" si="14"/>
        <v>7458.0599999999849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46102</v>
      </c>
      <c r="D772" s="299" t="s">
        <v>300</v>
      </c>
      <c r="E772" s="331">
        <v>28.69</v>
      </c>
      <c r="F772" s="331"/>
      <c r="G772" s="333">
        <f t="shared" si="14"/>
        <v>7468.6999999999853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3</v>
      </c>
      <c r="C773" s="298">
        <v>46102</v>
      </c>
      <c r="D773" s="299" t="s">
        <v>348</v>
      </c>
      <c r="E773" s="331">
        <v>11.59</v>
      </c>
      <c r="F773" s="331"/>
      <c r="G773" s="333">
        <f t="shared" si="14"/>
        <v>7497.3899999999849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291</v>
      </c>
      <c r="B774" s="330">
        <v>41</v>
      </c>
      <c r="C774" s="298">
        <v>46102</v>
      </c>
      <c r="D774" s="299" t="s">
        <v>383</v>
      </c>
      <c r="E774" s="331"/>
      <c r="F774" s="331">
        <v>400</v>
      </c>
      <c r="G774" s="333">
        <f t="shared" si="14"/>
        <v>7508.979999999985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46102</v>
      </c>
      <c r="D775" s="299" t="s">
        <v>395</v>
      </c>
      <c r="E775" s="331">
        <v>170</v>
      </c>
      <c r="F775" s="331"/>
      <c r="G775" s="333">
        <f t="shared" si="14"/>
        <v>7108.979999999985</v>
      </c>
      <c r="H775" s="334" t="s">
        <v>298</v>
      </c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5</v>
      </c>
      <c r="C776" s="298">
        <v>46102</v>
      </c>
      <c r="D776" s="299" t="s">
        <v>354</v>
      </c>
      <c r="E776" s="331">
        <v>70</v>
      </c>
      <c r="F776" s="331"/>
      <c r="G776" s="333">
        <f t="shared" si="14"/>
        <v>7278.979999999985</v>
      </c>
      <c r="H776" s="334" t="s">
        <v>298</v>
      </c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46102</v>
      </c>
      <c r="D777" s="299" t="s">
        <v>396</v>
      </c>
      <c r="E777" s="331">
        <v>40</v>
      </c>
      <c r="F777" s="331"/>
      <c r="G777" s="333">
        <f t="shared" ref="G777:G1031" si="15">G778-E777+F777</f>
        <v>7348.979999999985</v>
      </c>
      <c r="H777" s="334" t="s">
        <v>298</v>
      </c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46102</v>
      </c>
      <c r="D778" s="299" t="s">
        <v>348</v>
      </c>
      <c r="E778" s="331">
        <v>25</v>
      </c>
      <c r="F778" s="331"/>
      <c r="G778" s="333">
        <f t="shared" si="15"/>
        <v>7388.979999999985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1</v>
      </c>
      <c r="C779" s="298">
        <v>46102</v>
      </c>
      <c r="D779" s="299" t="s">
        <v>304</v>
      </c>
      <c r="E779" s="331">
        <v>65.19</v>
      </c>
      <c r="F779" s="331"/>
      <c r="G779" s="333">
        <f t="shared" si="15"/>
        <v>7413.979999999985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4</v>
      </c>
      <c r="C780" s="298">
        <v>46102</v>
      </c>
      <c r="D780" s="299" t="s">
        <v>310</v>
      </c>
      <c r="E780" s="331">
        <v>37.450000000000003</v>
      </c>
      <c r="F780" s="331"/>
      <c r="G780" s="333">
        <f t="shared" si="15"/>
        <v>7479.1699999999846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46101</v>
      </c>
      <c r="D781" s="299" t="s">
        <v>356</v>
      </c>
      <c r="E781" s="331">
        <v>65.099999999999994</v>
      </c>
      <c r="F781" s="331"/>
      <c r="G781" s="333">
        <f t="shared" si="15"/>
        <v>7516.6199999999844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294</v>
      </c>
      <c r="B782" s="330">
        <v>22</v>
      </c>
      <c r="C782" s="298">
        <v>46101</v>
      </c>
      <c r="D782" s="299" t="s">
        <v>323</v>
      </c>
      <c r="E782" s="331">
        <v>20.22</v>
      </c>
      <c r="F782" s="331"/>
      <c r="G782" s="333">
        <f t="shared" si="15"/>
        <v>7581.7199999999848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6</v>
      </c>
      <c r="C783" s="298">
        <v>46101</v>
      </c>
      <c r="D783" s="299" t="s">
        <v>433</v>
      </c>
      <c r="E783" s="331">
        <v>-73</v>
      </c>
      <c r="F783" s="331"/>
      <c r="G783" s="333">
        <f t="shared" si="15"/>
        <v>7601.939999999985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46101</v>
      </c>
      <c r="D784" s="299" t="s">
        <v>300</v>
      </c>
      <c r="E784" s="331">
        <v>34.68</v>
      </c>
      <c r="F784" s="331"/>
      <c r="G784" s="333">
        <f t="shared" si="15"/>
        <v>7528.939999999985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6</v>
      </c>
      <c r="C785" s="298">
        <v>46101</v>
      </c>
      <c r="D785" s="299" t="s">
        <v>397</v>
      </c>
      <c r="E785" s="331">
        <v>10.63</v>
      </c>
      <c r="F785" s="331"/>
      <c r="G785" s="333">
        <f t="shared" si="15"/>
        <v>7563.6199999999853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5</v>
      </c>
      <c r="C786" s="298">
        <v>46101</v>
      </c>
      <c r="D786" s="299" t="s">
        <v>398</v>
      </c>
      <c r="E786" s="331">
        <v>106.49</v>
      </c>
      <c r="F786" s="331"/>
      <c r="G786" s="333">
        <f t="shared" si="15"/>
        <v>7574.2499999999854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46100</v>
      </c>
      <c r="D787" s="299" t="s">
        <v>357</v>
      </c>
      <c r="E787" s="331">
        <v>16.739999999999998</v>
      </c>
      <c r="F787" s="331"/>
      <c r="G787" s="333">
        <f t="shared" si="15"/>
        <v>7680.7399999999852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46100</v>
      </c>
      <c r="D788" s="299" t="s">
        <v>399</v>
      </c>
      <c r="E788" s="331">
        <v>108.54</v>
      </c>
      <c r="F788" s="331"/>
      <c r="G788" s="333">
        <f t="shared" si="15"/>
        <v>7697.479999999985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22</v>
      </c>
      <c r="C789" s="298">
        <v>46100</v>
      </c>
      <c r="D789" s="299" t="s">
        <v>835</v>
      </c>
      <c r="E789" s="331">
        <v>12.77</v>
      </c>
      <c r="F789" s="331"/>
      <c r="G789" s="333">
        <f t="shared" si="15"/>
        <v>7806.019999999985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8</v>
      </c>
      <c r="C790" s="298">
        <v>46100</v>
      </c>
      <c r="D790" s="299" t="s">
        <v>334</v>
      </c>
      <c r="E790" s="331">
        <v>28.33</v>
      </c>
      <c r="F790" s="331"/>
      <c r="G790" s="333">
        <f t="shared" si="15"/>
        <v>7818.7899999999854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46100</v>
      </c>
      <c r="D791" s="299" t="s">
        <v>358</v>
      </c>
      <c r="E791" s="331">
        <v>17.45</v>
      </c>
      <c r="F791" s="331"/>
      <c r="G791" s="333">
        <f t="shared" si="15"/>
        <v>7847.1199999999853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22</v>
      </c>
      <c r="C792" s="298">
        <v>46100</v>
      </c>
      <c r="D792" s="299" t="s">
        <v>328</v>
      </c>
      <c r="E792" s="331">
        <v>7.46</v>
      </c>
      <c r="F792" s="331"/>
      <c r="G792" s="333">
        <f t="shared" si="15"/>
        <v>7864.5699999999852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335</v>
      </c>
      <c r="B793" s="330" t="s">
        <v>335</v>
      </c>
      <c r="C793" s="298">
        <v>46100</v>
      </c>
      <c r="D793" s="299" t="s">
        <v>336</v>
      </c>
      <c r="E793" s="331">
        <v>172.29</v>
      </c>
      <c r="F793" s="331"/>
      <c r="G793" s="333">
        <f t="shared" si="15"/>
        <v>7872.0299999999852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294</v>
      </c>
      <c r="B794" s="330">
        <v>15</v>
      </c>
      <c r="C794" s="298">
        <v>46100</v>
      </c>
      <c r="D794" s="299" t="s">
        <v>185</v>
      </c>
      <c r="E794" s="331">
        <v>175.09</v>
      </c>
      <c r="F794" s="331"/>
      <c r="G794" s="333">
        <f t="shared" si="15"/>
        <v>8044.3199999999852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291</v>
      </c>
      <c r="B795" s="330">
        <v>39</v>
      </c>
      <c r="C795" s="298">
        <v>46100</v>
      </c>
      <c r="D795" s="299" t="s">
        <v>292</v>
      </c>
      <c r="E795" s="331"/>
      <c r="F795" s="331">
        <v>2763.78</v>
      </c>
      <c r="G795" s="333">
        <f t="shared" si="15"/>
        <v>8219.4099999999853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46099</v>
      </c>
      <c r="D796" s="299" t="s">
        <v>400</v>
      </c>
      <c r="E796" s="331">
        <v>47.46</v>
      </c>
      <c r="F796" s="331"/>
      <c r="G796" s="333">
        <f t="shared" si="15"/>
        <v>5455.6299999999856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46099</v>
      </c>
      <c r="D797" s="299" t="s">
        <v>400</v>
      </c>
      <c r="E797" s="331">
        <v>15.01</v>
      </c>
      <c r="F797" s="331"/>
      <c r="G797" s="333">
        <f t="shared" si="15"/>
        <v>5503.0899999999856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291</v>
      </c>
      <c r="B798" s="330">
        <v>40</v>
      </c>
      <c r="C798" s="298">
        <v>46099</v>
      </c>
      <c r="D798" s="299" t="s">
        <v>316</v>
      </c>
      <c r="E798" s="331"/>
      <c r="F798" s="331">
        <v>838.67</v>
      </c>
      <c r="G798" s="333">
        <f t="shared" si="15"/>
        <v>5518.0999999999858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46099</v>
      </c>
      <c r="D799" s="299" t="s">
        <v>296</v>
      </c>
      <c r="E799" s="331">
        <v>14.67</v>
      </c>
      <c r="F799" s="331"/>
      <c r="G799" s="333">
        <f t="shared" si="15"/>
        <v>4679.4299999999857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46099</v>
      </c>
      <c r="D800" s="299" t="s">
        <v>296</v>
      </c>
      <c r="E800" s="331">
        <v>40.22</v>
      </c>
      <c r="F800" s="331"/>
      <c r="G800" s="333">
        <f t="shared" si="15"/>
        <v>4694.0999999999858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8</v>
      </c>
      <c r="C801" s="298">
        <v>46099</v>
      </c>
      <c r="D801" s="299" t="s">
        <v>295</v>
      </c>
      <c r="E801" s="331">
        <v>3.49</v>
      </c>
      <c r="F801" s="331"/>
      <c r="G801" s="333">
        <f t="shared" si="15"/>
        <v>4734.3199999999861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22</v>
      </c>
      <c r="C802" s="298">
        <v>46099</v>
      </c>
      <c r="D802" s="299" t="s">
        <v>401</v>
      </c>
      <c r="E802" s="331">
        <v>13.84</v>
      </c>
      <c r="F802" s="331"/>
      <c r="G802" s="333">
        <f t="shared" si="15"/>
        <v>4737.8099999999858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17</v>
      </c>
      <c r="C803" s="298">
        <v>46098</v>
      </c>
      <c r="D803" s="299" t="s">
        <v>188</v>
      </c>
      <c r="E803" s="331">
        <v>42.65</v>
      </c>
      <c r="F803" s="331"/>
      <c r="G803" s="333">
        <f t="shared" si="15"/>
        <v>4751.649999999986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294</v>
      </c>
      <c r="B804" s="330">
        <v>23</v>
      </c>
      <c r="C804" s="298">
        <v>46098</v>
      </c>
      <c r="D804" s="299" t="s">
        <v>402</v>
      </c>
      <c r="E804" s="331">
        <v>529.46</v>
      </c>
      <c r="F804" s="331"/>
      <c r="G804" s="333">
        <f t="shared" si="15"/>
        <v>4794.2999999999856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43</v>
      </c>
      <c r="C805" s="298">
        <v>46098</v>
      </c>
      <c r="D805" s="299" t="s">
        <v>333</v>
      </c>
      <c r="E805" s="331">
        <v>22.35</v>
      </c>
      <c r="F805" s="331"/>
      <c r="G805" s="333">
        <f t="shared" si="15"/>
        <v>5323.7599999999857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294</v>
      </c>
      <c r="B806" s="330">
        <v>42</v>
      </c>
      <c r="C806" s="298">
        <v>46098</v>
      </c>
      <c r="D806" s="299" t="s">
        <v>333</v>
      </c>
      <c r="E806" s="331">
        <v>37.25</v>
      </c>
      <c r="F806" s="331"/>
      <c r="G806" s="333">
        <f t="shared" si="15"/>
        <v>5346.109999999986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8</v>
      </c>
      <c r="C807" s="298">
        <v>46098</v>
      </c>
      <c r="D807" s="299" t="s">
        <v>319</v>
      </c>
      <c r="E807" s="331">
        <v>3.99</v>
      </c>
      <c r="F807" s="331"/>
      <c r="G807" s="333">
        <f t="shared" si="15"/>
        <v>5383.359999999986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8</v>
      </c>
      <c r="C808" s="298">
        <v>46098</v>
      </c>
      <c r="D808" s="299" t="s">
        <v>319</v>
      </c>
      <c r="E808" s="331">
        <v>24.47</v>
      </c>
      <c r="F808" s="331"/>
      <c r="G808" s="333">
        <f t="shared" si="15"/>
        <v>5387.3499999999858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294</v>
      </c>
      <c r="B809" s="330">
        <v>21</v>
      </c>
      <c r="C809" s="298">
        <v>46098</v>
      </c>
      <c r="D809" s="299" t="s">
        <v>194</v>
      </c>
      <c r="E809" s="331">
        <v>75.599999999999994</v>
      </c>
      <c r="F809" s="331"/>
      <c r="G809" s="333">
        <f t="shared" si="15"/>
        <v>5411.8199999999861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5</v>
      </c>
      <c r="C810" s="298">
        <v>46097</v>
      </c>
      <c r="D810" s="299" t="s">
        <v>340</v>
      </c>
      <c r="E810" s="331">
        <v>21.3</v>
      </c>
      <c r="F810" s="331"/>
      <c r="G810" s="333">
        <f t="shared" si="15"/>
        <v>5487.4199999999864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11</v>
      </c>
      <c r="C811" s="298">
        <v>46097</v>
      </c>
      <c r="D811" s="299" t="s">
        <v>178</v>
      </c>
      <c r="E811" s="331">
        <v>267.91000000000003</v>
      </c>
      <c r="F811" s="331"/>
      <c r="G811" s="333">
        <f t="shared" si="15"/>
        <v>5508.7199999999866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287</v>
      </c>
      <c r="B812" s="330" t="s">
        <v>287</v>
      </c>
      <c r="C812" s="298">
        <v>46097</v>
      </c>
      <c r="D812" s="299" t="s">
        <v>403</v>
      </c>
      <c r="E812" s="331"/>
      <c r="F812" s="331">
        <v>80</v>
      </c>
      <c r="G812" s="333">
        <f t="shared" si="15"/>
        <v>5776.6299999999865</v>
      </c>
      <c r="H812" s="334" t="s">
        <v>298</v>
      </c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287</v>
      </c>
      <c r="B813" s="330" t="s">
        <v>287</v>
      </c>
      <c r="C813" s="298">
        <v>46097</v>
      </c>
      <c r="D813" s="299" t="s">
        <v>302</v>
      </c>
      <c r="E813" s="331">
        <v>80</v>
      </c>
      <c r="F813" s="331"/>
      <c r="G813" s="333">
        <f t="shared" si="15"/>
        <v>5696.6299999999865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4</v>
      </c>
      <c r="C814" s="298">
        <v>46097</v>
      </c>
      <c r="D814" s="299" t="s">
        <v>310</v>
      </c>
      <c r="E814" s="331">
        <v>42.47</v>
      </c>
      <c r="F814" s="331"/>
      <c r="G814" s="333">
        <f t="shared" si="15"/>
        <v>5776.6299999999865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46097</v>
      </c>
      <c r="D815" s="299" t="s">
        <v>296</v>
      </c>
      <c r="E815" s="331">
        <v>11.18</v>
      </c>
      <c r="F815" s="331"/>
      <c r="G815" s="333">
        <f t="shared" si="15"/>
        <v>5819.0999999999867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46096</v>
      </c>
      <c r="D816" s="299" t="s">
        <v>404</v>
      </c>
      <c r="E816" s="331">
        <v>38.67</v>
      </c>
      <c r="F816" s="331"/>
      <c r="G816" s="333">
        <f t="shared" si="15"/>
        <v>5830.279999999987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3</v>
      </c>
      <c r="C817" s="298">
        <v>46096</v>
      </c>
      <c r="D817" s="299" t="s">
        <v>348</v>
      </c>
      <c r="E817" s="331">
        <v>7.11</v>
      </c>
      <c r="F817" s="331"/>
      <c r="G817" s="333">
        <f t="shared" si="15"/>
        <v>5868.9499999999871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46096</v>
      </c>
      <c r="D818" s="299" t="s">
        <v>304</v>
      </c>
      <c r="E818" s="331">
        <v>126.64</v>
      </c>
      <c r="F818" s="331"/>
      <c r="G818" s="333">
        <f t="shared" si="15"/>
        <v>5876.0599999999868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46096</v>
      </c>
      <c r="D819" s="299" t="s">
        <v>311</v>
      </c>
      <c r="E819" s="331">
        <v>125.2</v>
      </c>
      <c r="F819" s="331"/>
      <c r="G819" s="333">
        <f t="shared" si="15"/>
        <v>6002.6999999999871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46096</v>
      </c>
      <c r="D820" s="299" t="s">
        <v>306</v>
      </c>
      <c r="E820" s="331">
        <v>37.159999999999997</v>
      </c>
      <c r="F820" s="331"/>
      <c r="G820" s="333">
        <f t="shared" si="15"/>
        <v>6127.8999999999869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16</v>
      </c>
      <c r="C821" s="298">
        <v>46096</v>
      </c>
      <c r="D821" s="299" t="s">
        <v>405</v>
      </c>
      <c r="E821" s="331">
        <v>713.06</v>
      </c>
      <c r="F821" s="331"/>
      <c r="G821" s="333">
        <f t="shared" si="15"/>
        <v>6165.0599999999868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5</v>
      </c>
      <c r="C822" s="298">
        <v>46095</v>
      </c>
      <c r="D822" s="299" t="s">
        <v>406</v>
      </c>
      <c r="E822" s="331">
        <v>24</v>
      </c>
      <c r="F822" s="331"/>
      <c r="G822" s="333">
        <f t="shared" si="15"/>
        <v>6878.1199999999862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3</v>
      </c>
      <c r="C823" s="298">
        <v>46095</v>
      </c>
      <c r="D823" s="299" t="s">
        <v>348</v>
      </c>
      <c r="E823" s="331">
        <v>14.58</v>
      </c>
      <c r="F823" s="331"/>
      <c r="G823" s="333">
        <f t="shared" si="15"/>
        <v>6902.1199999999862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291</v>
      </c>
      <c r="B824" s="330">
        <v>41</v>
      </c>
      <c r="C824" s="298">
        <v>46094</v>
      </c>
      <c r="D824" s="299" t="s">
        <v>407</v>
      </c>
      <c r="E824" s="331"/>
      <c r="F824" s="331">
        <v>300</v>
      </c>
      <c r="G824" s="333">
        <f t="shared" si="15"/>
        <v>6916.6999999999862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1</v>
      </c>
      <c r="C825" s="298">
        <v>46094</v>
      </c>
      <c r="D825" s="299" t="s">
        <v>311</v>
      </c>
      <c r="E825" s="331">
        <v>17.71</v>
      </c>
      <c r="F825" s="331"/>
      <c r="G825" s="333">
        <f t="shared" si="15"/>
        <v>6616.6999999999862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46094</v>
      </c>
      <c r="D826" s="299" t="s">
        <v>296</v>
      </c>
      <c r="E826" s="331">
        <v>31.56</v>
      </c>
      <c r="F826" s="331"/>
      <c r="G826" s="333">
        <f t="shared" si="15"/>
        <v>6634.4099999999862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46094</v>
      </c>
      <c r="D827" s="299" t="s">
        <v>296</v>
      </c>
      <c r="E827" s="331">
        <v>34.79</v>
      </c>
      <c r="F827" s="331"/>
      <c r="G827" s="333">
        <f t="shared" si="15"/>
        <v>6665.9699999999866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46094</v>
      </c>
      <c r="D828" s="299" t="s">
        <v>408</v>
      </c>
      <c r="E828" s="331">
        <v>23.9</v>
      </c>
      <c r="F828" s="331"/>
      <c r="G828" s="333">
        <f t="shared" si="15"/>
        <v>6700.7599999999866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3</v>
      </c>
      <c r="C829" s="298">
        <v>46094</v>
      </c>
      <c r="D829" s="299" t="s">
        <v>348</v>
      </c>
      <c r="E829" s="331">
        <v>7.26</v>
      </c>
      <c r="F829" s="331"/>
      <c r="G829" s="333">
        <f t="shared" si="15"/>
        <v>6724.6599999999862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5</v>
      </c>
      <c r="C830" s="298">
        <v>46094</v>
      </c>
      <c r="D830" s="299" t="s">
        <v>354</v>
      </c>
      <c r="E830" s="331">
        <v>85</v>
      </c>
      <c r="F830" s="331"/>
      <c r="G830" s="333">
        <f t="shared" si="15"/>
        <v>6731.9199999999864</v>
      </c>
      <c r="H830" s="334" t="s">
        <v>298</v>
      </c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8</v>
      </c>
      <c r="C831" s="298">
        <v>46093</v>
      </c>
      <c r="D831" s="299" t="s">
        <v>409</v>
      </c>
      <c r="E831" s="331">
        <v>51.22</v>
      </c>
      <c r="F831" s="331"/>
      <c r="G831" s="333">
        <f t="shared" si="15"/>
        <v>6816.9199999999864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46093</v>
      </c>
      <c r="D832" s="299" t="s">
        <v>410</v>
      </c>
      <c r="E832" s="331">
        <v>57.43</v>
      </c>
      <c r="F832" s="331"/>
      <c r="G832" s="333">
        <f t="shared" si="15"/>
        <v>6868.1399999999867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2</v>
      </c>
      <c r="C833" s="298">
        <v>46093</v>
      </c>
      <c r="D833" s="299" t="s">
        <v>358</v>
      </c>
      <c r="E833" s="331">
        <v>17.45</v>
      </c>
      <c r="F833" s="331"/>
      <c r="G833" s="333">
        <f t="shared" si="15"/>
        <v>6925.569999999987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8</v>
      </c>
      <c r="C834" s="298">
        <v>46093</v>
      </c>
      <c r="D834" s="299" t="s">
        <v>319</v>
      </c>
      <c r="E834" s="331">
        <v>7.92</v>
      </c>
      <c r="F834" s="331"/>
      <c r="G834" s="333">
        <f t="shared" si="15"/>
        <v>6943.0199999999868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38</v>
      </c>
      <c r="C835" s="298">
        <v>46093</v>
      </c>
      <c r="D835" s="299" t="s">
        <v>293</v>
      </c>
      <c r="E835" s="331"/>
      <c r="F835" s="331">
        <v>4726.92</v>
      </c>
      <c r="G835" s="333">
        <f t="shared" si="15"/>
        <v>6950.9399999999869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46093</v>
      </c>
      <c r="D836" s="299" t="s">
        <v>386</v>
      </c>
      <c r="E836" s="331">
        <v>15</v>
      </c>
      <c r="F836" s="331"/>
      <c r="G836" s="333">
        <f t="shared" si="15"/>
        <v>2224.0199999999868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6</v>
      </c>
      <c r="C837" s="298">
        <v>46093</v>
      </c>
      <c r="D837" s="299" t="s">
        <v>411</v>
      </c>
      <c r="E837" s="331">
        <v>12</v>
      </c>
      <c r="F837" s="331"/>
      <c r="G837" s="333">
        <f t="shared" si="15"/>
        <v>2239.0199999999868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294</v>
      </c>
      <c r="B838" s="330">
        <v>19</v>
      </c>
      <c r="C838" s="298">
        <v>46093</v>
      </c>
      <c r="D838" s="299" t="s">
        <v>191</v>
      </c>
      <c r="E838" s="331">
        <v>200</v>
      </c>
      <c r="F838" s="331"/>
      <c r="G838" s="333">
        <f t="shared" si="15"/>
        <v>2251.0199999999868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46092</v>
      </c>
      <c r="D839" s="299" t="s">
        <v>412</v>
      </c>
      <c r="E839" s="331">
        <v>-10.050000000000001</v>
      </c>
      <c r="F839" s="331"/>
      <c r="G839" s="333">
        <f t="shared" si="15"/>
        <v>2451.0199999999868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46092</v>
      </c>
      <c r="D840" s="299" t="s">
        <v>413</v>
      </c>
      <c r="E840" s="331">
        <v>25</v>
      </c>
      <c r="F840" s="331"/>
      <c r="G840" s="333">
        <f t="shared" si="15"/>
        <v>2440.9699999999866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2</v>
      </c>
      <c r="C841" s="298">
        <v>46092</v>
      </c>
      <c r="D841" s="299" t="s">
        <v>301</v>
      </c>
      <c r="E841" s="331">
        <v>-9</v>
      </c>
      <c r="F841" s="331"/>
      <c r="G841" s="333">
        <f t="shared" si="15"/>
        <v>2465.9699999999866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291</v>
      </c>
      <c r="B842" s="330">
        <v>41</v>
      </c>
      <c r="C842" s="298">
        <v>46092</v>
      </c>
      <c r="D842" s="299" t="s">
        <v>407</v>
      </c>
      <c r="E842" s="331"/>
      <c r="F842" s="331">
        <v>500</v>
      </c>
      <c r="G842" s="333">
        <f t="shared" si="15"/>
        <v>2456.9699999999866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2</v>
      </c>
      <c r="C843" s="298">
        <v>46092</v>
      </c>
      <c r="D843" s="299" t="s">
        <v>296</v>
      </c>
      <c r="E843" s="331">
        <v>16.170000000000002</v>
      </c>
      <c r="F843" s="331"/>
      <c r="G843" s="333">
        <f t="shared" si="15"/>
        <v>1956.9699999999864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294</v>
      </c>
      <c r="B844" s="330">
        <v>22</v>
      </c>
      <c r="C844" s="298">
        <v>46092</v>
      </c>
      <c r="D844" s="299" t="s">
        <v>352</v>
      </c>
      <c r="E844" s="331">
        <v>19.16</v>
      </c>
      <c r="F844" s="331"/>
      <c r="G844" s="333">
        <f t="shared" si="15"/>
        <v>1973.1399999999865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335</v>
      </c>
      <c r="B845" s="330" t="s">
        <v>335</v>
      </c>
      <c r="C845" s="298">
        <v>46091</v>
      </c>
      <c r="D845" s="299" t="s">
        <v>447</v>
      </c>
      <c r="E845" s="331">
        <v>47.28</v>
      </c>
      <c r="F845" s="331"/>
      <c r="G845" s="333">
        <f t="shared" si="15"/>
        <v>1992.2999999999865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13</v>
      </c>
      <c r="C846" s="298">
        <v>46091</v>
      </c>
      <c r="D846" s="299" t="s">
        <v>182</v>
      </c>
      <c r="E846" s="331">
        <v>134.93</v>
      </c>
      <c r="F846" s="331"/>
      <c r="G846" s="333">
        <f t="shared" si="15"/>
        <v>2039.5799999999865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289</v>
      </c>
      <c r="B847" s="330">
        <v>8</v>
      </c>
      <c r="C847" s="298">
        <v>46091</v>
      </c>
      <c r="D847" s="299" t="s">
        <v>295</v>
      </c>
      <c r="E847" s="331">
        <v>7.44</v>
      </c>
      <c r="F847" s="331"/>
      <c r="G847" s="333">
        <f t="shared" si="15"/>
        <v>2174.5099999999866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4</v>
      </c>
      <c r="C848" s="298">
        <v>46091</v>
      </c>
      <c r="D848" s="299" t="s">
        <v>295</v>
      </c>
      <c r="E848" s="331">
        <v>29.53</v>
      </c>
      <c r="F848" s="331"/>
      <c r="G848" s="333">
        <f t="shared" si="15"/>
        <v>2181.9499999999866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4</v>
      </c>
      <c r="C849" s="298">
        <v>46091</v>
      </c>
      <c r="D849" s="299" t="s">
        <v>310</v>
      </c>
      <c r="E849" s="331">
        <v>34.119999999999997</v>
      </c>
      <c r="F849" s="331"/>
      <c r="G849" s="333">
        <f t="shared" si="15"/>
        <v>2211.4799999999868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2</v>
      </c>
      <c r="C850" s="298">
        <v>46091</v>
      </c>
      <c r="D850" s="299" t="s">
        <v>414</v>
      </c>
      <c r="E850" s="331">
        <v>18.57</v>
      </c>
      <c r="F850" s="331"/>
      <c r="G850" s="333">
        <f t="shared" si="15"/>
        <v>2245.5999999999867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294</v>
      </c>
      <c r="B851" s="330">
        <v>16</v>
      </c>
      <c r="C851" s="298">
        <v>46091</v>
      </c>
      <c r="D851" s="299" t="s">
        <v>415</v>
      </c>
      <c r="E851" s="331">
        <v>107</v>
      </c>
      <c r="F851" s="331"/>
      <c r="G851" s="333">
        <f t="shared" si="15"/>
        <v>2264.1699999999869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18</v>
      </c>
      <c r="C852" s="298">
        <v>46090</v>
      </c>
      <c r="D852" s="299" t="s">
        <v>361</v>
      </c>
      <c r="E852" s="331">
        <v>400</v>
      </c>
      <c r="F852" s="331"/>
      <c r="G852" s="333">
        <f t="shared" si="15"/>
        <v>2371.1699999999869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4</v>
      </c>
      <c r="C853" s="298">
        <v>46090</v>
      </c>
      <c r="D853" s="299" t="s">
        <v>296</v>
      </c>
      <c r="E853" s="331">
        <v>24.69</v>
      </c>
      <c r="F853" s="331"/>
      <c r="G853" s="333">
        <f t="shared" si="15"/>
        <v>2771.1699999999869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3</v>
      </c>
      <c r="C854" s="298">
        <v>46090</v>
      </c>
      <c r="D854" s="299" t="s">
        <v>416</v>
      </c>
      <c r="E854" s="331">
        <v>4.59</v>
      </c>
      <c r="F854" s="331"/>
      <c r="G854" s="333">
        <f t="shared" si="15"/>
        <v>2795.8599999999869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9</v>
      </c>
      <c r="C855" s="298">
        <v>46090</v>
      </c>
      <c r="D855" s="299" t="s">
        <v>58</v>
      </c>
      <c r="E855" s="331">
        <v>1281.53</v>
      </c>
      <c r="F855" s="331"/>
      <c r="G855" s="333">
        <f t="shared" si="15"/>
        <v>2800.4499999999871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7</v>
      </c>
      <c r="C856" s="298">
        <v>46090</v>
      </c>
      <c r="D856" s="299" t="s">
        <v>338</v>
      </c>
      <c r="E856" s="331">
        <v>40.61</v>
      </c>
      <c r="F856" s="331"/>
      <c r="G856" s="333">
        <f t="shared" si="15"/>
        <v>4081.9799999999873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287</v>
      </c>
      <c r="B857" s="330" t="s">
        <v>287</v>
      </c>
      <c r="C857" s="298">
        <v>46090</v>
      </c>
      <c r="D857" s="299" t="s">
        <v>417</v>
      </c>
      <c r="E857" s="331">
        <v>380</v>
      </c>
      <c r="F857" s="331">
        <v>380</v>
      </c>
      <c r="G857" s="333">
        <f t="shared" si="15"/>
        <v>4122.5899999999874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2</v>
      </c>
      <c r="C858" s="298">
        <v>46090</v>
      </c>
      <c r="D858" s="299" t="s">
        <v>418</v>
      </c>
      <c r="E858" s="331">
        <v>15</v>
      </c>
      <c r="F858" s="331"/>
      <c r="G858" s="333">
        <f t="shared" si="15"/>
        <v>4122.5899999999874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46090</v>
      </c>
      <c r="D859" s="299" t="s">
        <v>386</v>
      </c>
      <c r="E859" s="331">
        <v>15</v>
      </c>
      <c r="F859" s="331"/>
      <c r="G859" s="333">
        <f t="shared" si="15"/>
        <v>4137.5899999999874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46090</v>
      </c>
      <c r="D860" s="299" t="s">
        <v>300</v>
      </c>
      <c r="E860" s="331">
        <v>70.66</v>
      </c>
      <c r="F860" s="331"/>
      <c r="G860" s="333">
        <f t="shared" si="15"/>
        <v>4152.5899999999874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1</v>
      </c>
      <c r="C861" s="298">
        <v>46089</v>
      </c>
      <c r="D861" s="299" t="s">
        <v>311</v>
      </c>
      <c r="E861" s="331">
        <v>109.77</v>
      </c>
      <c r="F861" s="331"/>
      <c r="G861" s="333">
        <f t="shared" si="15"/>
        <v>4223.2499999999873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46089</v>
      </c>
      <c r="D862" s="299" t="s">
        <v>306</v>
      </c>
      <c r="E862" s="331">
        <v>9.3800000000000008</v>
      </c>
      <c r="F862" s="331"/>
      <c r="G862" s="333">
        <f t="shared" si="15"/>
        <v>4333.0199999999877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46089</v>
      </c>
      <c r="D863" s="299" t="s">
        <v>419</v>
      </c>
      <c r="E863" s="331">
        <v>3.85</v>
      </c>
      <c r="F863" s="331"/>
      <c r="G863" s="333">
        <f t="shared" si="15"/>
        <v>4342.3999999999878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46089</v>
      </c>
      <c r="D864" s="299" t="s">
        <v>404</v>
      </c>
      <c r="E864" s="331">
        <v>88.54</v>
      </c>
      <c r="F864" s="331"/>
      <c r="G864" s="333">
        <f t="shared" si="15"/>
        <v>4346.2499999999882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2</v>
      </c>
      <c r="C865" s="298">
        <v>46089</v>
      </c>
      <c r="D865" s="299" t="s">
        <v>358</v>
      </c>
      <c r="E865" s="331">
        <v>8.3800000000000008</v>
      </c>
      <c r="F865" s="331"/>
      <c r="G865" s="333">
        <f t="shared" si="15"/>
        <v>4434.7899999999881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2</v>
      </c>
      <c r="C866" s="298">
        <v>46089</v>
      </c>
      <c r="D866" s="299" t="s">
        <v>301</v>
      </c>
      <c r="E866" s="331">
        <v>39.549999999999997</v>
      </c>
      <c r="F866" s="331"/>
      <c r="G866" s="333">
        <f t="shared" si="15"/>
        <v>4443.1699999999882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4</v>
      </c>
      <c r="C867" s="298">
        <v>46089</v>
      </c>
      <c r="D867" s="299" t="s">
        <v>420</v>
      </c>
      <c r="E867" s="331">
        <v>31.68</v>
      </c>
      <c r="F867" s="331"/>
      <c r="G867" s="333">
        <f t="shared" si="15"/>
        <v>4482.7199999999884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46088</v>
      </c>
      <c r="D868" s="299" t="s">
        <v>308</v>
      </c>
      <c r="E868" s="331">
        <v>24.65</v>
      </c>
      <c r="F868" s="331"/>
      <c r="G868" s="333">
        <f t="shared" si="15"/>
        <v>4514.3999999999887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46088</v>
      </c>
      <c r="D869" s="299" t="s">
        <v>346</v>
      </c>
      <c r="E869" s="331">
        <v>11.04</v>
      </c>
      <c r="F869" s="331"/>
      <c r="G869" s="333">
        <f t="shared" si="15"/>
        <v>4539.0499999999884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8</v>
      </c>
      <c r="C870" s="298">
        <v>46088</v>
      </c>
      <c r="D870" s="299" t="s">
        <v>319</v>
      </c>
      <c r="E870" s="331">
        <v>11.5</v>
      </c>
      <c r="F870" s="331"/>
      <c r="G870" s="333">
        <f t="shared" si="15"/>
        <v>4550.0899999999883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46088</v>
      </c>
      <c r="D871" s="299" t="s">
        <v>296</v>
      </c>
      <c r="E871" s="331">
        <v>12.44</v>
      </c>
      <c r="F871" s="331"/>
      <c r="G871" s="333">
        <f t="shared" si="15"/>
        <v>4561.5899999999883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46088</v>
      </c>
      <c r="D872" s="299" t="s">
        <v>296</v>
      </c>
      <c r="E872" s="331">
        <v>23.62</v>
      </c>
      <c r="F872" s="331"/>
      <c r="G872" s="333">
        <f t="shared" si="15"/>
        <v>4574.0299999999879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2</v>
      </c>
      <c r="C873" s="298">
        <v>46088</v>
      </c>
      <c r="D873" s="299" t="s">
        <v>301</v>
      </c>
      <c r="E873" s="331">
        <v>36.049999999999997</v>
      </c>
      <c r="F873" s="331"/>
      <c r="G873" s="333">
        <f t="shared" si="15"/>
        <v>4597.6499999999878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14</v>
      </c>
      <c r="C874" s="298">
        <v>46087</v>
      </c>
      <c r="D874" s="299" t="s">
        <v>366</v>
      </c>
      <c r="E874" s="331">
        <v>66.67</v>
      </c>
      <c r="F874" s="331"/>
      <c r="G874" s="333">
        <f t="shared" si="15"/>
        <v>4633.699999999988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46087</v>
      </c>
      <c r="D875" s="299" t="s">
        <v>296</v>
      </c>
      <c r="E875" s="331">
        <v>17.850000000000001</v>
      </c>
      <c r="F875" s="331"/>
      <c r="G875" s="333">
        <f t="shared" si="15"/>
        <v>4700.3699999999881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46087</v>
      </c>
      <c r="D876" s="299" t="s">
        <v>304</v>
      </c>
      <c r="E876" s="331">
        <v>112.13</v>
      </c>
      <c r="F876" s="331"/>
      <c r="G876" s="333">
        <f t="shared" si="15"/>
        <v>4718.2199999999884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3</v>
      </c>
      <c r="C877" s="298">
        <v>46087</v>
      </c>
      <c r="D877" s="299" t="s">
        <v>324</v>
      </c>
      <c r="E877" s="331">
        <v>7.31</v>
      </c>
      <c r="F877" s="331"/>
      <c r="G877" s="333">
        <f t="shared" si="15"/>
        <v>4830.3499999999885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291</v>
      </c>
      <c r="B878" s="330">
        <v>39</v>
      </c>
      <c r="C878" s="298">
        <v>46086</v>
      </c>
      <c r="D878" s="299" t="s">
        <v>292</v>
      </c>
      <c r="E878" s="331"/>
      <c r="F878" s="331">
        <v>2763.78</v>
      </c>
      <c r="G878" s="333">
        <f t="shared" si="15"/>
        <v>4837.6599999999889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4</v>
      </c>
      <c r="C879" s="298">
        <v>46086</v>
      </c>
      <c r="D879" s="299" t="s">
        <v>295</v>
      </c>
      <c r="E879" s="331">
        <v>31.52</v>
      </c>
      <c r="F879" s="331"/>
      <c r="G879" s="333">
        <f t="shared" si="15"/>
        <v>2073.8799999999892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2</v>
      </c>
      <c r="C880" s="298">
        <v>46086</v>
      </c>
      <c r="D880" s="299" t="s">
        <v>358</v>
      </c>
      <c r="E880" s="331">
        <v>14.86</v>
      </c>
      <c r="F880" s="331"/>
      <c r="G880" s="333">
        <f t="shared" si="15"/>
        <v>2105.3999999999892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8</v>
      </c>
      <c r="C881" s="298">
        <v>46086</v>
      </c>
      <c r="D881" s="299" t="s">
        <v>409</v>
      </c>
      <c r="E881" s="331">
        <v>44.99</v>
      </c>
      <c r="F881" s="331"/>
      <c r="G881" s="333">
        <f t="shared" si="15"/>
        <v>2120.2599999999893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2</v>
      </c>
      <c r="C882" s="298">
        <v>46085</v>
      </c>
      <c r="D882" s="299" t="s">
        <v>421</v>
      </c>
      <c r="E882" s="331">
        <v>15</v>
      </c>
      <c r="F882" s="331"/>
      <c r="G882" s="333">
        <f t="shared" si="15"/>
        <v>2165.2499999999891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46085</v>
      </c>
      <c r="D883" s="299" t="s">
        <v>296</v>
      </c>
      <c r="E883" s="331">
        <v>10.84</v>
      </c>
      <c r="F883" s="331"/>
      <c r="G883" s="333">
        <f t="shared" si="15"/>
        <v>2180.2499999999891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294</v>
      </c>
      <c r="B884" s="330">
        <v>14</v>
      </c>
      <c r="C884" s="298">
        <v>46085</v>
      </c>
      <c r="D884" s="299" t="s">
        <v>367</v>
      </c>
      <c r="E884" s="331">
        <v>68.739999999999995</v>
      </c>
      <c r="F884" s="331"/>
      <c r="G884" s="333">
        <f t="shared" si="15"/>
        <v>2191.0899999999892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46085</v>
      </c>
      <c r="D885" s="299" t="s">
        <v>310</v>
      </c>
      <c r="E885" s="331">
        <v>30.67</v>
      </c>
      <c r="F885" s="331"/>
      <c r="G885" s="333">
        <f t="shared" si="15"/>
        <v>2259.829999999989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294</v>
      </c>
      <c r="B886" s="330">
        <v>17</v>
      </c>
      <c r="C886" s="298">
        <v>46085</v>
      </c>
      <c r="D886" s="299" t="s">
        <v>370</v>
      </c>
      <c r="E886" s="331">
        <v>99</v>
      </c>
      <c r="F886" s="331"/>
      <c r="G886" s="333">
        <f t="shared" si="15"/>
        <v>2290.4999999999891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294</v>
      </c>
      <c r="B887" s="330">
        <v>21</v>
      </c>
      <c r="C887" s="298">
        <v>46084</v>
      </c>
      <c r="D887" s="299" t="s">
        <v>194</v>
      </c>
      <c r="E887" s="331">
        <v>40.72</v>
      </c>
      <c r="F887" s="331"/>
      <c r="G887" s="333">
        <f t="shared" si="15"/>
        <v>2389.4999999999891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284</v>
      </c>
      <c r="B888" s="330">
        <v>36</v>
      </c>
      <c r="C888" s="298">
        <v>46084</v>
      </c>
      <c r="D888" s="299" t="s">
        <v>374</v>
      </c>
      <c r="E888" s="331">
        <v>50</v>
      </c>
      <c r="F888" s="331"/>
      <c r="G888" s="333">
        <f t="shared" si="15"/>
        <v>2430.2199999999889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46084</v>
      </c>
      <c r="D889" s="299" t="s">
        <v>296</v>
      </c>
      <c r="E889" s="331">
        <v>14.67</v>
      </c>
      <c r="F889" s="331"/>
      <c r="G889" s="333">
        <f t="shared" si="15"/>
        <v>2480.2199999999889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4</v>
      </c>
      <c r="C890" s="298">
        <v>46084</v>
      </c>
      <c r="D890" s="299" t="s">
        <v>296</v>
      </c>
      <c r="E890" s="331">
        <v>27.42</v>
      </c>
      <c r="F890" s="331"/>
      <c r="G890" s="333">
        <f t="shared" si="15"/>
        <v>2494.889999999989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6</v>
      </c>
      <c r="C891" s="298">
        <v>46084</v>
      </c>
      <c r="D891" s="299" t="s">
        <v>422</v>
      </c>
      <c r="E891" s="331">
        <v>106.27</v>
      </c>
      <c r="F891" s="331"/>
      <c r="G891" s="333">
        <f t="shared" si="15"/>
        <v>2522.309999999989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6</v>
      </c>
      <c r="C892" s="298">
        <v>46084</v>
      </c>
      <c r="D892" s="299" t="s">
        <v>422</v>
      </c>
      <c r="E892" s="331">
        <v>-107</v>
      </c>
      <c r="F892" s="331"/>
      <c r="G892" s="333">
        <f t="shared" si="15"/>
        <v>2628.579999999989</v>
      </c>
      <c r="H892" s="334" t="s">
        <v>298</v>
      </c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46083</v>
      </c>
      <c r="D893" s="299" t="s">
        <v>301</v>
      </c>
      <c r="E893" s="331">
        <v>20</v>
      </c>
      <c r="F893" s="331"/>
      <c r="G893" s="333">
        <f t="shared" si="15"/>
        <v>2521.579999999989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287</v>
      </c>
      <c r="B894" s="330" t="s">
        <v>287</v>
      </c>
      <c r="C894" s="298">
        <v>46083</v>
      </c>
      <c r="D894" s="299" t="s">
        <v>288</v>
      </c>
      <c r="E894" s="331">
        <v>185.64</v>
      </c>
      <c r="F894" s="331">
        <v>185.64</v>
      </c>
      <c r="G894" s="333">
        <f t="shared" si="15"/>
        <v>2541.579999999989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46083</v>
      </c>
      <c r="D895" s="299" t="s">
        <v>424</v>
      </c>
      <c r="E895" s="331">
        <v>70.12</v>
      </c>
      <c r="F895" s="331"/>
      <c r="G895" s="333">
        <f t="shared" si="15"/>
        <v>2541.579999999989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294</v>
      </c>
      <c r="B896" s="330">
        <v>17</v>
      </c>
      <c r="C896" s="298">
        <v>46083</v>
      </c>
      <c r="D896" s="299" t="s">
        <v>188</v>
      </c>
      <c r="E896" s="331">
        <v>41.44</v>
      </c>
      <c r="F896" s="331"/>
      <c r="G896" s="333">
        <f t="shared" si="15"/>
        <v>2611.6999999999889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8</v>
      </c>
      <c r="C897" s="298">
        <v>46083</v>
      </c>
      <c r="D897" s="299" t="s">
        <v>296</v>
      </c>
      <c r="E897" s="331">
        <v>8.7200000000000006</v>
      </c>
      <c r="F897" s="331"/>
      <c r="G897" s="333">
        <f t="shared" si="15"/>
        <v>2653.139999999989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22</v>
      </c>
      <c r="C898" s="298">
        <v>46082</v>
      </c>
      <c r="D898" s="299" t="s">
        <v>375</v>
      </c>
      <c r="E898" s="331">
        <v>6.37</v>
      </c>
      <c r="F898" s="331"/>
      <c r="G898" s="333">
        <f t="shared" si="15"/>
        <v>2661.8599999999888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46082</v>
      </c>
      <c r="D899" s="299" t="s">
        <v>296</v>
      </c>
      <c r="E899" s="331">
        <v>9.8699999999999992</v>
      </c>
      <c r="F899" s="331"/>
      <c r="G899" s="333">
        <f t="shared" si="15"/>
        <v>2668.2299999999886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1</v>
      </c>
      <c r="C900" s="298">
        <v>46082</v>
      </c>
      <c r="D900" s="299" t="s">
        <v>311</v>
      </c>
      <c r="E900" s="331">
        <v>119.55</v>
      </c>
      <c r="F900" s="331"/>
      <c r="G900" s="333">
        <f t="shared" si="15"/>
        <v>2678.0999999999885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3</v>
      </c>
      <c r="C901" s="298">
        <v>46082</v>
      </c>
      <c r="D901" s="299" t="s">
        <v>348</v>
      </c>
      <c r="E901" s="331">
        <v>25</v>
      </c>
      <c r="F901" s="331"/>
      <c r="G901" s="333">
        <f t="shared" si="15"/>
        <v>2797.6499999999887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46082</v>
      </c>
      <c r="D902" s="299" t="s">
        <v>304</v>
      </c>
      <c r="E902" s="331">
        <v>119.17</v>
      </c>
      <c r="F902" s="331"/>
      <c r="G902" s="333">
        <f t="shared" si="15"/>
        <v>2822.6499999999887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284</v>
      </c>
      <c r="B903" s="330">
        <v>37</v>
      </c>
      <c r="C903" s="298">
        <v>46081</v>
      </c>
      <c r="D903" s="299" t="s">
        <v>425</v>
      </c>
      <c r="E903" s="331">
        <v>3764.91</v>
      </c>
      <c r="F903" s="331"/>
      <c r="G903" s="333">
        <f t="shared" si="15"/>
        <v>2941.8199999999888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286</v>
      </c>
      <c r="B904" s="330">
        <v>25</v>
      </c>
      <c r="C904" s="298">
        <v>46081</v>
      </c>
      <c r="D904" s="298" t="s">
        <v>204</v>
      </c>
      <c r="E904" s="331">
        <v>350</v>
      </c>
      <c r="F904" s="331"/>
      <c r="G904" s="333">
        <f t="shared" si="15"/>
        <v>6706.7299999999886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286</v>
      </c>
      <c r="B905" s="330">
        <v>26</v>
      </c>
      <c r="C905" s="298">
        <v>46081</v>
      </c>
      <c r="D905" s="298" t="s">
        <v>205</v>
      </c>
      <c r="E905" s="331">
        <v>320</v>
      </c>
      <c r="F905" s="331"/>
      <c r="G905" s="333">
        <f t="shared" si="15"/>
        <v>7056.7299999999886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286</v>
      </c>
      <c r="B906" s="330">
        <v>27</v>
      </c>
      <c r="C906" s="298">
        <v>46081</v>
      </c>
      <c r="D906" s="298" t="s">
        <v>206</v>
      </c>
      <c r="E906" s="331">
        <v>25</v>
      </c>
      <c r="F906" s="331"/>
      <c r="G906" s="333">
        <f t="shared" si="15"/>
        <v>7376.7299999999886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286</v>
      </c>
      <c r="B907" s="330">
        <v>28</v>
      </c>
      <c r="C907" s="298">
        <v>46081</v>
      </c>
      <c r="D907" s="298" t="s">
        <v>207</v>
      </c>
      <c r="E907" s="331">
        <v>25</v>
      </c>
      <c r="F907" s="331"/>
      <c r="G907" s="333">
        <f t="shared" si="15"/>
        <v>7401.7299999999886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286</v>
      </c>
      <c r="B908" s="330">
        <v>29</v>
      </c>
      <c r="C908" s="298">
        <v>46081</v>
      </c>
      <c r="D908" s="298" t="s">
        <v>208</v>
      </c>
      <c r="E908" s="331">
        <v>45</v>
      </c>
      <c r="F908" s="331"/>
      <c r="G908" s="333">
        <f t="shared" si="15"/>
        <v>7426.7299999999886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286</v>
      </c>
      <c r="B909" s="330">
        <v>30</v>
      </c>
      <c r="C909" s="298">
        <v>46081</v>
      </c>
      <c r="D909" s="298" t="s">
        <v>209</v>
      </c>
      <c r="E909" s="331">
        <v>400</v>
      </c>
      <c r="F909" s="331"/>
      <c r="G909" s="333">
        <f t="shared" si="15"/>
        <v>7471.7299999999886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286</v>
      </c>
      <c r="B910" s="330">
        <v>31</v>
      </c>
      <c r="C910" s="298">
        <v>46081</v>
      </c>
      <c r="D910" s="298" t="s">
        <v>210</v>
      </c>
      <c r="E910" s="331">
        <v>375</v>
      </c>
      <c r="F910" s="331"/>
      <c r="G910" s="333">
        <f t="shared" si="15"/>
        <v>7871.7299999999886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286</v>
      </c>
      <c r="B911" s="330">
        <v>32</v>
      </c>
      <c r="C911" s="298">
        <v>46081</v>
      </c>
      <c r="D911" s="298" t="s">
        <v>211</v>
      </c>
      <c r="E911" s="331">
        <v>100</v>
      </c>
      <c r="F911" s="331"/>
      <c r="G911" s="333">
        <f t="shared" si="15"/>
        <v>8246.7299999999886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286</v>
      </c>
      <c r="B912" s="330">
        <v>33</v>
      </c>
      <c r="C912" s="298">
        <v>46081</v>
      </c>
      <c r="D912" s="298" t="s">
        <v>212</v>
      </c>
      <c r="E912" s="331">
        <v>85</v>
      </c>
      <c r="F912" s="331"/>
      <c r="G912" s="333">
        <f t="shared" si="15"/>
        <v>8346.7299999999886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286</v>
      </c>
      <c r="B913" s="330">
        <v>34</v>
      </c>
      <c r="C913" s="298">
        <v>46081</v>
      </c>
      <c r="D913" s="298" t="s">
        <v>213</v>
      </c>
      <c r="E913" s="331">
        <v>230</v>
      </c>
      <c r="F913" s="331"/>
      <c r="G913" s="333">
        <f t="shared" si="15"/>
        <v>8431.7299999999886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286</v>
      </c>
      <c r="B914" s="330">
        <v>35</v>
      </c>
      <c r="C914" s="298">
        <v>46081</v>
      </c>
      <c r="D914" s="298" t="s">
        <v>214</v>
      </c>
      <c r="E914" s="331">
        <v>45</v>
      </c>
      <c r="F914" s="331"/>
      <c r="G914" s="333">
        <f t="shared" si="15"/>
        <v>8661.7299999999886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294</v>
      </c>
      <c r="B915" s="330">
        <v>42</v>
      </c>
      <c r="C915" s="298">
        <v>46081</v>
      </c>
      <c r="D915" s="298" t="s">
        <v>200</v>
      </c>
      <c r="E915" s="331">
        <v>51.19</v>
      </c>
      <c r="F915" s="331"/>
      <c r="G915" s="333">
        <f t="shared" si="15"/>
        <v>8706.7299999999886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294</v>
      </c>
      <c r="B916" s="330">
        <v>43</v>
      </c>
      <c r="C916" s="298">
        <v>46081</v>
      </c>
      <c r="D916" s="298" t="s">
        <v>201</v>
      </c>
      <c r="E916" s="331">
        <v>37.17</v>
      </c>
      <c r="F916" s="331"/>
      <c r="G916" s="333">
        <f t="shared" si="15"/>
        <v>8757.9199999999892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10</v>
      </c>
      <c r="C917" s="298">
        <v>46081</v>
      </c>
      <c r="D917" s="298" t="s">
        <v>176</v>
      </c>
      <c r="E917" s="331">
        <v>17.899999999999999</v>
      </c>
      <c r="F917" s="331"/>
      <c r="G917" s="333">
        <f t="shared" si="15"/>
        <v>8795.0899999999892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46080</v>
      </c>
      <c r="D918" s="298" t="s">
        <v>358</v>
      </c>
      <c r="E918" s="331">
        <v>11.17</v>
      </c>
      <c r="F918" s="331"/>
      <c r="G918" s="333">
        <f t="shared" si="15"/>
        <v>8812.9899999999889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46080</v>
      </c>
      <c r="D919" s="299" t="s">
        <v>426</v>
      </c>
      <c r="E919" s="331">
        <v>25</v>
      </c>
      <c r="F919" s="331"/>
      <c r="G919" s="333">
        <f t="shared" si="15"/>
        <v>8824.1599999999889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2</v>
      </c>
      <c r="C920" s="298">
        <v>46080</v>
      </c>
      <c r="D920" s="299" t="s">
        <v>358</v>
      </c>
      <c r="E920" s="331">
        <v>22.84</v>
      </c>
      <c r="F920" s="331"/>
      <c r="G920" s="333">
        <f t="shared" si="15"/>
        <v>8849.1599999999889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46080</v>
      </c>
      <c r="D921" s="299" t="s">
        <v>427</v>
      </c>
      <c r="E921" s="331">
        <v>-88</v>
      </c>
      <c r="F921" s="331"/>
      <c r="G921" s="333">
        <f t="shared" si="15"/>
        <v>8871.9999999999891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291</v>
      </c>
      <c r="B922" s="330">
        <v>38</v>
      </c>
      <c r="C922" s="298">
        <v>46080</v>
      </c>
      <c r="D922" s="299" t="s">
        <v>293</v>
      </c>
      <c r="E922" s="331"/>
      <c r="F922" s="331">
        <v>4278.1499999999996</v>
      </c>
      <c r="G922" s="333">
        <f t="shared" si="15"/>
        <v>8783.9999999999891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6</v>
      </c>
      <c r="C923" s="298">
        <v>46080</v>
      </c>
      <c r="D923" s="299" t="s">
        <v>428</v>
      </c>
      <c r="E923" s="331">
        <v>25.93</v>
      </c>
      <c r="F923" s="331"/>
      <c r="G923" s="333">
        <f t="shared" si="15"/>
        <v>4505.8499999999904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4</v>
      </c>
      <c r="C924" s="298">
        <v>46079</v>
      </c>
      <c r="D924" s="299" t="s">
        <v>310</v>
      </c>
      <c r="E924" s="331">
        <v>29.84</v>
      </c>
      <c r="F924" s="331"/>
      <c r="G924" s="333">
        <f t="shared" si="15"/>
        <v>4531.7799999999907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5</v>
      </c>
      <c r="C925" s="298">
        <v>46079</v>
      </c>
      <c r="D925" s="299" t="s">
        <v>429</v>
      </c>
      <c r="E925" s="331">
        <v>103.25</v>
      </c>
      <c r="F925" s="331"/>
      <c r="G925" s="333">
        <f t="shared" si="15"/>
        <v>4561.6199999999908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8</v>
      </c>
      <c r="C926" s="298">
        <v>46079</v>
      </c>
      <c r="D926" s="299" t="s">
        <v>357</v>
      </c>
      <c r="E926" s="331">
        <v>26.02</v>
      </c>
      <c r="F926" s="331"/>
      <c r="G926" s="333">
        <f t="shared" si="15"/>
        <v>4664.8699999999908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24</v>
      </c>
      <c r="C927" s="298">
        <v>46079</v>
      </c>
      <c r="D927" s="299" t="s">
        <v>860</v>
      </c>
      <c r="E927" s="331">
        <v>84.83</v>
      </c>
      <c r="F927" s="331"/>
      <c r="G927" s="333">
        <f t="shared" si="15"/>
        <v>4690.8899999999912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46079</v>
      </c>
      <c r="D928" s="299" t="s">
        <v>296</v>
      </c>
      <c r="E928" s="331">
        <v>17.87</v>
      </c>
      <c r="F928" s="331"/>
      <c r="G928" s="333">
        <f t="shared" si="15"/>
        <v>4775.7199999999912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46079</v>
      </c>
      <c r="D929" s="299" t="s">
        <v>430</v>
      </c>
      <c r="E929" s="331">
        <v>123.64</v>
      </c>
      <c r="F929" s="331"/>
      <c r="G929" s="333">
        <f t="shared" si="15"/>
        <v>4793.5899999999911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8</v>
      </c>
      <c r="C930" s="298">
        <v>46078</v>
      </c>
      <c r="D930" s="299" t="s">
        <v>319</v>
      </c>
      <c r="E930" s="331">
        <v>18.5</v>
      </c>
      <c r="F930" s="331"/>
      <c r="G930" s="333">
        <f t="shared" si="15"/>
        <v>4917.2299999999914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4</v>
      </c>
      <c r="C931" s="298">
        <v>46078</v>
      </c>
      <c r="D931" s="299" t="s">
        <v>296</v>
      </c>
      <c r="E931" s="331">
        <v>50.96</v>
      </c>
      <c r="F931" s="331"/>
      <c r="G931" s="333">
        <f t="shared" si="15"/>
        <v>4935.7299999999914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8</v>
      </c>
      <c r="C932" s="298">
        <v>46078</v>
      </c>
      <c r="D932" s="299" t="s">
        <v>296</v>
      </c>
      <c r="E932" s="331">
        <v>11.28</v>
      </c>
      <c r="F932" s="331"/>
      <c r="G932" s="333">
        <f t="shared" si="15"/>
        <v>4986.6899999999914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12</v>
      </c>
      <c r="C933" s="298">
        <v>46078</v>
      </c>
      <c r="D933" s="299" t="s">
        <v>314</v>
      </c>
      <c r="E933" s="331">
        <v>204.47</v>
      </c>
      <c r="F933" s="331"/>
      <c r="G933" s="333">
        <f t="shared" si="15"/>
        <v>4997.9699999999912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46078</v>
      </c>
      <c r="D934" s="299" t="s">
        <v>308</v>
      </c>
      <c r="E934" s="331">
        <v>47.99</v>
      </c>
      <c r="F934" s="331"/>
      <c r="G934" s="333">
        <f t="shared" si="15"/>
        <v>5202.4399999999914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1</v>
      </c>
      <c r="C935" s="298">
        <v>46078</v>
      </c>
      <c r="D935" s="299" t="s">
        <v>304</v>
      </c>
      <c r="E935" s="331">
        <v>19.09</v>
      </c>
      <c r="F935" s="331"/>
      <c r="G935" s="333">
        <f t="shared" si="15"/>
        <v>5250.4299999999912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294</v>
      </c>
      <c r="B936" s="330">
        <v>23</v>
      </c>
      <c r="C936" s="298">
        <v>46076</v>
      </c>
      <c r="D936" s="299" t="s">
        <v>67</v>
      </c>
      <c r="E936" s="331">
        <v>650.88</v>
      </c>
      <c r="F936" s="331"/>
      <c r="G936" s="333">
        <f t="shared" si="15"/>
        <v>5269.5199999999913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46076</v>
      </c>
      <c r="D937" s="299" t="s">
        <v>351</v>
      </c>
      <c r="E937" s="331">
        <v>35</v>
      </c>
      <c r="F937" s="331"/>
      <c r="G937" s="333">
        <f t="shared" si="15"/>
        <v>5920.3999999999915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1</v>
      </c>
      <c r="C938" s="298">
        <v>46076</v>
      </c>
      <c r="D938" s="299" t="s">
        <v>306</v>
      </c>
      <c r="E938" s="331">
        <v>128.97999999999999</v>
      </c>
      <c r="F938" s="331"/>
      <c r="G938" s="333">
        <f t="shared" si="15"/>
        <v>5955.3999999999915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1</v>
      </c>
      <c r="C939" s="298">
        <v>46076</v>
      </c>
      <c r="D939" s="299" t="s">
        <v>320</v>
      </c>
      <c r="E939" s="331">
        <v>52.55</v>
      </c>
      <c r="F939" s="331"/>
      <c r="G939" s="333">
        <f t="shared" si="15"/>
        <v>6084.379999999991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46075</v>
      </c>
      <c r="D940" s="299" t="s">
        <v>348</v>
      </c>
      <c r="E940" s="331">
        <v>13.76</v>
      </c>
      <c r="F940" s="331"/>
      <c r="G940" s="333">
        <f t="shared" si="15"/>
        <v>6136.9299999999912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1</v>
      </c>
      <c r="C941" s="298">
        <v>46075</v>
      </c>
      <c r="D941" s="299" t="s">
        <v>311</v>
      </c>
      <c r="E941" s="331">
        <v>187.64</v>
      </c>
      <c r="F941" s="331"/>
      <c r="G941" s="333">
        <f t="shared" si="15"/>
        <v>6150.6899999999914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1</v>
      </c>
      <c r="C942" s="298">
        <v>46074</v>
      </c>
      <c r="D942" s="299" t="s">
        <v>393</v>
      </c>
      <c r="E942" s="331">
        <v>75.78</v>
      </c>
      <c r="F942" s="331"/>
      <c r="G942" s="333">
        <f t="shared" si="15"/>
        <v>6338.3299999999917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46074</v>
      </c>
      <c r="D943" s="299" t="s">
        <v>392</v>
      </c>
      <c r="E943" s="331">
        <v>27.41</v>
      </c>
      <c r="F943" s="331"/>
      <c r="G943" s="333">
        <f t="shared" si="15"/>
        <v>6414.1099999999915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46074</v>
      </c>
      <c r="D944" s="299" t="s">
        <v>431</v>
      </c>
      <c r="E944" s="331">
        <v>32.049999999999997</v>
      </c>
      <c r="F944" s="331"/>
      <c r="G944" s="333">
        <f t="shared" si="15"/>
        <v>6441.5199999999913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46074</v>
      </c>
      <c r="D945" s="299" t="s">
        <v>358</v>
      </c>
      <c r="E945" s="331">
        <v>9.4700000000000006</v>
      </c>
      <c r="F945" s="331"/>
      <c r="G945" s="333">
        <f t="shared" si="15"/>
        <v>6473.5699999999915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2</v>
      </c>
      <c r="C946" s="298">
        <v>46073</v>
      </c>
      <c r="D946" s="299" t="s">
        <v>296</v>
      </c>
      <c r="E946" s="331">
        <v>14.47</v>
      </c>
      <c r="F946" s="331"/>
      <c r="G946" s="333">
        <f t="shared" si="15"/>
        <v>6483.0399999999918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3</v>
      </c>
      <c r="C947" s="298">
        <v>46073</v>
      </c>
      <c r="D947" s="299" t="s">
        <v>355</v>
      </c>
      <c r="E947" s="331">
        <v>11.97</v>
      </c>
      <c r="F947" s="331"/>
      <c r="G947" s="333">
        <f t="shared" si="15"/>
        <v>6497.509999999992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4</v>
      </c>
      <c r="C948" s="298">
        <v>46073</v>
      </c>
      <c r="D948" s="299" t="s">
        <v>355</v>
      </c>
      <c r="E948" s="331">
        <v>59.88</v>
      </c>
      <c r="F948" s="331"/>
      <c r="G948" s="333">
        <f t="shared" si="15"/>
        <v>6509.4799999999923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2</v>
      </c>
      <c r="C949" s="298">
        <v>46073</v>
      </c>
      <c r="D949" s="299" t="s">
        <v>418</v>
      </c>
      <c r="E949" s="331">
        <v>19.57</v>
      </c>
      <c r="F949" s="331"/>
      <c r="G949" s="333">
        <f t="shared" si="15"/>
        <v>6569.3599999999924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294</v>
      </c>
      <c r="B950" s="330">
        <v>22</v>
      </c>
      <c r="C950" s="298">
        <v>46073</v>
      </c>
      <c r="D950" s="299" t="s">
        <v>323</v>
      </c>
      <c r="E950" s="331">
        <v>20.22</v>
      </c>
      <c r="F950" s="331"/>
      <c r="G950" s="333">
        <f t="shared" si="15"/>
        <v>6588.9299999999921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2</v>
      </c>
      <c r="C951" s="298">
        <v>46073</v>
      </c>
      <c r="D951" s="299" t="s">
        <v>358</v>
      </c>
      <c r="E951" s="331">
        <v>5.3</v>
      </c>
      <c r="F951" s="331"/>
      <c r="G951" s="333">
        <f t="shared" si="15"/>
        <v>6609.1499999999924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3</v>
      </c>
      <c r="C952" s="298">
        <v>46073</v>
      </c>
      <c r="D952" s="299" t="s">
        <v>324</v>
      </c>
      <c r="E952" s="331">
        <v>8.1300000000000008</v>
      </c>
      <c r="F952" s="331"/>
      <c r="G952" s="333">
        <f t="shared" si="15"/>
        <v>6614.4499999999925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46073</v>
      </c>
      <c r="D953" s="299" t="s">
        <v>310</v>
      </c>
      <c r="E953" s="331">
        <v>32.43</v>
      </c>
      <c r="F953" s="331"/>
      <c r="G953" s="333">
        <f t="shared" si="15"/>
        <v>6622.5799999999927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46073</v>
      </c>
      <c r="D954" s="299" t="s">
        <v>432</v>
      </c>
      <c r="E954" s="331">
        <v>98.65</v>
      </c>
      <c r="F954" s="331"/>
      <c r="G954" s="333">
        <f t="shared" si="15"/>
        <v>6655.0099999999929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6</v>
      </c>
      <c r="C955" s="298">
        <v>46072</v>
      </c>
      <c r="D955" s="299" t="s">
        <v>300</v>
      </c>
      <c r="E955" s="331">
        <v>30.87</v>
      </c>
      <c r="F955" s="331"/>
      <c r="G955" s="333">
        <f t="shared" si="15"/>
        <v>6753.6599999999926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46072</v>
      </c>
      <c r="D956" s="299" t="s">
        <v>300</v>
      </c>
      <c r="E956" s="331">
        <v>15.96</v>
      </c>
      <c r="F956" s="331"/>
      <c r="G956" s="333">
        <f t="shared" si="15"/>
        <v>6784.5299999999925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2</v>
      </c>
      <c r="C957" s="298">
        <v>46072</v>
      </c>
      <c r="D957" s="299" t="s">
        <v>296</v>
      </c>
      <c r="E957" s="331">
        <v>17.36</v>
      </c>
      <c r="F957" s="331"/>
      <c r="G957" s="333">
        <f t="shared" si="15"/>
        <v>6800.4899999999925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22</v>
      </c>
      <c r="C958" s="298">
        <v>46072</v>
      </c>
      <c r="D958" s="299" t="s">
        <v>328</v>
      </c>
      <c r="E958" s="331">
        <v>7.46</v>
      </c>
      <c r="F958" s="331"/>
      <c r="G958" s="333">
        <f t="shared" si="15"/>
        <v>6817.8499999999922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291</v>
      </c>
      <c r="B959" s="330">
        <v>39</v>
      </c>
      <c r="C959" s="298">
        <v>46072</v>
      </c>
      <c r="D959" s="299" t="s">
        <v>292</v>
      </c>
      <c r="E959" s="331"/>
      <c r="F959" s="331">
        <v>2763.77</v>
      </c>
      <c r="G959" s="333">
        <f t="shared" si="15"/>
        <v>6825.3099999999922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335</v>
      </c>
      <c r="B960" s="330" t="s">
        <v>335</v>
      </c>
      <c r="C960" s="298">
        <v>46071</v>
      </c>
      <c r="D960" s="299" t="s">
        <v>336</v>
      </c>
      <c r="E960" s="331">
        <v>182.55</v>
      </c>
      <c r="F960" s="331"/>
      <c r="G960" s="333">
        <f t="shared" si="15"/>
        <v>4061.5399999999927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15</v>
      </c>
      <c r="C961" s="298">
        <v>46071</v>
      </c>
      <c r="D961" s="299" t="s">
        <v>185</v>
      </c>
      <c r="E961" s="331">
        <v>188.16</v>
      </c>
      <c r="F961" s="331"/>
      <c r="G961" s="333">
        <f t="shared" si="15"/>
        <v>4244.0899999999929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291</v>
      </c>
      <c r="B962" s="330">
        <v>40</v>
      </c>
      <c r="C962" s="298">
        <v>46071</v>
      </c>
      <c r="D962" s="299" t="s">
        <v>316</v>
      </c>
      <c r="E962" s="331"/>
      <c r="F962" s="331">
        <v>1281.58</v>
      </c>
      <c r="G962" s="333">
        <f t="shared" si="15"/>
        <v>4432.2499999999927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6</v>
      </c>
      <c r="C963" s="298">
        <v>46071</v>
      </c>
      <c r="D963" s="299" t="s">
        <v>433</v>
      </c>
      <c r="E963" s="331">
        <v>-146</v>
      </c>
      <c r="F963" s="331"/>
      <c r="G963" s="333">
        <f t="shared" si="15"/>
        <v>3150.6699999999933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46071</v>
      </c>
      <c r="D964" s="299" t="s">
        <v>434</v>
      </c>
      <c r="E964" s="331">
        <v>-13</v>
      </c>
      <c r="F964" s="331"/>
      <c r="G964" s="333">
        <f t="shared" si="15"/>
        <v>3004.6699999999933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335</v>
      </c>
      <c r="B965" s="330" t="s">
        <v>335</v>
      </c>
      <c r="C965" s="298">
        <v>46071</v>
      </c>
      <c r="D965" s="299" t="s">
        <v>460</v>
      </c>
      <c r="E965" s="331"/>
      <c r="F965" s="331">
        <v>191</v>
      </c>
      <c r="G965" s="333">
        <f t="shared" si="15"/>
        <v>2991.6699999999933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6</v>
      </c>
      <c r="C966" s="298">
        <v>46071</v>
      </c>
      <c r="D966" s="299" t="s">
        <v>300</v>
      </c>
      <c r="E966" s="331">
        <v>43.63</v>
      </c>
      <c r="F966" s="331"/>
      <c r="G966" s="333">
        <f t="shared" si="15"/>
        <v>2800.6699999999933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46071</v>
      </c>
      <c r="D967" s="299" t="s">
        <v>300</v>
      </c>
      <c r="E967" s="331">
        <v>10.64</v>
      </c>
      <c r="F967" s="331"/>
      <c r="G967" s="333">
        <f t="shared" si="15"/>
        <v>2844.2999999999934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46071</v>
      </c>
      <c r="D968" s="299" t="s">
        <v>296</v>
      </c>
      <c r="E968" s="331">
        <v>14.87</v>
      </c>
      <c r="F968" s="331"/>
      <c r="G968" s="333">
        <f t="shared" si="15"/>
        <v>2854.9399999999932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46071</v>
      </c>
      <c r="D969" s="299" t="s">
        <v>295</v>
      </c>
      <c r="E969" s="331">
        <v>12.99</v>
      </c>
      <c r="F969" s="331"/>
      <c r="G969" s="333">
        <f t="shared" si="15"/>
        <v>2869.8099999999931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4</v>
      </c>
      <c r="C970" s="298">
        <v>46071</v>
      </c>
      <c r="D970" s="299" t="s">
        <v>295</v>
      </c>
      <c r="E970" s="331">
        <v>29.47</v>
      </c>
      <c r="F970" s="331"/>
      <c r="G970" s="333">
        <f t="shared" si="15"/>
        <v>2882.7999999999929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294</v>
      </c>
      <c r="B971" s="330">
        <v>22</v>
      </c>
      <c r="C971" s="298">
        <v>46071</v>
      </c>
      <c r="D971" s="299" t="s">
        <v>401</v>
      </c>
      <c r="E971" s="331">
        <v>13.84</v>
      </c>
      <c r="F971" s="331"/>
      <c r="G971" s="333">
        <f t="shared" si="15"/>
        <v>2912.2699999999927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2</v>
      </c>
      <c r="C972" s="298">
        <v>46071</v>
      </c>
      <c r="D972" s="299" t="s">
        <v>435</v>
      </c>
      <c r="E972" s="331">
        <v>64.569999999999993</v>
      </c>
      <c r="F972" s="331"/>
      <c r="G972" s="333">
        <f t="shared" si="15"/>
        <v>2926.1099999999929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294</v>
      </c>
      <c r="B973" s="330">
        <v>21</v>
      </c>
      <c r="C973" s="298">
        <v>46070</v>
      </c>
      <c r="D973" s="299" t="s">
        <v>194</v>
      </c>
      <c r="E973" s="331">
        <v>81</v>
      </c>
      <c r="F973" s="331"/>
      <c r="G973" s="333">
        <f t="shared" si="15"/>
        <v>2990.679999999993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46070</v>
      </c>
      <c r="D974" s="299" t="s">
        <v>384</v>
      </c>
      <c r="E974" s="331">
        <v>81.41</v>
      </c>
      <c r="F974" s="331"/>
      <c r="G974" s="333">
        <f t="shared" si="15"/>
        <v>3071.679999999993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6</v>
      </c>
      <c r="C975" s="298">
        <v>46070</v>
      </c>
      <c r="D975" s="299" t="s">
        <v>300</v>
      </c>
      <c r="E975" s="331">
        <v>113.74</v>
      </c>
      <c r="F975" s="331"/>
      <c r="G975" s="333">
        <f t="shared" si="15"/>
        <v>3153.0899999999929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43</v>
      </c>
      <c r="C976" s="298">
        <v>46070</v>
      </c>
      <c r="D976" s="299" t="s">
        <v>333</v>
      </c>
      <c r="E976" s="331">
        <v>29.8</v>
      </c>
      <c r="F976" s="331"/>
      <c r="G976" s="333">
        <f t="shared" si="15"/>
        <v>3266.8299999999927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294</v>
      </c>
      <c r="B977" s="330">
        <v>42</v>
      </c>
      <c r="C977" s="298">
        <v>46070</v>
      </c>
      <c r="D977" s="299" t="s">
        <v>333</v>
      </c>
      <c r="E977" s="331">
        <v>37.25</v>
      </c>
      <c r="F977" s="331"/>
      <c r="G977" s="333">
        <f t="shared" si="15"/>
        <v>3296.6299999999928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46070</v>
      </c>
      <c r="D978" s="299" t="s">
        <v>424</v>
      </c>
      <c r="E978" s="331">
        <v>7.97</v>
      </c>
      <c r="F978" s="331"/>
      <c r="G978" s="333">
        <f t="shared" si="15"/>
        <v>3333.8799999999928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294</v>
      </c>
      <c r="B979" s="330">
        <v>17</v>
      </c>
      <c r="C979" s="298">
        <v>46070</v>
      </c>
      <c r="D979" s="299" t="s">
        <v>188</v>
      </c>
      <c r="E979" s="331">
        <v>42.65</v>
      </c>
      <c r="F979" s="331"/>
      <c r="G979" s="333">
        <f t="shared" si="15"/>
        <v>3341.8499999999926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6</v>
      </c>
      <c r="C980" s="298">
        <v>46070</v>
      </c>
      <c r="D980" s="299" t="s">
        <v>436</v>
      </c>
      <c r="E980" s="331">
        <v>40</v>
      </c>
      <c r="F980" s="331"/>
      <c r="G980" s="333">
        <f t="shared" si="15"/>
        <v>3384.4999999999927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11</v>
      </c>
      <c r="C981" s="298">
        <v>46070</v>
      </c>
      <c r="D981" s="299" t="s">
        <v>178</v>
      </c>
      <c r="E981" s="331">
        <v>480.91</v>
      </c>
      <c r="F981" s="331"/>
      <c r="G981" s="333">
        <f t="shared" si="15"/>
        <v>3424.4999999999927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23</v>
      </c>
      <c r="C982" s="298">
        <v>46070</v>
      </c>
      <c r="D982" s="299" t="s">
        <v>63</v>
      </c>
      <c r="E982" s="331">
        <v>529.46</v>
      </c>
      <c r="F982" s="331"/>
      <c r="G982" s="333">
        <f t="shared" si="15"/>
        <v>3905.4099999999926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46069</v>
      </c>
      <c r="D983" s="299" t="s">
        <v>324</v>
      </c>
      <c r="E983" s="331">
        <v>16.079999999999998</v>
      </c>
      <c r="F983" s="331"/>
      <c r="G983" s="333">
        <f t="shared" si="15"/>
        <v>4434.8699999999926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6</v>
      </c>
      <c r="C984" s="298">
        <v>46069</v>
      </c>
      <c r="D984" s="299" t="s">
        <v>300</v>
      </c>
      <c r="E984" s="331">
        <v>21.17</v>
      </c>
      <c r="F984" s="331"/>
      <c r="G984" s="333">
        <f t="shared" si="15"/>
        <v>4450.9499999999925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46069</v>
      </c>
      <c r="D985" s="299" t="s">
        <v>300</v>
      </c>
      <c r="E985" s="331">
        <v>17.03</v>
      </c>
      <c r="F985" s="331"/>
      <c r="G985" s="333">
        <f t="shared" si="15"/>
        <v>4472.1199999999926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2</v>
      </c>
      <c r="C986" s="298">
        <v>46069</v>
      </c>
      <c r="D986" s="299" t="s">
        <v>296</v>
      </c>
      <c r="E986" s="331">
        <v>18.309999999999999</v>
      </c>
      <c r="F986" s="331"/>
      <c r="G986" s="333">
        <f t="shared" si="15"/>
        <v>4489.1499999999924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46069</v>
      </c>
      <c r="D987" s="299" t="s">
        <v>301</v>
      </c>
      <c r="E987" s="331">
        <v>19.3</v>
      </c>
      <c r="F987" s="331"/>
      <c r="G987" s="333">
        <f t="shared" si="15"/>
        <v>4507.4599999999928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6</v>
      </c>
      <c r="C988" s="298">
        <v>46069</v>
      </c>
      <c r="D988" s="299" t="s">
        <v>397</v>
      </c>
      <c r="E988" s="331">
        <v>24.67</v>
      </c>
      <c r="F988" s="331"/>
      <c r="G988" s="333">
        <f t="shared" si="15"/>
        <v>4526.7599999999929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287</v>
      </c>
      <c r="B989" s="330" t="s">
        <v>287</v>
      </c>
      <c r="C989" s="298">
        <v>46069</v>
      </c>
      <c r="D989" s="299" t="s">
        <v>397</v>
      </c>
      <c r="E989" s="331">
        <v>152.41999999999999</v>
      </c>
      <c r="F989" s="331">
        <v>152.41999999999999</v>
      </c>
      <c r="G989" s="333">
        <f t="shared" si="15"/>
        <v>4551.429999999993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6</v>
      </c>
      <c r="C990" s="298">
        <v>46068</v>
      </c>
      <c r="D990" s="299" t="s">
        <v>437</v>
      </c>
      <c r="E990" s="331">
        <v>233.83</v>
      </c>
      <c r="F990" s="331"/>
      <c r="G990" s="333">
        <f t="shared" si="15"/>
        <v>4551.429999999993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46068</v>
      </c>
      <c r="D991" s="299" t="s">
        <v>326</v>
      </c>
      <c r="E991" s="331">
        <v>50.87</v>
      </c>
      <c r="F991" s="331"/>
      <c r="G991" s="333">
        <f t="shared" si="15"/>
        <v>4785.2599999999929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46068</v>
      </c>
      <c r="D992" s="299" t="s">
        <v>438</v>
      </c>
      <c r="E992" s="331">
        <v>16</v>
      </c>
      <c r="F992" s="331"/>
      <c r="G992" s="333">
        <f t="shared" si="15"/>
        <v>4836.1299999999928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2</v>
      </c>
      <c r="C993" s="298">
        <v>46068</v>
      </c>
      <c r="D993" s="299" t="s">
        <v>353</v>
      </c>
      <c r="E993" s="331">
        <v>30</v>
      </c>
      <c r="F993" s="331"/>
      <c r="G993" s="333">
        <f t="shared" si="15"/>
        <v>4852.1299999999928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6</v>
      </c>
      <c r="C994" s="298">
        <v>46068</v>
      </c>
      <c r="D994" s="299" t="s">
        <v>306</v>
      </c>
      <c r="E994" s="331">
        <v>76</v>
      </c>
      <c r="F994" s="331"/>
      <c r="G994" s="333">
        <f t="shared" si="15"/>
        <v>4882.1299999999928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3</v>
      </c>
      <c r="C995" s="298">
        <v>46068</v>
      </c>
      <c r="D995" s="299" t="s">
        <v>348</v>
      </c>
      <c r="E995" s="331">
        <v>3.59</v>
      </c>
      <c r="F995" s="331"/>
      <c r="G995" s="333">
        <f t="shared" si="15"/>
        <v>4958.1299999999928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6</v>
      </c>
      <c r="C996" s="298">
        <v>46068</v>
      </c>
      <c r="D996" s="299" t="s">
        <v>439</v>
      </c>
      <c r="E996" s="331">
        <v>70</v>
      </c>
      <c r="F996" s="331"/>
      <c r="G996" s="333">
        <f t="shared" si="15"/>
        <v>4961.719999999993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8</v>
      </c>
      <c r="C997" s="298">
        <v>46068</v>
      </c>
      <c r="D997" s="299" t="s">
        <v>440</v>
      </c>
      <c r="E997" s="331">
        <v>175</v>
      </c>
      <c r="F997" s="331"/>
      <c r="G997" s="333">
        <f t="shared" si="15"/>
        <v>5031.719999999993</v>
      </c>
      <c r="H997" s="334" t="s">
        <v>298</v>
      </c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8</v>
      </c>
      <c r="C998" s="298">
        <v>46067</v>
      </c>
      <c r="D998" s="299" t="s">
        <v>319</v>
      </c>
      <c r="E998" s="331">
        <v>13.09</v>
      </c>
      <c r="F998" s="331"/>
      <c r="G998" s="333">
        <f t="shared" si="15"/>
        <v>5206.719999999993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3</v>
      </c>
      <c r="C999" s="298">
        <v>46067</v>
      </c>
      <c r="D999" s="299" t="s">
        <v>296</v>
      </c>
      <c r="E999" s="331">
        <v>7.56</v>
      </c>
      <c r="F999" s="331"/>
      <c r="G999" s="333">
        <f t="shared" si="15"/>
        <v>5219.8099999999931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4</v>
      </c>
      <c r="C1000" s="298">
        <v>46067</v>
      </c>
      <c r="D1000" s="299" t="s">
        <v>296</v>
      </c>
      <c r="E1000" s="331">
        <v>32.409999999999997</v>
      </c>
      <c r="F1000" s="331"/>
      <c r="G1000" s="333">
        <f t="shared" si="15"/>
        <v>5227.3699999999935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5</v>
      </c>
      <c r="C1001" s="298">
        <v>46067</v>
      </c>
      <c r="D1001" s="299" t="s">
        <v>441</v>
      </c>
      <c r="E1001" s="331">
        <v>400</v>
      </c>
      <c r="F1001" s="331"/>
      <c r="G1001" s="333">
        <f t="shared" si="15"/>
        <v>5259.7799999999934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8</v>
      </c>
      <c r="C1002" s="298">
        <v>46066</v>
      </c>
      <c r="D1002" s="299" t="s">
        <v>319</v>
      </c>
      <c r="E1002" s="331">
        <v>41.51</v>
      </c>
      <c r="F1002" s="331"/>
      <c r="G1002" s="333">
        <f t="shared" si="15"/>
        <v>5659.7799999999934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46066</v>
      </c>
      <c r="D1003" s="299" t="s">
        <v>296</v>
      </c>
      <c r="E1003" s="331">
        <v>21.55</v>
      </c>
      <c r="F1003" s="331"/>
      <c r="G1003" s="333">
        <f t="shared" si="15"/>
        <v>5701.2899999999936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46066</v>
      </c>
      <c r="D1004" s="299" t="s">
        <v>358</v>
      </c>
      <c r="E1004" s="331">
        <v>12.45</v>
      </c>
      <c r="F1004" s="331"/>
      <c r="G1004" s="333">
        <f t="shared" si="15"/>
        <v>5722.8399999999938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46066</v>
      </c>
      <c r="D1005" s="299" t="s">
        <v>397</v>
      </c>
      <c r="E1005" s="331">
        <v>91.38</v>
      </c>
      <c r="F1005" s="331">
        <v>91.38</v>
      </c>
      <c r="G1005" s="333">
        <f t="shared" si="15"/>
        <v>5735.2899999999936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1</v>
      </c>
      <c r="C1006" s="298">
        <v>46066</v>
      </c>
      <c r="D1006" s="299" t="s">
        <v>311</v>
      </c>
      <c r="E1006" s="331">
        <v>16.48</v>
      </c>
      <c r="F1006" s="331"/>
      <c r="G1006" s="333">
        <f t="shared" si="15"/>
        <v>5735.2899999999936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46066</v>
      </c>
      <c r="D1007" s="299" t="s">
        <v>428</v>
      </c>
      <c r="E1007" s="331">
        <v>12.76</v>
      </c>
      <c r="F1007" s="331"/>
      <c r="G1007" s="333">
        <f t="shared" si="15"/>
        <v>5751.7699999999932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4</v>
      </c>
      <c r="C1008" s="298">
        <v>46066</v>
      </c>
      <c r="D1008" s="299" t="s">
        <v>329</v>
      </c>
      <c r="E1008" s="331">
        <v>37.9</v>
      </c>
      <c r="F1008" s="331"/>
      <c r="G1008" s="333">
        <f t="shared" si="15"/>
        <v>5764.5299999999934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291</v>
      </c>
      <c r="B1009" s="330">
        <v>40</v>
      </c>
      <c r="C1009" s="298">
        <v>46066</v>
      </c>
      <c r="D1009" s="299" t="s">
        <v>316</v>
      </c>
      <c r="E1009" s="331"/>
      <c r="F1009" s="331">
        <v>427.18</v>
      </c>
      <c r="G1009" s="333">
        <f t="shared" si="15"/>
        <v>5802.429999999993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291</v>
      </c>
      <c r="B1010" s="330">
        <v>38</v>
      </c>
      <c r="C1010" s="298">
        <v>46066</v>
      </c>
      <c r="D1010" s="299" t="s">
        <v>293</v>
      </c>
      <c r="E1010" s="331"/>
      <c r="F1010" s="331">
        <v>4278.16</v>
      </c>
      <c r="G1010" s="333">
        <f t="shared" si="15"/>
        <v>5375.2499999999927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8</v>
      </c>
      <c r="C1011" s="298">
        <v>46065</v>
      </c>
      <c r="D1011" s="299" t="s">
        <v>357</v>
      </c>
      <c r="E1011" s="331">
        <v>111.36</v>
      </c>
      <c r="F1011" s="331"/>
      <c r="G1011" s="333">
        <f t="shared" si="15"/>
        <v>1097.0899999999931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46065</v>
      </c>
      <c r="D1012" s="299" t="s">
        <v>442</v>
      </c>
      <c r="E1012" s="331">
        <v>16</v>
      </c>
      <c r="F1012" s="331"/>
      <c r="G1012" s="333">
        <f t="shared" si="15"/>
        <v>1208.449999999993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6</v>
      </c>
      <c r="C1013" s="298">
        <v>46065</v>
      </c>
      <c r="D1013" s="299" t="s">
        <v>300</v>
      </c>
      <c r="E1013" s="331">
        <v>29.81</v>
      </c>
      <c r="F1013" s="331"/>
      <c r="G1013" s="333">
        <f t="shared" si="15"/>
        <v>1224.449999999993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19</v>
      </c>
      <c r="C1014" s="298">
        <v>46065</v>
      </c>
      <c r="D1014" s="299" t="s">
        <v>191</v>
      </c>
      <c r="E1014" s="331">
        <v>200</v>
      </c>
      <c r="F1014" s="331"/>
      <c r="G1014" s="333">
        <f t="shared" si="15"/>
        <v>1254.2599999999929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2</v>
      </c>
      <c r="C1015" s="298">
        <v>46065</v>
      </c>
      <c r="D1015" s="299" t="s">
        <v>296</v>
      </c>
      <c r="E1015" s="331">
        <v>7.56</v>
      </c>
      <c r="F1015" s="331"/>
      <c r="G1015" s="333">
        <f t="shared" si="15"/>
        <v>1454.2599999999929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46065</v>
      </c>
      <c r="D1016" s="299" t="s">
        <v>296</v>
      </c>
      <c r="E1016" s="331">
        <v>65.78</v>
      </c>
      <c r="F1016" s="331"/>
      <c r="G1016" s="333">
        <f t="shared" si="15"/>
        <v>1461.8199999999929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3</v>
      </c>
      <c r="C1017" s="298">
        <v>46065</v>
      </c>
      <c r="D1017" s="299" t="s">
        <v>296</v>
      </c>
      <c r="E1017" s="331">
        <v>3.93</v>
      </c>
      <c r="F1017" s="331"/>
      <c r="G1017" s="333">
        <f t="shared" si="15"/>
        <v>1527.5999999999929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7</v>
      </c>
      <c r="C1018" s="298">
        <v>46065</v>
      </c>
      <c r="D1018" s="299" t="s">
        <v>443</v>
      </c>
      <c r="E1018" s="331">
        <v>564.83000000000004</v>
      </c>
      <c r="F1018" s="331"/>
      <c r="G1018" s="333">
        <f t="shared" si="15"/>
        <v>1531.5299999999929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7</v>
      </c>
      <c r="C1019" s="298">
        <v>46065</v>
      </c>
      <c r="D1019" s="299" t="s">
        <v>444</v>
      </c>
      <c r="E1019" s="331">
        <v>70.180000000000007</v>
      </c>
      <c r="F1019" s="331"/>
      <c r="G1019" s="333">
        <f t="shared" si="15"/>
        <v>2096.3599999999929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46065</v>
      </c>
      <c r="D1020" s="299" t="s">
        <v>445</v>
      </c>
      <c r="E1020" s="331">
        <v>2.66</v>
      </c>
      <c r="F1020" s="331"/>
      <c r="G1020" s="333">
        <f t="shared" si="15"/>
        <v>2166.5399999999927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5</v>
      </c>
      <c r="C1021" s="298">
        <v>46064</v>
      </c>
      <c r="D1021" s="299" t="s">
        <v>429</v>
      </c>
      <c r="E1021" s="331">
        <v>103.25</v>
      </c>
      <c r="F1021" s="331"/>
      <c r="G1021" s="333">
        <f t="shared" si="15"/>
        <v>2169.1999999999925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46064</v>
      </c>
      <c r="D1022" s="299" t="s">
        <v>363</v>
      </c>
      <c r="E1022" s="331">
        <v>30.39</v>
      </c>
      <c r="F1022" s="331"/>
      <c r="G1022" s="333">
        <f t="shared" si="15"/>
        <v>2272.4499999999925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2</v>
      </c>
      <c r="C1023" s="298">
        <v>46064</v>
      </c>
      <c r="D1023" s="299" t="s">
        <v>296</v>
      </c>
      <c r="E1023" s="331">
        <v>9.92</v>
      </c>
      <c r="F1023" s="331"/>
      <c r="G1023" s="333">
        <f t="shared" si="15"/>
        <v>2302.8399999999924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3</v>
      </c>
      <c r="C1024" s="298">
        <v>46064</v>
      </c>
      <c r="D1024" s="299" t="s">
        <v>295</v>
      </c>
      <c r="E1024" s="331">
        <v>3.49</v>
      </c>
      <c r="F1024" s="331"/>
      <c r="G1024" s="333">
        <f t="shared" si="15"/>
        <v>2312.7599999999925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294</v>
      </c>
      <c r="B1025" s="330">
        <v>22</v>
      </c>
      <c r="C1025" s="298">
        <v>46064</v>
      </c>
      <c r="D1025" s="299" t="s">
        <v>352</v>
      </c>
      <c r="E1025" s="331">
        <v>19.16</v>
      </c>
      <c r="F1025" s="331"/>
      <c r="G1025" s="333">
        <f t="shared" si="15"/>
        <v>2316.2499999999923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6</v>
      </c>
      <c r="C1026" s="298">
        <v>46063</v>
      </c>
      <c r="D1026" s="299" t="s">
        <v>412</v>
      </c>
      <c r="E1026" s="331">
        <v>-8</v>
      </c>
      <c r="F1026" s="331"/>
      <c r="G1026" s="333">
        <f t="shared" si="15"/>
        <v>2335.4099999999921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46063</v>
      </c>
      <c r="D1027" s="299" t="s">
        <v>446</v>
      </c>
      <c r="E1027" s="331">
        <v>-0.04</v>
      </c>
      <c r="F1027" s="331"/>
      <c r="G1027" s="333">
        <f t="shared" si="15"/>
        <v>2327.4099999999921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335</v>
      </c>
      <c r="B1028" s="330" t="s">
        <v>335</v>
      </c>
      <c r="C1028" s="298">
        <v>46063</v>
      </c>
      <c r="D1028" s="299" t="s">
        <v>447</v>
      </c>
      <c r="E1028" s="331">
        <v>65.78</v>
      </c>
      <c r="F1028" s="331"/>
      <c r="G1028" s="333">
        <f t="shared" si="15"/>
        <v>2327.3699999999922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294</v>
      </c>
      <c r="B1029" s="330">
        <v>13</v>
      </c>
      <c r="C1029" s="298">
        <v>46063</v>
      </c>
      <c r="D1029" s="299" t="s">
        <v>182</v>
      </c>
      <c r="E1029" s="331">
        <v>159.35</v>
      </c>
      <c r="F1029" s="331"/>
      <c r="G1029" s="333">
        <f t="shared" si="15"/>
        <v>2393.1499999999924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46063</v>
      </c>
      <c r="D1030" s="299" t="s">
        <v>296</v>
      </c>
      <c r="E1030" s="331">
        <v>16.29</v>
      </c>
      <c r="F1030" s="331"/>
      <c r="G1030" s="333">
        <f t="shared" si="15"/>
        <v>2552.4999999999923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1</v>
      </c>
      <c r="C1031" s="298">
        <v>46063</v>
      </c>
      <c r="D1031" s="299" t="s">
        <v>311</v>
      </c>
      <c r="E1031" s="331">
        <v>19.329999999999998</v>
      </c>
      <c r="F1031" s="331"/>
      <c r="G1031" s="333">
        <f t="shared" si="15"/>
        <v>2568.7899999999922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3</v>
      </c>
      <c r="C1032" s="298">
        <v>46062</v>
      </c>
      <c r="D1032" s="299" t="s">
        <v>448</v>
      </c>
      <c r="E1032" s="331">
        <v>8.61</v>
      </c>
      <c r="F1032" s="331"/>
      <c r="G1032" s="333">
        <f t="shared" ref="G1032:G1277" si="16">G1033-E1032+F1032</f>
        <v>2588.1199999999922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46062</v>
      </c>
      <c r="D1033" s="299" t="s">
        <v>296</v>
      </c>
      <c r="E1033" s="331">
        <v>13.41</v>
      </c>
      <c r="F1033" s="331"/>
      <c r="G1033" s="333">
        <f t="shared" si="16"/>
        <v>2596.7299999999923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294</v>
      </c>
      <c r="B1034" s="330">
        <v>18</v>
      </c>
      <c r="C1034" s="298">
        <v>46062</v>
      </c>
      <c r="D1034" s="299" t="s">
        <v>361</v>
      </c>
      <c r="E1034" s="331">
        <v>400</v>
      </c>
      <c r="F1034" s="331"/>
      <c r="G1034" s="333">
        <f t="shared" si="16"/>
        <v>2610.1399999999921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9</v>
      </c>
      <c r="C1035" s="298">
        <v>46062</v>
      </c>
      <c r="D1035" s="299" t="s">
        <v>58</v>
      </c>
      <c r="E1035" s="331">
        <v>1281.53</v>
      </c>
      <c r="F1035" s="331"/>
      <c r="G1035" s="333">
        <f t="shared" si="16"/>
        <v>3010.1399999999921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5</v>
      </c>
      <c r="C1036" s="298">
        <v>46062</v>
      </c>
      <c r="D1036" s="299" t="s">
        <v>449</v>
      </c>
      <c r="E1036" s="331">
        <v>50</v>
      </c>
      <c r="F1036" s="331"/>
      <c r="G1036" s="333">
        <f t="shared" si="16"/>
        <v>4291.6699999999919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46062</v>
      </c>
      <c r="D1037" s="299" t="s">
        <v>450</v>
      </c>
      <c r="E1037" s="331">
        <v>12.1</v>
      </c>
      <c r="F1037" s="331"/>
      <c r="G1037" s="333">
        <f t="shared" si="16"/>
        <v>4341.6699999999919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1</v>
      </c>
      <c r="C1038" s="298">
        <v>46061</v>
      </c>
      <c r="D1038" s="299" t="s">
        <v>306</v>
      </c>
      <c r="E1038" s="331">
        <v>72.099999999999994</v>
      </c>
      <c r="F1038" s="331"/>
      <c r="G1038" s="333">
        <f t="shared" si="16"/>
        <v>4353.7699999999923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8</v>
      </c>
      <c r="C1039" s="298">
        <v>46061</v>
      </c>
      <c r="D1039" s="299" t="s">
        <v>319</v>
      </c>
      <c r="E1039" s="331">
        <v>30.25</v>
      </c>
      <c r="F1039" s="331"/>
      <c r="G1039" s="333">
        <f t="shared" si="16"/>
        <v>4425.8699999999926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3</v>
      </c>
      <c r="C1040" s="298">
        <v>46061</v>
      </c>
      <c r="D1040" s="299" t="s">
        <v>296</v>
      </c>
      <c r="E1040" s="331">
        <v>3.72</v>
      </c>
      <c r="F1040" s="331"/>
      <c r="G1040" s="333">
        <f t="shared" si="16"/>
        <v>4456.1199999999926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4</v>
      </c>
      <c r="C1041" s="298">
        <v>46061</v>
      </c>
      <c r="D1041" s="299" t="s">
        <v>296</v>
      </c>
      <c r="E1041" s="331">
        <v>41.6</v>
      </c>
      <c r="F1041" s="331"/>
      <c r="G1041" s="333">
        <f t="shared" si="16"/>
        <v>4459.8399999999929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3</v>
      </c>
      <c r="C1042" s="298">
        <v>46061</v>
      </c>
      <c r="D1042" s="299" t="s">
        <v>451</v>
      </c>
      <c r="E1042" s="331">
        <v>1</v>
      </c>
      <c r="F1042" s="331"/>
      <c r="G1042" s="333">
        <f t="shared" si="16"/>
        <v>4501.4399999999932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2</v>
      </c>
      <c r="C1043" s="298">
        <v>46061</v>
      </c>
      <c r="D1043" s="299" t="s">
        <v>358</v>
      </c>
      <c r="E1043" s="331">
        <v>10.17</v>
      </c>
      <c r="F1043" s="331"/>
      <c r="G1043" s="333">
        <f t="shared" si="16"/>
        <v>4502.4399999999932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287</v>
      </c>
      <c r="B1044" s="330" t="s">
        <v>287</v>
      </c>
      <c r="C1044" s="298">
        <v>46060</v>
      </c>
      <c r="D1044" s="299" t="s">
        <v>452</v>
      </c>
      <c r="E1044" s="331">
        <v>367.77</v>
      </c>
      <c r="F1044" s="331">
        <v>367.77</v>
      </c>
      <c r="G1044" s="333">
        <f t="shared" si="16"/>
        <v>4512.6099999999933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4</v>
      </c>
      <c r="C1045" s="298">
        <v>46060</v>
      </c>
      <c r="D1045" s="299" t="s">
        <v>310</v>
      </c>
      <c r="E1045" s="331">
        <v>32.36</v>
      </c>
      <c r="F1045" s="331"/>
      <c r="G1045" s="333">
        <f t="shared" si="16"/>
        <v>4512.6099999999933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6</v>
      </c>
      <c r="C1046" s="298">
        <v>46060</v>
      </c>
      <c r="D1046" s="299" t="s">
        <v>453</v>
      </c>
      <c r="E1046" s="331">
        <v>41.39</v>
      </c>
      <c r="F1046" s="331"/>
      <c r="G1046" s="333">
        <f t="shared" si="16"/>
        <v>4544.969999999993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1</v>
      </c>
      <c r="C1047" s="298">
        <v>46060</v>
      </c>
      <c r="D1047" s="299" t="s">
        <v>445</v>
      </c>
      <c r="E1047" s="331">
        <v>35.770000000000003</v>
      </c>
      <c r="F1047" s="331"/>
      <c r="G1047" s="333">
        <f t="shared" si="16"/>
        <v>4586.3599999999933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46060</v>
      </c>
      <c r="D1048" s="299" t="s">
        <v>348</v>
      </c>
      <c r="E1048" s="331">
        <v>25</v>
      </c>
      <c r="F1048" s="331"/>
      <c r="G1048" s="333">
        <f t="shared" si="16"/>
        <v>4622.1299999999937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46060</v>
      </c>
      <c r="D1049" s="299" t="s">
        <v>296</v>
      </c>
      <c r="E1049" s="331">
        <v>6.69</v>
      </c>
      <c r="F1049" s="331"/>
      <c r="G1049" s="333">
        <f t="shared" si="16"/>
        <v>4647.1299999999937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4</v>
      </c>
      <c r="C1050" s="298">
        <v>46060</v>
      </c>
      <c r="D1050" s="299" t="s">
        <v>296</v>
      </c>
      <c r="E1050" s="331">
        <v>47.85</v>
      </c>
      <c r="F1050" s="331"/>
      <c r="G1050" s="333">
        <f t="shared" si="16"/>
        <v>4653.8199999999933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46059</v>
      </c>
      <c r="D1051" s="299" t="s">
        <v>301</v>
      </c>
      <c r="E1051" s="331">
        <v>20</v>
      </c>
      <c r="F1051" s="331"/>
      <c r="G1051" s="333">
        <f t="shared" si="16"/>
        <v>4701.6699999999937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291</v>
      </c>
      <c r="B1052" s="330">
        <v>40</v>
      </c>
      <c r="C1052" s="298">
        <v>46059</v>
      </c>
      <c r="D1052" s="299" t="s">
        <v>316</v>
      </c>
      <c r="E1052" s="331"/>
      <c r="F1052" s="331">
        <v>822.99</v>
      </c>
      <c r="G1052" s="333">
        <f t="shared" si="16"/>
        <v>4721.6699999999937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14</v>
      </c>
      <c r="C1053" s="298">
        <v>46059</v>
      </c>
      <c r="D1053" s="299" t="s">
        <v>366</v>
      </c>
      <c r="E1053" s="331">
        <v>66.67</v>
      </c>
      <c r="F1053" s="331"/>
      <c r="G1053" s="333">
        <f t="shared" si="16"/>
        <v>3898.6799999999935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2</v>
      </c>
      <c r="C1054" s="298">
        <v>46059</v>
      </c>
      <c r="D1054" s="299" t="s">
        <v>296</v>
      </c>
      <c r="E1054" s="331">
        <v>9.35</v>
      </c>
      <c r="F1054" s="331"/>
      <c r="G1054" s="333">
        <f t="shared" si="16"/>
        <v>3965.3499999999935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46059</v>
      </c>
      <c r="D1055" s="299" t="s">
        <v>296</v>
      </c>
      <c r="E1055" s="331">
        <v>45.81</v>
      </c>
      <c r="F1055" s="331"/>
      <c r="G1055" s="333">
        <f t="shared" si="16"/>
        <v>3974.6999999999935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46059</v>
      </c>
      <c r="D1056" s="299" t="s">
        <v>353</v>
      </c>
      <c r="E1056" s="331">
        <v>22.98</v>
      </c>
      <c r="F1056" s="331"/>
      <c r="G1056" s="333">
        <f t="shared" si="16"/>
        <v>4020.5099999999934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46059</v>
      </c>
      <c r="D1057" s="299" t="s">
        <v>301</v>
      </c>
      <c r="E1057" s="331">
        <v>46.5</v>
      </c>
      <c r="F1057" s="331"/>
      <c r="G1057" s="333">
        <f t="shared" si="16"/>
        <v>4043.4899999999934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46059</v>
      </c>
      <c r="D1058" s="299" t="s">
        <v>358</v>
      </c>
      <c r="E1058" s="331">
        <v>10.17</v>
      </c>
      <c r="F1058" s="331"/>
      <c r="G1058" s="333">
        <f t="shared" si="16"/>
        <v>4089.9899999999934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46059</v>
      </c>
      <c r="D1059" s="299" t="s">
        <v>435</v>
      </c>
      <c r="E1059" s="331">
        <v>81.2</v>
      </c>
      <c r="F1059" s="331"/>
      <c r="G1059" s="333">
        <f t="shared" si="16"/>
        <v>4100.1599999999935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46058</v>
      </c>
      <c r="D1060" s="299" t="s">
        <v>301</v>
      </c>
      <c r="E1060" s="331">
        <v>21</v>
      </c>
      <c r="F1060" s="331"/>
      <c r="G1060" s="333">
        <f t="shared" si="16"/>
        <v>4181.3599999999933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291</v>
      </c>
      <c r="B1061" s="330">
        <v>39</v>
      </c>
      <c r="C1061" s="298">
        <v>46058</v>
      </c>
      <c r="D1061" s="299" t="s">
        <v>292</v>
      </c>
      <c r="E1061" s="331"/>
      <c r="F1061" s="331">
        <v>2763.79</v>
      </c>
      <c r="G1061" s="333">
        <f t="shared" si="16"/>
        <v>4202.3599999999933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46058</v>
      </c>
      <c r="D1062" s="299" t="s">
        <v>357</v>
      </c>
      <c r="E1062" s="331">
        <v>95.35</v>
      </c>
      <c r="F1062" s="331"/>
      <c r="G1062" s="333">
        <f t="shared" si="16"/>
        <v>1438.5699999999933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46058</v>
      </c>
      <c r="D1063" s="299" t="s">
        <v>353</v>
      </c>
      <c r="E1063" s="331">
        <v>14.99</v>
      </c>
      <c r="F1063" s="331"/>
      <c r="G1063" s="333">
        <f t="shared" si="16"/>
        <v>1533.9199999999933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287</v>
      </c>
      <c r="B1064" s="330" t="s">
        <v>287</v>
      </c>
      <c r="C1064" s="298">
        <v>46058</v>
      </c>
      <c r="D1064" s="299" t="s">
        <v>452</v>
      </c>
      <c r="E1064" s="331">
        <v>77.569999999999993</v>
      </c>
      <c r="F1064" s="331">
        <v>77.569999999999993</v>
      </c>
      <c r="G1064" s="333">
        <f t="shared" si="16"/>
        <v>1548.9099999999933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46057</v>
      </c>
      <c r="D1065" s="299" t="s">
        <v>344</v>
      </c>
      <c r="E1065" s="331">
        <v>50</v>
      </c>
      <c r="F1065" s="331"/>
      <c r="G1065" s="333">
        <f t="shared" si="16"/>
        <v>1548.9099999999933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1</v>
      </c>
      <c r="C1066" s="298">
        <v>46057</v>
      </c>
      <c r="D1066" s="299" t="s">
        <v>306</v>
      </c>
      <c r="E1066" s="331">
        <v>62.03</v>
      </c>
      <c r="F1066" s="331"/>
      <c r="G1066" s="333">
        <f t="shared" si="16"/>
        <v>1598.9099999999933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46057</v>
      </c>
      <c r="D1067" s="299" t="s">
        <v>296</v>
      </c>
      <c r="E1067" s="331">
        <v>14.91</v>
      </c>
      <c r="F1067" s="331"/>
      <c r="G1067" s="333">
        <f t="shared" si="16"/>
        <v>1660.9399999999932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46057</v>
      </c>
      <c r="D1068" s="299" t="s">
        <v>310</v>
      </c>
      <c r="E1068" s="331">
        <v>63.38</v>
      </c>
      <c r="F1068" s="331"/>
      <c r="G1068" s="333">
        <f t="shared" si="16"/>
        <v>1675.8499999999933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287</v>
      </c>
      <c r="B1069" s="330" t="s">
        <v>287</v>
      </c>
      <c r="C1069" s="298">
        <v>46057</v>
      </c>
      <c r="D1069" s="299" t="s">
        <v>454</v>
      </c>
      <c r="E1069" s="331">
        <v>192.78</v>
      </c>
      <c r="F1069" s="331">
        <v>192.78</v>
      </c>
      <c r="G1069" s="333">
        <f t="shared" si="16"/>
        <v>1739.2299999999934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14</v>
      </c>
      <c r="C1070" s="298">
        <v>46057</v>
      </c>
      <c r="D1070" s="299" t="s">
        <v>367</v>
      </c>
      <c r="E1070" s="331">
        <v>68.739999999999995</v>
      </c>
      <c r="F1070" s="331"/>
      <c r="G1070" s="333">
        <f t="shared" si="16"/>
        <v>1739.2299999999934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46057</v>
      </c>
      <c r="D1071" s="299" t="s">
        <v>300</v>
      </c>
      <c r="E1071" s="331">
        <v>-42.58</v>
      </c>
      <c r="F1071" s="331"/>
      <c r="G1071" s="333">
        <f t="shared" si="16"/>
        <v>1807.9699999999934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46057</v>
      </c>
      <c r="D1072" s="299" t="s">
        <v>371</v>
      </c>
      <c r="E1072" s="331">
        <v>31.36</v>
      </c>
      <c r="F1072" s="331"/>
      <c r="G1072" s="333">
        <f t="shared" si="16"/>
        <v>1765.3899999999935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17</v>
      </c>
      <c r="C1073" s="298">
        <v>46057</v>
      </c>
      <c r="D1073" s="299" t="s">
        <v>370</v>
      </c>
      <c r="E1073" s="331">
        <v>99</v>
      </c>
      <c r="F1073" s="331"/>
      <c r="G1073" s="333">
        <f t="shared" si="16"/>
        <v>1796.7499999999934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284</v>
      </c>
      <c r="B1074" s="330">
        <v>36</v>
      </c>
      <c r="C1074" s="298">
        <v>46056</v>
      </c>
      <c r="D1074" s="299" t="s">
        <v>374</v>
      </c>
      <c r="E1074" s="331">
        <v>50</v>
      </c>
      <c r="F1074" s="331"/>
      <c r="G1074" s="333">
        <f t="shared" si="16"/>
        <v>1895.7499999999934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8</v>
      </c>
      <c r="C1075" s="298">
        <v>46056</v>
      </c>
      <c r="D1075" s="299" t="s">
        <v>319</v>
      </c>
      <c r="E1075" s="331">
        <v>7.92</v>
      </c>
      <c r="F1075" s="331"/>
      <c r="G1075" s="333">
        <f t="shared" si="16"/>
        <v>1945.7499999999934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24</v>
      </c>
      <c r="C1076" s="298">
        <v>46056</v>
      </c>
      <c r="D1076" s="299" t="s">
        <v>860</v>
      </c>
      <c r="E1076" s="331">
        <v>83.58</v>
      </c>
      <c r="F1076" s="331"/>
      <c r="G1076" s="333">
        <f t="shared" si="16"/>
        <v>1953.6699999999935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46056</v>
      </c>
      <c r="D1077" s="299" t="s">
        <v>455</v>
      </c>
      <c r="E1077" s="331">
        <v>28.64</v>
      </c>
      <c r="F1077" s="331"/>
      <c r="G1077" s="333">
        <f t="shared" si="16"/>
        <v>2037.2499999999934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46056</v>
      </c>
      <c r="D1078" s="299" t="s">
        <v>358</v>
      </c>
      <c r="E1078" s="331">
        <v>9.4700000000000006</v>
      </c>
      <c r="F1078" s="331"/>
      <c r="G1078" s="333">
        <f t="shared" si="16"/>
        <v>2065.8899999999935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6</v>
      </c>
      <c r="C1079" s="298">
        <v>46055</v>
      </c>
      <c r="D1079" s="299" t="s">
        <v>456</v>
      </c>
      <c r="E1079" s="331">
        <v>20</v>
      </c>
      <c r="F1079" s="331"/>
      <c r="G1079" s="333">
        <f t="shared" si="16"/>
        <v>2075.3599999999933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17</v>
      </c>
      <c r="C1080" s="298">
        <v>46055</v>
      </c>
      <c r="D1080" s="299" t="s">
        <v>188</v>
      </c>
      <c r="E1080" s="331">
        <v>41.54</v>
      </c>
      <c r="F1080" s="331"/>
      <c r="G1080" s="333">
        <f t="shared" si="16"/>
        <v>2095.3599999999933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2</v>
      </c>
      <c r="C1081" s="298">
        <v>46055</v>
      </c>
      <c r="D1081" s="299" t="s">
        <v>296</v>
      </c>
      <c r="E1081" s="331">
        <v>9.92</v>
      </c>
      <c r="F1081" s="331"/>
      <c r="G1081" s="333">
        <f t="shared" si="16"/>
        <v>2136.8999999999933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8</v>
      </c>
      <c r="C1082" s="298">
        <v>46055</v>
      </c>
      <c r="D1082" s="299" t="s">
        <v>457</v>
      </c>
      <c r="E1082" s="331">
        <v>155.38</v>
      </c>
      <c r="F1082" s="331"/>
      <c r="G1082" s="333">
        <f t="shared" si="16"/>
        <v>2146.8199999999933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294</v>
      </c>
      <c r="B1083" s="330">
        <v>21</v>
      </c>
      <c r="C1083" s="298">
        <v>46055</v>
      </c>
      <c r="D1083" s="299" t="s">
        <v>194</v>
      </c>
      <c r="E1083" s="331">
        <v>27.35</v>
      </c>
      <c r="F1083" s="331"/>
      <c r="G1083" s="333">
        <f t="shared" si="16"/>
        <v>2302.1999999999935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6</v>
      </c>
      <c r="C1084" s="298">
        <v>46054</v>
      </c>
      <c r="D1084" s="299" t="s">
        <v>300</v>
      </c>
      <c r="E1084" s="331">
        <v>59.37</v>
      </c>
      <c r="F1084" s="331"/>
      <c r="G1084" s="333">
        <f t="shared" si="16"/>
        <v>2329.5499999999934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294</v>
      </c>
      <c r="B1085" s="330">
        <v>22</v>
      </c>
      <c r="C1085" s="298">
        <v>46054</v>
      </c>
      <c r="D1085" s="299" t="s">
        <v>375</v>
      </c>
      <c r="E1085" s="331">
        <v>6.37</v>
      </c>
      <c r="F1085" s="331"/>
      <c r="G1085" s="333">
        <f t="shared" si="16"/>
        <v>2388.9199999999933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8</v>
      </c>
      <c r="C1086" s="298">
        <v>46054</v>
      </c>
      <c r="D1086" s="299" t="s">
        <v>458</v>
      </c>
      <c r="E1086" s="331">
        <v>44.65</v>
      </c>
      <c r="F1086" s="331"/>
      <c r="G1086" s="333">
        <f t="shared" si="16"/>
        <v>2395.2899999999931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7</v>
      </c>
      <c r="C1087" s="298">
        <v>46054</v>
      </c>
      <c r="D1087" s="299" t="s">
        <v>338</v>
      </c>
      <c r="E1087" s="331">
        <v>35.17</v>
      </c>
      <c r="F1087" s="331"/>
      <c r="G1087" s="333">
        <f t="shared" si="16"/>
        <v>2439.9399999999932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4</v>
      </c>
      <c r="C1088" s="298">
        <v>46054</v>
      </c>
      <c r="D1088" s="299" t="s">
        <v>310</v>
      </c>
      <c r="E1088" s="331">
        <v>28.48</v>
      </c>
      <c r="F1088" s="331"/>
      <c r="G1088" s="333">
        <f t="shared" si="16"/>
        <v>2475.1099999999933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1</v>
      </c>
      <c r="C1089" s="298">
        <v>46054</v>
      </c>
      <c r="D1089" s="299" t="s">
        <v>311</v>
      </c>
      <c r="E1089" s="331">
        <v>125.07</v>
      </c>
      <c r="F1089" s="331"/>
      <c r="G1089" s="333">
        <f t="shared" si="16"/>
        <v>2503.5899999999933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46054</v>
      </c>
      <c r="D1090" s="299" t="s">
        <v>458</v>
      </c>
      <c r="E1090" s="331">
        <v>100</v>
      </c>
      <c r="F1090" s="331"/>
      <c r="G1090" s="333">
        <f t="shared" si="16"/>
        <v>2628.6599999999935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1</v>
      </c>
      <c r="C1091" s="298">
        <v>46054</v>
      </c>
      <c r="D1091" s="299" t="s">
        <v>329</v>
      </c>
      <c r="E1091" s="331">
        <v>194.96</v>
      </c>
      <c r="F1091" s="331"/>
      <c r="G1091" s="333">
        <f t="shared" si="16"/>
        <v>2728.6599999999935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2</v>
      </c>
      <c r="C1092" s="298">
        <v>46054</v>
      </c>
      <c r="D1092" s="299" t="s">
        <v>410</v>
      </c>
      <c r="E1092" s="331">
        <v>75.53</v>
      </c>
      <c r="F1092" s="331"/>
      <c r="G1092" s="333">
        <f t="shared" si="16"/>
        <v>2923.6199999999935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284</v>
      </c>
      <c r="B1093" s="330">
        <v>37</v>
      </c>
      <c r="C1093" s="298">
        <v>46053</v>
      </c>
      <c r="D1093" s="299" t="s">
        <v>459</v>
      </c>
      <c r="E1093" s="331">
        <v>3194.64</v>
      </c>
      <c r="F1093" s="331"/>
      <c r="G1093" s="333">
        <f t="shared" si="16"/>
        <v>2999.1499999999937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286</v>
      </c>
      <c r="B1094" s="330">
        <v>25</v>
      </c>
      <c r="C1094" s="298">
        <v>46053</v>
      </c>
      <c r="D1094" s="298" t="s">
        <v>204</v>
      </c>
      <c r="E1094" s="331">
        <v>350</v>
      </c>
      <c r="F1094" s="331"/>
      <c r="G1094" s="333">
        <f t="shared" si="16"/>
        <v>6193.7899999999936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286</v>
      </c>
      <c r="B1095" s="330">
        <v>26</v>
      </c>
      <c r="C1095" s="298">
        <v>46053</v>
      </c>
      <c r="D1095" s="298" t="s">
        <v>205</v>
      </c>
      <c r="E1095" s="331">
        <v>320</v>
      </c>
      <c r="F1095" s="331"/>
      <c r="G1095" s="333">
        <f t="shared" si="16"/>
        <v>6543.7899999999936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286</v>
      </c>
      <c r="B1096" s="330">
        <v>27</v>
      </c>
      <c r="C1096" s="298">
        <v>46053</v>
      </c>
      <c r="D1096" s="298" t="s">
        <v>206</v>
      </c>
      <c r="E1096" s="331">
        <v>25</v>
      </c>
      <c r="F1096" s="331"/>
      <c r="G1096" s="333">
        <f t="shared" si="16"/>
        <v>6863.7899999999936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286</v>
      </c>
      <c r="B1097" s="330">
        <v>28</v>
      </c>
      <c r="C1097" s="298">
        <v>46053</v>
      </c>
      <c r="D1097" s="298" t="s">
        <v>207</v>
      </c>
      <c r="E1097" s="331">
        <v>25</v>
      </c>
      <c r="F1097" s="331"/>
      <c r="G1097" s="333">
        <f t="shared" si="16"/>
        <v>6888.7899999999936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286</v>
      </c>
      <c r="B1098" s="330">
        <v>29</v>
      </c>
      <c r="C1098" s="298">
        <v>46053</v>
      </c>
      <c r="D1098" s="298" t="s">
        <v>208</v>
      </c>
      <c r="E1098" s="331">
        <v>45</v>
      </c>
      <c r="F1098" s="331"/>
      <c r="G1098" s="333">
        <f t="shared" si="16"/>
        <v>6913.7899999999936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286</v>
      </c>
      <c r="B1099" s="330">
        <v>30</v>
      </c>
      <c r="C1099" s="298">
        <v>46053</v>
      </c>
      <c r="D1099" s="298" t="s">
        <v>209</v>
      </c>
      <c r="E1099" s="331">
        <v>400</v>
      </c>
      <c r="F1099" s="331"/>
      <c r="G1099" s="333">
        <f t="shared" si="16"/>
        <v>6958.7899999999936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286</v>
      </c>
      <c r="B1100" s="330">
        <v>31</v>
      </c>
      <c r="C1100" s="298">
        <v>46053</v>
      </c>
      <c r="D1100" s="298" t="s">
        <v>210</v>
      </c>
      <c r="E1100" s="331">
        <v>375</v>
      </c>
      <c r="F1100" s="331"/>
      <c r="G1100" s="333">
        <f t="shared" si="16"/>
        <v>7358.7899999999936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286</v>
      </c>
      <c r="B1101" s="330">
        <v>32</v>
      </c>
      <c r="C1101" s="298">
        <v>46053</v>
      </c>
      <c r="D1101" s="298" t="s">
        <v>211</v>
      </c>
      <c r="E1101" s="331">
        <v>100</v>
      </c>
      <c r="F1101" s="331"/>
      <c r="G1101" s="333">
        <f t="shared" si="16"/>
        <v>7733.7899999999936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286</v>
      </c>
      <c r="B1102" s="330">
        <v>33</v>
      </c>
      <c r="C1102" s="298">
        <v>46053</v>
      </c>
      <c r="D1102" s="298" t="s">
        <v>212</v>
      </c>
      <c r="E1102" s="331">
        <v>85</v>
      </c>
      <c r="F1102" s="331"/>
      <c r="G1102" s="333">
        <f t="shared" si="16"/>
        <v>7833.7899999999936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286</v>
      </c>
      <c r="B1103" s="330">
        <v>34</v>
      </c>
      <c r="C1103" s="298">
        <v>46053</v>
      </c>
      <c r="D1103" s="298" t="s">
        <v>213</v>
      </c>
      <c r="E1103" s="331">
        <v>230</v>
      </c>
      <c r="F1103" s="331"/>
      <c r="G1103" s="333">
        <f t="shared" si="16"/>
        <v>7918.7899999999936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286</v>
      </c>
      <c r="B1104" s="330">
        <v>35</v>
      </c>
      <c r="C1104" s="298">
        <v>46053</v>
      </c>
      <c r="D1104" s="298" t="s">
        <v>214</v>
      </c>
      <c r="E1104" s="331">
        <v>45</v>
      </c>
      <c r="F1104" s="331"/>
      <c r="G1104" s="333">
        <f t="shared" si="16"/>
        <v>8148.7899999999936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46053</v>
      </c>
      <c r="D1105" s="298" t="s">
        <v>319</v>
      </c>
      <c r="E1105" s="331">
        <v>31.03</v>
      </c>
      <c r="F1105" s="331"/>
      <c r="G1105" s="333">
        <f t="shared" si="16"/>
        <v>8193.7899999999936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10</v>
      </c>
      <c r="C1106" s="298">
        <v>46053</v>
      </c>
      <c r="D1106" s="298" t="s">
        <v>176</v>
      </c>
      <c r="E1106" s="331">
        <v>17.899999999999999</v>
      </c>
      <c r="F1106" s="331"/>
      <c r="G1106" s="333">
        <f t="shared" si="16"/>
        <v>8224.8199999999943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3</v>
      </c>
      <c r="C1107" s="298">
        <v>46053</v>
      </c>
      <c r="D1107" s="298" t="s">
        <v>348</v>
      </c>
      <c r="E1107" s="331">
        <v>18.84</v>
      </c>
      <c r="F1107" s="331"/>
      <c r="G1107" s="333">
        <f t="shared" si="16"/>
        <v>8242.7199999999939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8</v>
      </c>
      <c r="C1108" s="298">
        <v>46053</v>
      </c>
      <c r="D1108" s="298" t="s">
        <v>319</v>
      </c>
      <c r="E1108" s="331">
        <v>25.54</v>
      </c>
      <c r="F1108" s="331"/>
      <c r="G1108" s="333">
        <f t="shared" si="16"/>
        <v>8261.559999999994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8</v>
      </c>
      <c r="C1109" s="298">
        <v>46053</v>
      </c>
      <c r="D1109" s="298" t="s">
        <v>308</v>
      </c>
      <c r="E1109" s="331">
        <v>52.59</v>
      </c>
      <c r="F1109" s="331"/>
      <c r="G1109" s="333">
        <f t="shared" si="16"/>
        <v>8287.0999999999949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335</v>
      </c>
      <c r="B1110" s="330" t="s">
        <v>335</v>
      </c>
      <c r="C1110" s="298">
        <v>46052</v>
      </c>
      <c r="D1110" s="299" t="s">
        <v>460</v>
      </c>
      <c r="E1110" s="331"/>
      <c r="F1110" s="331">
        <v>422</v>
      </c>
      <c r="G1110" s="333">
        <f t="shared" si="16"/>
        <v>8339.6899999999951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46052</v>
      </c>
      <c r="D1111" s="299" t="s">
        <v>864</v>
      </c>
      <c r="E1111" s="331">
        <v>200</v>
      </c>
      <c r="F1111" s="331"/>
      <c r="G1111" s="333">
        <f t="shared" si="16"/>
        <v>7917.6899999999951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2</v>
      </c>
      <c r="C1112" s="298">
        <v>46052</v>
      </c>
      <c r="D1112" s="299" t="s">
        <v>296</v>
      </c>
      <c r="E1112" s="331">
        <v>8.52</v>
      </c>
      <c r="F1112" s="331"/>
      <c r="G1112" s="333">
        <f t="shared" si="16"/>
        <v>8117.6899999999951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287</v>
      </c>
      <c r="B1113" s="330" t="s">
        <v>287</v>
      </c>
      <c r="C1113" s="298">
        <v>46052</v>
      </c>
      <c r="D1113" s="299" t="s">
        <v>461</v>
      </c>
      <c r="E1113" s="331">
        <v>831.92</v>
      </c>
      <c r="F1113" s="331">
        <v>831.92</v>
      </c>
      <c r="G1113" s="333">
        <f t="shared" si="16"/>
        <v>8126.2099999999955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5</v>
      </c>
      <c r="C1114" s="298">
        <v>46052</v>
      </c>
      <c r="D1114" s="299" t="s">
        <v>441</v>
      </c>
      <c r="E1114" s="331">
        <v>200</v>
      </c>
      <c r="F1114" s="331"/>
      <c r="G1114" s="333">
        <f t="shared" si="16"/>
        <v>8126.2099999999955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46052</v>
      </c>
      <c r="D1115" s="299" t="s">
        <v>324</v>
      </c>
      <c r="E1115" s="331">
        <v>11.04</v>
      </c>
      <c r="F1115" s="331"/>
      <c r="G1115" s="333">
        <f t="shared" si="16"/>
        <v>8326.2099999999955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291</v>
      </c>
      <c r="B1116" s="330">
        <v>38</v>
      </c>
      <c r="C1116" s="298">
        <v>46051</v>
      </c>
      <c r="D1116" s="299" t="s">
        <v>293</v>
      </c>
      <c r="E1116" s="331"/>
      <c r="F1116" s="331">
        <v>4365.6499999999996</v>
      </c>
      <c r="G1116" s="333">
        <f t="shared" si="16"/>
        <v>8337.2499999999964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46051</v>
      </c>
      <c r="D1117" s="299" t="s">
        <v>296</v>
      </c>
      <c r="E1117" s="331">
        <v>18.28</v>
      </c>
      <c r="F1117" s="331"/>
      <c r="G1117" s="333">
        <f t="shared" si="16"/>
        <v>3971.5999999999976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46051</v>
      </c>
      <c r="D1118" s="299" t="s">
        <v>295</v>
      </c>
      <c r="E1118" s="331">
        <v>57.06</v>
      </c>
      <c r="F1118" s="331"/>
      <c r="G1118" s="333">
        <f t="shared" si="16"/>
        <v>3989.8799999999978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287</v>
      </c>
      <c r="B1119" s="330" t="s">
        <v>287</v>
      </c>
      <c r="C1119" s="298">
        <v>46051</v>
      </c>
      <c r="D1119" s="299" t="s">
        <v>462</v>
      </c>
      <c r="E1119" s="331">
        <v>89.42</v>
      </c>
      <c r="F1119" s="331">
        <v>89.42</v>
      </c>
      <c r="G1119" s="333">
        <f t="shared" si="16"/>
        <v>4046.9399999999978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46051</v>
      </c>
      <c r="D1120" s="299" t="s">
        <v>463</v>
      </c>
      <c r="E1120" s="331">
        <v>59</v>
      </c>
      <c r="F1120" s="331"/>
      <c r="G1120" s="333">
        <f t="shared" si="16"/>
        <v>4046.9399999999978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46051</v>
      </c>
      <c r="D1121" s="299" t="s">
        <v>371</v>
      </c>
      <c r="E1121" s="331">
        <v>19.899999999999999</v>
      </c>
      <c r="F1121" s="331"/>
      <c r="G1121" s="333">
        <f t="shared" si="16"/>
        <v>4105.9399999999978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2</v>
      </c>
      <c r="C1122" s="298">
        <v>46050</v>
      </c>
      <c r="D1122" s="299" t="s">
        <v>353</v>
      </c>
      <c r="E1122" s="331">
        <v>14.99</v>
      </c>
      <c r="F1122" s="331"/>
      <c r="G1122" s="333">
        <f t="shared" si="16"/>
        <v>4125.8399999999974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6</v>
      </c>
      <c r="C1123" s="298">
        <v>46050</v>
      </c>
      <c r="D1123" s="299" t="s">
        <v>464</v>
      </c>
      <c r="E1123" s="331">
        <v>25</v>
      </c>
      <c r="F1123" s="331"/>
      <c r="G1123" s="333">
        <f t="shared" si="16"/>
        <v>4140.8299999999972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46050</v>
      </c>
      <c r="D1124" s="299" t="s">
        <v>865</v>
      </c>
      <c r="E1124" s="331">
        <v>6</v>
      </c>
      <c r="F1124" s="331"/>
      <c r="G1124" s="333">
        <f t="shared" si="16"/>
        <v>4165.8299999999972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2</v>
      </c>
      <c r="C1125" s="298">
        <v>46050</v>
      </c>
      <c r="D1125" s="299" t="s">
        <v>866</v>
      </c>
      <c r="E1125" s="331">
        <v>15</v>
      </c>
      <c r="F1125" s="331"/>
      <c r="G1125" s="333">
        <f t="shared" si="16"/>
        <v>4171.8299999999972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46050</v>
      </c>
      <c r="D1126" s="299" t="s">
        <v>296</v>
      </c>
      <c r="E1126" s="331">
        <v>12.71</v>
      </c>
      <c r="F1126" s="331"/>
      <c r="G1126" s="333">
        <f t="shared" si="16"/>
        <v>4186.8299999999972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287</v>
      </c>
      <c r="B1127" s="330" t="s">
        <v>287</v>
      </c>
      <c r="C1127" s="298">
        <v>46050</v>
      </c>
      <c r="D1127" s="299" t="s">
        <v>452</v>
      </c>
      <c r="E1127" s="331">
        <v>1475.9</v>
      </c>
      <c r="F1127" s="331">
        <v>1475.9</v>
      </c>
      <c r="G1127" s="333">
        <f t="shared" si="16"/>
        <v>4199.5399999999972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8</v>
      </c>
      <c r="C1128" s="298">
        <v>46050</v>
      </c>
      <c r="D1128" s="299" t="s">
        <v>319</v>
      </c>
      <c r="E1128" s="331">
        <v>28.52</v>
      </c>
      <c r="F1128" s="331"/>
      <c r="G1128" s="333">
        <f t="shared" si="16"/>
        <v>4199.5399999999972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46050</v>
      </c>
      <c r="D1129" s="299" t="s">
        <v>465</v>
      </c>
      <c r="E1129" s="331">
        <v>66.94</v>
      </c>
      <c r="F1129" s="331"/>
      <c r="G1129" s="333">
        <f t="shared" si="16"/>
        <v>4228.0599999999977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8</v>
      </c>
      <c r="C1130" s="298">
        <v>46049</v>
      </c>
      <c r="D1130" s="299" t="s">
        <v>308</v>
      </c>
      <c r="E1130" s="331">
        <v>47.99</v>
      </c>
      <c r="F1130" s="331"/>
      <c r="G1130" s="333">
        <f t="shared" si="16"/>
        <v>4294.9999999999973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287</v>
      </c>
      <c r="B1131" s="330" t="s">
        <v>287</v>
      </c>
      <c r="C1131" s="298">
        <v>46048</v>
      </c>
      <c r="D1131" s="299" t="s">
        <v>466</v>
      </c>
      <c r="E1131" s="331"/>
      <c r="F1131" s="331">
        <v>425</v>
      </c>
      <c r="G1131" s="333">
        <f t="shared" si="16"/>
        <v>4342.9899999999971</v>
      </c>
      <c r="H1131" s="334" t="s">
        <v>298</v>
      </c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287</v>
      </c>
      <c r="B1132" s="330" t="s">
        <v>287</v>
      </c>
      <c r="C1132" s="298">
        <v>46048</v>
      </c>
      <c r="D1132" s="299" t="s">
        <v>466</v>
      </c>
      <c r="E1132" s="331">
        <v>425</v>
      </c>
      <c r="F1132" s="331"/>
      <c r="G1132" s="333">
        <f t="shared" si="16"/>
        <v>3917.9899999999971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46048</v>
      </c>
      <c r="D1133" s="299" t="s">
        <v>467</v>
      </c>
      <c r="E1133" s="331">
        <v>20.12</v>
      </c>
      <c r="F1133" s="331"/>
      <c r="G1133" s="333">
        <f t="shared" si="16"/>
        <v>4342.9899999999971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294</v>
      </c>
      <c r="B1134" s="330">
        <v>17</v>
      </c>
      <c r="C1134" s="298">
        <v>46048</v>
      </c>
      <c r="D1134" s="299" t="s">
        <v>468</v>
      </c>
      <c r="E1134" s="331">
        <v>42.68</v>
      </c>
      <c r="F1134" s="331"/>
      <c r="G1134" s="333">
        <f t="shared" si="16"/>
        <v>4363.1099999999969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6</v>
      </c>
      <c r="C1135" s="298">
        <v>46048</v>
      </c>
      <c r="D1135" s="299" t="s">
        <v>397</v>
      </c>
      <c r="E1135" s="331">
        <v>47.9</v>
      </c>
      <c r="F1135" s="331"/>
      <c r="G1135" s="333">
        <f t="shared" si="16"/>
        <v>4405.7899999999972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1</v>
      </c>
      <c r="C1136" s="298">
        <v>46047</v>
      </c>
      <c r="D1136" s="299" t="s">
        <v>457</v>
      </c>
      <c r="E1136" s="331">
        <v>105.79</v>
      </c>
      <c r="F1136" s="331"/>
      <c r="G1136" s="333">
        <f t="shared" si="16"/>
        <v>4453.6899999999969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12</v>
      </c>
      <c r="C1137" s="298">
        <v>46047</v>
      </c>
      <c r="D1137" s="299" t="s">
        <v>314</v>
      </c>
      <c r="E1137" s="331">
        <v>204.83</v>
      </c>
      <c r="F1137" s="331"/>
      <c r="G1137" s="333">
        <f t="shared" si="16"/>
        <v>4559.4799999999968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3</v>
      </c>
      <c r="C1138" s="298">
        <v>46047</v>
      </c>
      <c r="D1138" s="299" t="s">
        <v>348</v>
      </c>
      <c r="E1138" s="331">
        <v>8.51</v>
      </c>
      <c r="F1138" s="331"/>
      <c r="G1138" s="333">
        <f t="shared" si="16"/>
        <v>4764.3099999999968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4</v>
      </c>
      <c r="C1139" s="298">
        <v>46046</v>
      </c>
      <c r="D1139" s="299" t="s">
        <v>296</v>
      </c>
      <c r="E1139" s="331">
        <v>92.96</v>
      </c>
      <c r="F1139" s="331"/>
      <c r="G1139" s="333">
        <f t="shared" si="16"/>
        <v>4772.819999999997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46046</v>
      </c>
      <c r="D1140" s="299" t="s">
        <v>334</v>
      </c>
      <c r="E1140" s="331">
        <v>30.77</v>
      </c>
      <c r="F1140" s="331"/>
      <c r="G1140" s="333">
        <f t="shared" si="16"/>
        <v>4865.779999999997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46046</v>
      </c>
      <c r="D1141" s="299" t="s">
        <v>358</v>
      </c>
      <c r="E1141" s="331">
        <v>9.4700000000000006</v>
      </c>
      <c r="F1141" s="331"/>
      <c r="G1141" s="333">
        <f t="shared" si="16"/>
        <v>4896.5499999999975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6</v>
      </c>
      <c r="C1142" s="298">
        <v>46046</v>
      </c>
      <c r="D1142" s="299" t="s">
        <v>397</v>
      </c>
      <c r="E1142" s="331">
        <v>53.59</v>
      </c>
      <c r="F1142" s="331"/>
      <c r="G1142" s="333">
        <f t="shared" si="16"/>
        <v>4906.0199999999977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46046</v>
      </c>
      <c r="D1143" s="299" t="s">
        <v>311</v>
      </c>
      <c r="E1143" s="331">
        <v>61.64</v>
      </c>
      <c r="F1143" s="331"/>
      <c r="G1143" s="333">
        <f t="shared" si="16"/>
        <v>4959.6099999999979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46045</v>
      </c>
      <c r="D1144" s="299" t="s">
        <v>304</v>
      </c>
      <c r="E1144" s="331">
        <v>23.17</v>
      </c>
      <c r="F1144" s="331"/>
      <c r="G1144" s="333">
        <f t="shared" si="16"/>
        <v>5021.2499999999982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46045</v>
      </c>
      <c r="D1145" s="299" t="s">
        <v>296</v>
      </c>
      <c r="E1145" s="331">
        <v>62.77</v>
      </c>
      <c r="F1145" s="331"/>
      <c r="G1145" s="333">
        <f t="shared" si="16"/>
        <v>5044.4199999999983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6</v>
      </c>
      <c r="C1146" s="298">
        <v>46045</v>
      </c>
      <c r="D1146" s="299" t="s">
        <v>469</v>
      </c>
      <c r="E1146" s="331">
        <v>105.51</v>
      </c>
      <c r="F1146" s="331"/>
      <c r="G1146" s="333">
        <f t="shared" si="16"/>
        <v>5107.1899999999987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46045</v>
      </c>
      <c r="D1147" s="299" t="s">
        <v>334</v>
      </c>
      <c r="E1147" s="331">
        <v>9.9499999999999993</v>
      </c>
      <c r="F1147" s="331"/>
      <c r="G1147" s="333">
        <f t="shared" si="16"/>
        <v>5212.6999999999989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2</v>
      </c>
      <c r="C1148" s="298">
        <v>46045</v>
      </c>
      <c r="D1148" s="299" t="s">
        <v>358</v>
      </c>
      <c r="E1148" s="331">
        <v>10.17</v>
      </c>
      <c r="F1148" s="331"/>
      <c r="G1148" s="333">
        <f t="shared" si="16"/>
        <v>5222.6499999999987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2</v>
      </c>
      <c r="C1149" s="298">
        <v>46045</v>
      </c>
      <c r="D1149" s="299" t="s">
        <v>301</v>
      </c>
      <c r="E1149" s="331">
        <v>32.200000000000003</v>
      </c>
      <c r="F1149" s="331"/>
      <c r="G1149" s="333">
        <f t="shared" si="16"/>
        <v>5232.8199999999988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294</v>
      </c>
      <c r="B1150" s="330">
        <v>22</v>
      </c>
      <c r="C1150" s="298">
        <v>46045</v>
      </c>
      <c r="D1150" s="299" t="s">
        <v>862</v>
      </c>
      <c r="E1150" s="331">
        <v>5.31</v>
      </c>
      <c r="F1150" s="331"/>
      <c r="G1150" s="333">
        <f t="shared" si="16"/>
        <v>5265.0199999999986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8</v>
      </c>
      <c r="C1151" s="298">
        <v>46044</v>
      </c>
      <c r="D1151" s="299" t="s">
        <v>435</v>
      </c>
      <c r="E1151" s="331">
        <v>73.95</v>
      </c>
      <c r="F1151" s="331"/>
      <c r="G1151" s="333">
        <f t="shared" si="16"/>
        <v>5270.329999999999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46044</v>
      </c>
      <c r="D1152" s="299" t="s">
        <v>470</v>
      </c>
      <c r="E1152" s="331">
        <v>28.68</v>
      </c>
      <c r="F1152" s="331"/>
      <c r="G1152" s="333">
        <f t="shared" si="16"/>
        <v>5344.2799999999988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8</v>
      </c>
      <c r="C1153" s="298">
        <v>46044</v>
      </c>
      <c r="D1153" s="299" t="s">
        <v>357</v>
      </c>
      <c r="E1153" s="331">
        <v>57.38</v>
      </c>
      <c r="F1153" s="331"/>
      <c r="G1153" s="333">
        <f t="shared" si="16"/>
        <v>5372.9599999999991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2</v>
      </c>
      <c r="C1154" s="298">
        <v>46044</v>
      </c>
      <c r="D1154" s="299" t="s">
        <v>358</v>
      </c>
      <c r="E1154" s="331">
        <v>9.4700000000000006</v>
      </c>
      <c r="F1154" s="331"/>
      <c r="G1154" s="333">
        <f t="shared" si="16"/>
        <v>5430.3399999999992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46044</v>
      </c>
      <c r="D1155" s="299" t="s">
        <v>358</v>
      </c>
      <c r="E1155" s="331">
        <v>7.18</v>
      </c>
      <c r="F1155" s="331"/>
      <c r="G1155" s="333">
        <f t="shared" si="16"/>
        <v>5439.8099999999995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287</v>
      </c>
      <c r="B1156" s="330" t="s">
        <v>287</v>
      </c>
      <c r="C1156" s="298">
        <v>46044</v>
      </c>
      <c r="D1156" s="299" t="s">
        <v>315</v>
      </c>
      <c r="E1156" s="331">
        <v>126.24</v>
      </c>
      <c r="F1156" s="331">
        <v>126.24</v>
      </c>
      <c r="G1156" s="333">
        <f t="shared" si="16"/>
        <v>5446.99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8</v>
      </c>
      <c r="C1157" s="298">
        <v>46043</v>
      </c>
      <c r="D1157" s="299" t="s">
        <v>471</v>
      </c>
      <c r="E1157" s="331">
        <v>17</v>
      </c>
      <c r="F1157" s="331"/>
      <c r="G1157" s="333">
        <f t="shared" si="16"/>
        <v>5446.99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1</v>
      </c>
      <c r="C1158" s="298">
        <v>46043</v>
      </c>
      <c r="D1158" s="299" t="s">
        <v>329</v>
      </c>
      <c r="E1158" s="331">
        <v>24.75</v>
      </c>
      <c r="F1158" s="331"/>
      <c r="G1158" s="333">
        <f t="shared" si="16"/>
        <v>5463.99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291</v>
      </c>
      <c r="B1159" s="330">
        <v>39</v>
      </c>
      <c r="C1159" s="298">
        <v>46043</v>
      </c>
      <c r="D1159" s="299" t="s">
        <v>292</v>
      </c>
      <c r="E1159" s="331"/>
      <c r="F1159" s="331">
        <v>3378.82</v>
      </c>
      <c r="G1159" s="333">
        <f t="shared" si="16"/>
        <v>5488.74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23</v>
      </c>
      <c r="C1160" s="298">
        <v>46043</v>
      </c>
      <c r="D1160" s="299" t="s">
        <v>67</v>
      </c>
      <c r="E1160" s="331">
        <v>650.88</v>
      </c>
      <c r="F1160" s="331"/>
      <c r="G1160" s="333">
        <f t="shared" si="16"/>
        <v>2109.9199999999992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287</v>
      </c>
      <c r="B1161" s="330" t="s">
        <v>287</v>
      </c>
      <c r="C1161" s="298">
        <v>46043</v>
      </c>
      <c r="D1161" s="299" t="s">
        <v>472</v>
      </c>
      <c r="E1161" s="331">
        <v>100</v>
      </c>
      <c r="F1161" s="331">
        <v>100</v>
      </c>
      <c r="G1161" s="333">
        <f t="shared" si="16"/>
        <v>2760.7999999999993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2</v>
      </c>
      <c r="C1162" s="298">
        <v>46043</v>
      </c>
      <c r="D1162" s="299" t="s">
        <v>301</v>
      </c>
      <c r="E1162" s="331">
        <v>20</v>
      </c>
      <c r="F1162" s="331"/>
      <c r="G1162" s="333">
        <f t="shared" si="16"/>
        <v>2760.7999999999993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8</v>
      </c>
      <c r="C1163" s="298">
        <v>46043</v>
      </c>
      <c r="D1163" s="299" t="s">
        <v>295</v>
      </c>
      <c r="E1163" s="331">
        <v>6.38</v>
      </c>
      <c r="F1163" s="331"/>
      <c r="G1163" s="333">
        <f t="shared" si="16"/>
        <v>2780.7999999999993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46043</v>
      </c>
      <c r="D1164" s="299" t="s">
        <v>295</v>
      </c>
      <c r="E1164" s="331">
        <v>17.29</v>
      </c>
      <c r="F1164" s="331"/>
      <c r="G1164" s="333">
        <f t="shared" si="16"/>
        <v>2787.1799999999994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2</v>
      </c>
      <c r="C1165" s="298">
        <v>46043</v>
      </c>
      <c r="D1165" s="299" t="s">
        <v>358</v>
      </c>
      <c r="E1165" s="331">
        <v>14.86</v>
      </c>
      <c r="F1165" s="331"/>
      <c r="G1165" s="333">
        <f t="shared" si="16"/>
        <v>2804.4699999999993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46042</v>
      </c>
      <c r="D1166" s="299" t="s">
        <v>371</v>
      </c>
      <c r="E1166" s="331">
        <v>13.4</v>
      </c>
      <c r="F1166" s="331"/>
      <c r="G1166" s="333">
        <f t="shared" si="16"/>
        <v>2819.3299999999995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46042</v>
      </c>
      <c r="D1167" s="299" t="s">
        <v>371</v>
      </c>
      <c r="E1167" s="331">
        <v>5.97</v>
      </c>
      <c r="F1167" s="331"/>
      <c r="G1167" s="333">
        <f t="shared" si="16"/>
        <v>2832.7299999999996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294</v>
      </c>
      <c r="B1168" s="330">
        <v>22</v>
      </c>
      <c r="C1168" s="298">
        <v>46042</v>
      </c>
      <c r="D1168" s="299" t="s">
        <v>323</v>
      </c>
      <c r="E1168" s="331">
        <v>18.09</v>
      </c>
      <c r="F1168" s="331"/>
      <c r="G1168" s="333">
        <f t="shared" si="16"/>
        <v>2838.6999999999994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17</v>
      </c>
      <c r="C1169" s="298">
        <v>46042</v>
      </c>
      <c r="D1169" s="299" t="s">
        <v>188</v>
      </c>
      <c r="E1169" s="331">
        <v>42.65</v>
      </c>
      <c r="F1169" s="331"/>
      <c r="G1169" s="333">
        <f t="shared" si="16"/>
        <v>2856.7899999999995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335</v>
      </c>
      <c r="B1170" s="330" t="s">
        <v>335</v>
      </c>
      <c r="C1170" s="298">
        <v>46042</v>
      </c>
      <c r="D1170" s="299" t="s">
        <v>336</v>
      </c>
      <c r="E1170" s="331">
        <v>130.51</v>
      </c>
      <c r="F1170" s="331"/>
      <c r="G1170" s="333">
        <f t="shared" si="16"/>
        <v>2899.4399999999996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15</v>
      </c>
      <c r="C1171" s="298">
        <v>46042</v>
      </c>
      <c r="D1171" s="299" t="s">
        <v>185</v>
      </c>
      <c r="E1171" s="331">
        <v>132.4</v>
      </c>
      <c r="F1171" s="331"/>
      <c r="G1171" s="333">
        <f t="shared" si="16"/>
        <v>3029.9499999999994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23</v>
      </c>
      <c r="C1172" s="298">
        <v>46042</v>
      </c>
      <c r="D1172" s="299" t="s">
        <v>63</v>
      </c>
      <c r="E1172" s="331">
        <v>529.46</v>
      </c>
      <c r="F1172" s="331"/>
      <c r="G1172" s="333">
        <f t="shared" si="16"/>
        <v>3162.3499999999995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6</v>
      </c>
      <c r="C1173" s="298">
        <v>46042</v>
      </c>
      <c r="D1173" s="299" t="s">
        <v>300</v>
      </c>
      <c r="E1173" s="331">
        <v>51.63</v>
      </c>
      <c r="F1173" s="331"/>
      <c r="G1173" s="333">
        <f t="shared" si="16"/>
        <v>3691.8099999999995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46042</v>
      </c>
      <c r="D1174" s="299" t="s">
        <v>296</v>
      </c>
      <c r="E1174" s="331">
        <v>11.17</v>
      </c>
      <c r="F1174" s="331"/>
      <c r="G1174" s="333">
        <f t="shared" si="16"/>
        <v>3743.4399999999996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4</v>
      </c>
      <c r="C1175" s="298">
        <v>46042</v>
      </c>
      <c r="D1175" s="299" t="s">
        <v>296</v>
      </c>
      <c r="E1175" s="331">
        <v>57.37</v>
      </c>
      <c r="F1175" s="331"/>
      <c r="G1175" s="333">
        <f t="shared" si="16"/>
        <v>3754.6099999999997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294</v>
      </c>
      <c r="B1176" s="330">
        <v>22</v>
      </c>
      <c r="C1176" s="298">
        <v>46042</v>
      </c>
      <c r="D1176" s="299" t="s">
        <v>328</v>
      </c>
      <c r="E1176" s="331">
        <v>7.46</v>
      </c>
      <c r="F1176" s="331"/>
      <c r="G1176" s="333">
        <f t="shared" si="16"/>
        <v>3811.9799999999996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4</v>
      </c>
      <c r="C1177" s="298">
        <v>46042</v>
      </c>
      <c r="D1177" s="299" t="s">
        <v>310</v>
      </c>
      <c r="E1177" s="331">
        <v>28.91</v>
      </c>
      <c r="F1177" s="331"/>
      <c r="G1177" s="333">
        <f t="shared" si="16"/>
        <v>3819.4399999999996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6</v>
      </c>
      <c r="C1178" s="298">
        <v>46040</v>
      </c>
      <c r="D1178" s="299" t="s">
        <v>300</v>
      </c>
      <c r="E1178" s="331">
        <v>31.35</v>
      </c>
      <c r="F1178" s="331"/>
      <c r="G1178" s="333">
        <f t="shared" si="16"/>
        <v>3848.3499999999995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8</v>
      </c>
      <c r="C1179" s="298">
        <v>46040</v>
      </c>
      <c r="D1179" s="299" t="s">
        <v>473</v>
      </c>
      <c r="E1179" s="331">
        <v>124.75</v>
      </c>
      <c r="F1179" s="331"/>
      <c r="G1179" s="333">
        <f t="shared" si="16"/>
        <v>3879.6999999999994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46040</v>
      </c>
      <c r="D1180" s="299" t="s">
        <v>320</v>
      </c>
      <c r="E1180" s="331">
        <v>11.3</v>
      </c>
      <c r="F1180" s="331"/>
      <c r="G1180" s="333">
        <f t="shared" si="16"/>
        <v>4004.4499999999994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22</v>
      </c>
      <c r="C1181" s="298">
        <v>46040</v>
      </c>
      <c r="D1181" s="299" t="s">
        <v>401</v>
      </c>
      <c r="E1181" s="331">
        <v>13.84</v>
      </c>
      <c r="F1181" s="331"/>
      <c r="G1181" s="333">
        <f t="shared" si="16"/>
        <v>4015.7499999999995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1</v>
      </c>
      <c r="C1182" s="298">
        <v>46040</v>
      </c>
      <c r="D1182" s="299" t="s">
        <v>306</v>
      </c>
      <c r="E1182" s="331">
        <v>92.06</v>
      </c>
      <c r="F1182" s="331"/>
      <c r="G1182" s="333">
        <f t="shared" si="16"/>
        <v>4029.5899999999997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7</v>
      </c>
      <c r="C1183" s="298">
        <v>46040</v>
      </c>
      <c r="D1183" s="299" t="s">
        <v>338</v>
      </c>
      <c r="E1183" s="331">
        <v>78.47</v>
      </c>
      <c r="F1183" s="331"/>
      <c r="G1183" s="333">
        <f t="shared" si="16"/>
        <v>4121.6499999999996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46040</v>
      </c>
      <c r="D1184" s="299" t="s">
        <v>393</v>
      </c>
      <c r="E1184" s="331">
        <v>28.22</v>
      </c>
      <c r="F1184" s="331"/>
      <c r="G1184" s="333">
        <f t="shared" si="16"/>
        <v>4200.12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2</v>
      </c>
      <c r="C1185" s="298">
        <v>46040</v>
      </c>
      <c r="D1185" s="299" t="s">
        <v>392</v>
      </c>
      <c r="E1185" s="331">
        <v>32.729999999999997</v>
      </c>
      <c r="F1185" s="331"/>
      <c r="G1185" s="333">
        <f t="shared" si="16"/>
        <v>4228.34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294</v>
      </c>
      <c r="B1186" s="330">
        <v>42</v>
      </c>
      <c r="C1186" s="298">
        <v>46039</v>
      </c>
      <c r="D1186" s="299" t="s">
        <v>333</v>
      </c>
      <c r="E1186" s="331">
        <v>29.8</v>
      </c>
      <c r="F1186" s="331"/>
      <c r="G1186" s="333">
        <f t="shared" si="16"/>
        <v>4261.07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294</v>
      </c>
      <c r="B1187" s="330">
        <v>43</v>
      </c>
      <c r="C1187" s="298">
        <v>46039</v>
      </c>
      <c r="D1187" s="299" t="s">
        <v>333</v>
      </c>
      <c r="E1187" s="331">
        <v>22.35</v>
      </c>
      <c r="F1187" s="331"/>
      <c r="G1187" s="333">
        <f t="shared" si="16"/>
        <v>4290.87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8</v>
      </c>
      <c r="C1188" s="298">
        <v>46039</v>
      </c>
      <c r="D1188" s="299" t="s">
        <v>319</v>
      </c>
      <c r="E1188" s="331">
        <v>36.92</v>
      </c>
      <c r="F1188" s="331"/>
      <c r="G1188" s="333">
        <f t="shared" si="16"/>
        <v>4313.22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1</v>
      </c>
      <c r="C1189" s="298">
        <v>46039</v>
      </c>
      <c r="D1189" s="299" t="s">
        <v>311</v>
      </c>
      <c r="E1189" s="331">
        <v>117.89</v>
      </c>
      <c r="F1189" s="331"/>
      <c r="G1189" s="333">
        <f t="shared" si="16"/>
        <v>4350.1400000000003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1</v>
      </c>
      <c r="C1190" s="298">
        <v>46039</v>
      </c>
      <c r="D1190" s="299" t="s">
        <v>329</v>
      </c>
      <c r="E1190" s="331">
        <v>196.36</v>
      </c>
      <c r="F1190" s="331"/>
      <c r="G1190" s="333">
        <f t="shared" si="16"/>
        <v>4468.0300000000007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21</v>
      </c>
      <c r="C1191" s="298">
        <v>46039</v>
      </c>
      <c r="D1191" s="299" t="s">
        <v>194</v>
      </c>
      <c r="E1191" s="331">
        <v>70.2</v>
      </c>
      <c r="F1191" s="331"/>
      <c r="G1191" s="333">
        <f t="shared" si="16"/>
        <v>4664.3900000000003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2</v>
      </c>
      <c r="C1192" s="298">
        <v>46038</v>
      </c>
      <c r="D1192" s="299" t="s">
        <v>324</v>
      </c>
      <c r="E1192" s="331">
        <v>13.14</v>
      </c>
      <c r="F1192" s="331"/>
      <c r="G1192" s="333">
        <f t="shared" si="16"/>
        <v>4734.59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46038</v>
      </c>
      <c r="D1193" s="299" t="s">
        <v>296</v>
      </c>
      <c r="E1193" s="331">
        <v>18.489999999999998</v>
      </c>
      <c r="F1193" s="331"/>
      <c r="G1193" s="333">
        <f t="shared" si="16"/>
        <v>4747.7300000000005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291</v>
      </c>
      <c r="B1194" s="330">
        <v>41</v>
      </c>
      <c r="C1194" s="298">
        <v>46038</v>
      </c>
      <c r="D1194" s="299" t="s">
        <v>474</v>
      </c>
      <c r="E1194" s="331"/>
      <c r="F1194" s="331">
        <v>800</v>
      </c>
      <c r="G1194" s="333">
        <f t="shared" si="16"/>
        <v>4766.22</v>
      </c>
      <c r="H1194" s="334" t="s">
        <v>298</v>
      </c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294</v>
      </c>
      <c r="B1195" s="330">
        <v>18</v>
      </c>
      <c r="C1195" s="298">
        <v>46038</v>
      </c>
      <c r="D1195" s="299" t="s">
        <v>361</v>
      </c>
      <c r="E1195" s="331">
        <v>400</v>
      </c>
      <c r="F1195" s="331"/>
      <c r="G1195" s="333">
        <f t="shared" si="16"/>
        <v>3966.2200000000003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294</v>
      </c>
      <c r="B1196" s="330">
        <v>19</v>
      </c>
      <c r="C1196" s="298">
        <v>46038</v>
      </c>
      <c r="D1196" s="299" t="s">
        <v>191</v>
      </c>
      <c r="E1196" s="331">
        <v>200</v>
      </c>
      <c r="F1196" s="331"/>
      <c r="G1196" s="333">
        <f t="shared" si="16"/>
        <v>4366.22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294</v>
      </c>
      <c r="B1197" s="330">
        <v>11</v>
      </c>
      <c r="C1197" s="298">
        <v>46038</v>
      </c>
      <c r="D1197" s="299" t="s">
        <v>178</v>
      </c>
      <c r="E1197" s="331">
        <v>267.95999999999998</v>
      </c>
      <c r="F1197" s="331"/>
      <c r="G1197" s="333">
        <f t="shared" si="16"/>
        <v>4566.22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8</v>
      </c>
      <c r="C1198" s="298">
        <v>46037</v>
      </c>
      <c r="D1198" s="299" t="s">
        <v>357</v>
      </c>
      <c r="E1198" s="331">
        <v>59.95</v>
      </c>
      <c r="F1198" s="331"/>
      <c r="G1198" s="333">
        <f t="shared" si="16"/>
        <v>4834.18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46037</v>
      </c>
      <c r="D1199" s="299" t="s">
        <v>357</v>
      </c>
      <c r="E1199" s="331">
        <v>59.96</v>
      </c>
      <c r="F1199" s="331"/>
      <c r="G1199" s="333">
        <f t="shared" si="16"/>
        <v>4894.13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8</v>
      </c>
      <c r="C1200" s="298">
        <v>46037</v>
      </c>
      <c r="D1200" s="299" t="s">
        <v>319</v>
      </c>
      <c r="E1200" s="331">
        <v>12.43</v>
      </c>
      <c r="F1200" s="331"/>
      <c r="G1200" s="333">
        <f t="shared" si="16"/>
        <v>4954.09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2</v>
      </c>
      <c r="C1201" s="298">
        <v>46037</v>
      </c>
      <c r="D1201" s="299" t="s">
        <v>296</v>
      </c>
      <c r="E1201" s="331">
        <v>11.07</v>
      </c>
      <c r="F1201" s="331"/>
      <c r="G1201" s="333">
        <f t="shared" si="16"/>
        <v>4966.5200000000004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4</v>
      </c>
      <c r="C1202" s="298">
        <v>46037</v>
      </c>
      <c r="D1202" s="299" t="s">
        <v>296</v>
      </c>
      <c r="E1202" s="331">
        <v>52.3</v>
      </c>
      <c r="F1202" s="331"/>
      <c r="G1202" s="333">
        <f t="shared" si="16"/>
        <v>4977.59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6</v>
      </c>
      <c r="C1203" s="298">
        <v>46037</v>
      </c>
      <c r="D1203" s="299" t="s">
        <v>436</v>
      </c>
      <c r="E1203" s="331">
        <v>50</v>
      </c>
      <c r="F1203" s="331"/>
      <c r="G1203" s="333">
        <f t="shared" si="16"/>
        <v>5029.8900000000003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291</v>
      </c>
      <c r="B1204" s="330">
        <v>38</v>
      </c>
      <c r="C1204" s="298">
        <v>46037</v>
      </c>
      <c r="D1204" s="299" t="s">
        <v>293</v>
      </c>
      <c r="E1204" s="331"/>
      <c r="F1204" s="331">
        <v>4365.67</v>
      </c>
      <c r="G1204" s="333">
        <f t="shared" si="16"/>
        <v>5079.8900000000003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46036</v>
      </c>
      <c r="D1205" s="299" t="s">
        <v>295</v>
      </c>
      <c r="E1205" s="331">
        <v>30.91</v>
      </c>
      <c r="F1205" s="331"/>
      <c r="G1205" s="333">
        <f t="shared" si="16"/>
        <v>714.22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3</v>
      </c>
      <c r="C1206" s="298">
        <v>46036</v>
      </c>
      <c r="D1206" s="299" t="s">
        <v>348</v>
      </c>
      <c r="E1206" s="331">
        <v>8.67</v>
      </c>
      <c r="F1206" s="331"/>
      <c r="G1206" s="333">
        <f t="shared" si="16"/>
        <v>745.13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3</v>
      </c>
      <c r="C1207" s="298">
        <v>46035</v>
      </c>
      <c r="D1207" s="299" t="s">
        <v>351</v>
      </c>
      <c r="E1207" s="331">
        <v>25.01</v>
      </c>
      <c r="F1207" s="331"/>
      <c r="G1207" s="333">
        <f t="shared" si="16"/>
        <v>753.8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46035</v>
      </c>
      <c r="D1208" s="299" t="s">
        <v>412</v>
      </c>
      <c r="E1208" s="331">
        <v>-5.9</v>
      </c>
      <c r="F1208" s="331"/>
      <c r="G1208" s="333">
        <f t="shared" si="16"/>
        <v>778.81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6</v>
      </c>
      <c r="C1209" s="298">
        <v>46035</v>
      </c>
      <c r="D1209" s="299" t="s">
        <v>446</v>
      </c>
      <c r="E1209" s="331">
        <v>-0.03</v>
      </c>
      <c r="F1209" s="331"/>
      <c r="G1209" s="333">
        <f t="shared" si="16"/>
        <v>772.91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43</v>
      </c>
      <c r="C1210" s="298">
        <v>46035</v>
      </c>
      <c r="D1210" s="299" t="s">
        <v>201</v>
      </c>
      <c r="E1210" s="331">
        <v>44.18</v>
      </c>
      <c r="F1210" s="331"/>
      <c r="G1210" s="333">
        <f t="shared" si="16"/>
        <v>772.88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294</v>
      </c>
      <c r="B1211" s="330">
        <v>42</v>
      </c>
      <c r="C1211" s="298">
        <v>46035</v>
      </c>
      <c r="D1211" s="299" t="s">
        <v>200</v>
      </c>
      <c r="E1211" s="331">
        <v>51.19</v>
      </c>
      <c r="F1211" s="331"/>
      <c r="G1211" s="333">
        <f t="shared" si="16"/>
        <v>817.06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4</v>
      </c>
      <c r="C1212" s="298">
        <v>46035</v>
      </c>
      <c r="D1212" s="299" t="s">
        <v>295</v>
      </c>
      <c r="E1212" s="331">
        <v>28.15</v>
      </c>
      <c r="F1212" s="331"/>
      <c r="G1212" s="333">
        <f t="shared" si="16"/>
        <v>868.25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3</v>
      </c>
      <c r="C1213" s="298">
        <v>46035</v>
      </c>
      <c r="D1213" s="299" t="s">
        <v>296</v>
      </c>
      <c r="E1213" s="331">
        <v>20.85</v>
      </c>
      <c r="F1213" s="331"/>
      <c r="G1213" s="333">
        <f t="shared" si="16"/>
        <v>896.4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46034</v>
      </c>
      <c r="D1214" s="299" t="s">
        <v>306</v>
      </c>
      <c r="E1214" s="331">
        <v>145.81</v>
      </c>
      <c r="F1214" s="331"/>
      <c r="G1214" s="333">
        <f t="shared" si="16"/>
        <v>917.25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46034</v>
      </c>
      <c r="D1215" s="299" t="s">
        <v>424</v>
      </c>
      <c r="E1215" s="331">
        <v>25.22</v>
      </c>
      <c r="F1215" s="331"/>
      <c r="G1215" s="333">
        <f t="shared" si="16"/>
        <v>1063.06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2</v>
      </c>
      <c r="C1216" s="298">
        <v>46033</v>
      </c>
      <c r="D1216" s="299" t="s">
        <v>326</v>
      </c>
      <c r="E1216" s="331">
        <v>49.38</v>
      </c>
      <c r="F1216" s="331"/>
      <c r="G1216" s="333">
        <f t="shared" si="16"/>
        <v>1088.28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22</v>
      </c>
      <c r="C1217" s="298">
        <v>46033</v>
      </c>
      <c r="D1217" s="299" t="s">
        <v>352</v>
      </c>
      <c r="E1217" s="331">
        <v>19.16</v>
      </c>
      <c r="F1217" s="331"/>
      <c r="G1217" s="333">
        <f t="shared" si="16"/>
        <v>1137.6600000000001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6</v>
      </c>
      <c r="C1218" s="298">
        <v>46033</v>
      </c>
      <c r="D1218" s="299" t="s">
        <v>312</v>
      </c>
      <c r="E1218" s="331">
        <v>39.86</v>
      </c>
      <c r="F1218" s="331"/>
      <c r="G1218" s="333">
        <f t="shared" si="16"/>
        <v>1156.8200000000002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7</v>
      </c>
      <c r="C1219" s="298">
        <v>46033</v>
      </c>
      <c r="D1219" s="299" t="s">
        <v>444</v>
      </c>
      <c r="E1219" s="331">
        <v>165.05</v>
      </c>
      <c r="F1219" s="331"/>
      <c r="G1219" s="333">
        <f t="shared" si="16"/>
        <v>1196.68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24</v>
      </c>
      <c r="C1220" s="298">
        <v>46032</v>
      </c>
      <c r="D1220" s="299" t="s">
        <v>860</v>
      </c>
      <c r="E1220" s="331">
        <v>83.42</v>
      </c>
      <c r="F1220" s="331"/>
      <c r="G1220" s="333">
        <f t="shared" si="16"/>
        <v>1361.73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4</v>
      </c>
      <c r="C1221" s="298">
        <v>46032</v>
      </c>
      <c r="D1221" s="299" t="s">
        <v>296</v>
      </c>
      <c r="E1221" s="331">
        <v>30.4</v>
      </c>
      <c r="F1221" s="331"/>
      <c r="G1221" s="333">
        <f t="shared" si="16"/>
        <v>1445.15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289</v>
      </c>
      <c r="B1222" s="330">
        <v>2</v>
      </c>
      <c r="C1222" s="298">
        <v>46032</v>
      </c>
      <c r="D1222" s="299" t="s">
        <v>296</v>
      </c>
      <c r="E1222" s="331">
        <v>13.83</v>
      </c>
      <c r="F1222" s="331"/>
      <c r="G1222" s="333">
        <f t="shared" si="16"/>
        <v>1475.5500000000002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2</v>
      </c>
      <c r="C1223" s="298">
        <v>46032</v>
      </c>
      <c r="D1223" s="299" t="s">
        <v>473</v>
      </c>
      <c r="E1223" s="331">
        <v>100</v>
      </c>
      <c r="F1223" s="331"/>
      <c r="G1223" s="333">
        <f t="shared" si="16"/>
        <v>1489.38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1</v>
      </c>
      <c r="C1224" s="298">
        <v>46032</v>
      </c>
      <c r="D1224" s="299" t="s">
        <v>304</v>
      </c>
      <c r="E1224" s="331">
        <v>55.68</v>
      </c>
      <c r="F1224" s="331"/>
      <c r="G1224" s="333">
        <f t="shared" si="16"/>
        <v>1589.38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2</v>
      </c>
      <c r="C1225" s="298">
        <v>46031</v>
      </c>
      <c r="D1225" s="299" t="s">
        <v>358</v>
      </c>
      <c r="E1225" s="331">
        <v>9.4700000000000006</v>
      </c>
      <c r="F1225" s="331"/>
      <c r="G1225" s="333">
        <f t="shared" si="16"/>
        <v>1645.0600000000002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5</v>
      </c>
      <c r="C1226" s="298">
        <v>46031</v>
      </c>
      <c r="D1226" s="299" t="s">
        <v>475</v>
      </c>
      <c r="E1226" s="331">
        <v>50</v>
      </c>
      <c r="F1226" s="331"/>
      <c r="G1226" s="333">
        <f t="shared" si="16"/>
        <v>1654.5300000000002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8</v>
      </c>
      <c r="C1227" s="298">
        <v>46030</v>
      </c>
      <c r="D1227" s="299" t="s">
        <v>476</v>
      </c>
      <c r="E1227" s="331">
        <v>32.619999999999997</v>
      </c>
      <c r="F1227" s="331"/>
      <c r="G1227" s="333">
        <f t="shared" si="16"/>
        <v>1704.5300000000002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291</v>
      </c>
      <c r="B1228" s="330">
        <v>39</v>
      </c>
      <c r="C1228" s="298">
        <v>46030</v>
      </c>
      <c r="D1228" s="299" t="s">
        <v>292</v>
      </c>
      <c r="E1228" s="331"/>
      <c r="F1228" s="331">
        <v>2729.22</v>
      </c>
      <c r="G1228" s="333">
        <f t="shared" si="16"/>
        <v>1737.15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46030</v>
      </c>
      <c r="D1229" s="299" t="s">
        <v>296</v>
      </c>
      <c r="E1229" s="331">
        <v>6.37</v>
      </c>
      <c r="F1229" s="331"/>
      <c r="G1229" s="333">
        <f t="shared" si="16"/>
        <v>-992.06999999999971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289</v>
      </c>
      <c r="B1230" s="330">
        <v>4</v>
      </c>
      <c r="C1230" s="298">
        <v>46030</v>
      </c>
      <c r="D1230" s="299" t="s">
        <v>296</v>
      </c>
      <c r="E1230" s="331">
        <v>32.119999999999997</v>
      </c>
      <c r="F1230" s="331"/>
      <c r="G1230" s="333">
        <f t="shared" si="16"/>
        <v>-985.6999999999997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289</v>
      </c>
      <c r="B1231" s="330">
        <v>2</v>
      </c>
      <c r="C1231" s="298">
        <v>46030</v>
      </c>
      <c r="D1231" s="299" t="s">
        <v>358</v>
      </c>
      <c r="E1231" s="331">
        <v>9.4700000000000006</v>
      </c>
      <c r="F1231" s="331"/>
      <c r="G1231" s="333">
        <f t="shared" si="16"/>
        <v>-953.5799999999997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46030</v>
      </c>
      <c r="D1232" s="299" t="s">
        <v>386</v>
      </c>
      <c r="E1232" s="331">
        <v>21.18</v>
      </c>
      <c r="F1232" s="331"/>
      <c r="G1232" s="333">
        <f t="shared" si="16"/>
        <v>-944.10999999999967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335</v>
      </c>
      <c r="B1233" s="330" t="s">
        <v>335</v>
      </c>
      <c r="C1233" s="298">
        <v>46029</v>
      </c>
      <c r="D1233" s="299" t="s">
        <v>447</v>
      </c>
      <c r="E1233" s="331">
        <v>52.66</v>
      </c>
      <c r="F1233" s="331"/>
      <c r="G1233" s="333">
        <f t="shared" si="16"/>
        <v>-922.92999999999972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294</v>
      </c>
      <c r="B1234" s="330">
        <v>13</v>
      </c>
      <c r="C1234" s="298">
        <v>46029</v>
      </c>
      <c r="D1234" s="299" t="s">
        <v>182</v>
      </c>
      <c r="E1234" s="331">
        <v>167.42</v>
      </c>
      <c r="F1234" s="331"/>
      <c r="G1234" s="333">
        <f t="shared" si="16"/>
        <v>-870.26999999999975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4</v>
      </c>
      <c r="C1235" s="298">
        <v>46029</v>
      </c>
      <c r="D1235" s="299" t="s">
        <v>296</v>
      </c>
      <c r="E1235" s="331">
        <v>30.81</v>
      </c>
      <c r="F1235" s="331"/>
      <c r="G1235" s="333">
        <f t="shared" si="16"/>
        <v>-702.8499999999998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289</v>
      </c>
      <c r="B1236" s="330">
        <v>2</v>
      </c>
      <c r="C1236" s="298">
        <v>46029</v>
      </c>
      <c r="D1236" s="299" t="s">
        <v>358</v>
      </c>
      <c r="E1236" s="331">
        <v>9.4700000000000006</v>
      </c>
      <c r="F1236" s="331"/>
      <c r="G1236" s="333">
        <f t="shared" si="16"/>
        <v>-672.03999999999985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294</v>
      </c>
      <c r="B1237" s="330">
        <v>22</v>
      </c>
      <c r="C1237" s="298">
        <v>46029</v>
      </c>
      <c r="D1237" s="299" t="s">
        <v>477</v>
      </c>
      <c r="E1237" s="331">
        <v>148.04</v>
      </c>
      <c r="F1237" s="331"/>
      <c r="G1237" s="333">
        <f t="shared" si="16"/>
        <v>-662.56999999999982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294</v>
      </c>
      <c r="B1238" s="330">
        <v>14</v>
      </c>
      <c r="C1238" s="298">
        <v>46028</v>
      </c>
      <c r="D1238" s="299" t="s">
        <v>366</v>
      </c>
      <c r="E1238" s="331">
        <v>66.67</v>
      </c>
      <c r="F1238" s="331"/>
      <c r="G1238" s="333">
        <f t="shared" si="16"/>
        <v>-514.52999999999986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3</v>
      </c>
      <c r="C1239" s="298">
        <v>46028</v>
      </c>
      <c r="D1239" s="299" t="s">
        <v>296</v>
      </c>
      <c r="E1239" s="331">
        <v>5.7</v>
      </c>
      <c r="F1239" s="331"/>
      <c r="G1239" s="333">
        <f t="shared" si="16"/>
        <v>-447.8599999999999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294</v>
      </c>
      <c r="B1240" s="330">
        <v>21</v>
      </c>
      <c r="C1240" s="298">
        <v>46028</v>
      </c>
      <c r="D1240" s="299" t="s">
        <v>194</v>
      </c>
      <c r="E1240" s="331">
        <v>30.59</v>
      </c>
      <c r="F1240" s="331"/>
      <c r="G1240" s="333">
        <f t="shared" si="16"/>
        <v>-442.15999999999991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17</v>
      </c>
      <c r="C1241" s="298">
        <v>46027</v>
      </c>
      <c r="D1241" s="299" t="s">
        <v>370</v>
      </c>
      <c r="E1241" s="331">
        <v>133.91999999999999</v>
      </c>
      <c r="F1241" s="331"/>
      <c r="G1241" s="333">
        <f t="shared" si="16"/>
        <v>-411.56999999999994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294</v>
      </c>
      <c r="B1242" s="330">
        <v>17</v>
      </c>
      <c r="C1242" s="298">
        <v>46027</v>
      </c>
      <c r="D1242" s="299" t="s">
        <v>370</v>
      </c>
      <c r="E1242" s="331">
        <v>62</v>
      </c>
      <c r="F1242" s="331"/>
      <c r="G1242" s="333">
        <f t="shared" si="16"/>
        <v>-277.64999999999992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6</v>
      </c>
      <c r="C1243" s="298">
        <v>46027</v>
      </c>
      <c r="D1243" s="299" t="s">
        <v>300</v>
      </c>
      <c r="E1243" s="331">
        <v>10.64</v>
      </c>
      <c r="F1243" s="331"/>
      <c r="G1243" s="333">
        <f t="shared" si="16"/>
        <v>-215.64999999999992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46027</v>
      </c>
      <c r="D1244" s="299" t="s">
        <v>319</v>
      </c>
      <c r="E1244" s="331">
        <v>17.440000000000001</v>
      </c>
      <c r="F1244" s="331"/>
      <c r="G1244" s="333">
        <f t="shared" si="16"/>
        <v>-205.00999999999991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1</v>
      </c>
      <c r="C1245" s="298">
        <v>46027</v>
      </c>
      <c r="D1245" s="299" t="s">
        <v>306</v>
      </c>
      <c r="E1245" s="331">
        <v>216.19</v>
      </c>
      <c r="F1245" s="331"/>
      <c r="G1245" s="333">
        <f t="shared" si="16"/>
        <v>-187.56999999999991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2</v>
      </c>
      <c r="C1246" s="298">
        <v>46027</v>
      </c>
      <c r="D1246" s="299" t="s">
        <v>478</v>
      </c>
      <c r="E1246" s="331">
        <v>70</v>
      </c>
      <c r="F1246" s="331"/>
      <c r="G1246" s="333">
        <f t="shared" si="16"/>
        <v>28.62000000000009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289</v>
      </c>
      <c r="B1247" s="330">
        <v>2</v>
      </c>
      <c r="C1247" s="298">
        <v>46027</v>
      </c>
      <c r="D1247" s="299" t="s">
        <v>358</v>
      </c>
      <c r="E1247" s="331">
        <v>14.05</v>
      </c>
      <c r="F1247" s="331"/>
      <c r="G1247" s="333">
        <f t="shared" si="16"/>
        <v>98.62000000000009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294</v>
      </c>
      <c r="B1248" s="330">
        <v>14</v>
      </c>
      <c r="C1248" s="298">
        <v>46027</v>
      </c>
      <c r="D1248" s="299" t="s">
        <v>367</v>
      </c>
      <c r="E1248" s="331">
        <v>68.739999999999995</v>
      </c>
      <c r="F1248" s="331"/>
      <c r="G1248" s="333">
        <f t="shared" si="16"/>
        <v>112.67000000000009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6</v>
      </c>
      <c r="C1249" s="298">
        <v>46027</v>
      </c>
      <c r="D1249" s="299" t="s">
        <v>479</v>
      </c>
      <c r="E1249" s="331">
        <v>120</v>
      </c>
      <c r="F1249" s="331"/>
      <c r="G1249" s="333">
        <f t="shared" si="16"/>
        <v>181.41000000000008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9</v>
      </c>
      <c r="C1250" s="298">
        <v>46027</v>
      </c>
      <c r="D1250" s="299" t="s">
        <v>58</v>
      </c>
      <c r="E1250" s="331">
        <v>1281.53</v>
      </c>
      <c r="F1250" s="331"/>
      <c r="G1250" s="333">
        <f t="shared" si="16"/>
        <v>301.41000000000008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7</v>
      </c>
      <c r="C1251" s="298">
        <v>46026</v>
      </c>
      <c r="D1251" s="299" t="s">
        <v>338</v>
      </c>
      <c r="E1251" s="331">
        <v>18.260000000000002</v>
      </c>
      <c r="F1251" s="331"/>
      <c r="G1251" s="333">
        <f t="shared" si="16"/>
        <v>1582.94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287</v>
      </c>
      <c r="B1252" s="330" t="s">
        <v>287</v>
      </c>
      <c r="C1252" s="298">
        <v>46026</v>
      </c>
      <c r="D1252" s="299" t="s">
        <v>300</v>
      </c>
      <c r="E1252" s="331">
        <v>114.91</v>
      </c>
      <c r="F1252" s="331">
        <v>114.91</v>
      </c>
      <c r="G1252" s="333">
        <f t="shared" si="16"/>
        <v>1601.2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5</v>
      </c>
      <c r="C1253" s="298">
        <v>46026</v>
      </c>
      <c r="D1253" s="299" t="s">
        <v>480</v>
      </c>
      <c r="E1253" s="331">
        <v>42.43</v>
      </c>
      <c r="F1253" s="331"/>
      <c r="G1253" s="333">
        <f t="shared" si="16"/>
        <v>1601.2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7</v>
      </c>
      <c r="C1254" s="298">
        <v>46026</v>
      </c>
      <c r="D1254" s="299" t="s">
        <v>300</v>
      </c>
      <c r="E1254" s="331">
        <v>42.59</v>
      </c>
      <c r="F1254" s="331"/>
      <c r="G1254" s="333">
        <f t="shared" si="16"/>
        <v>1643.63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3</v>
      </c>
      <c r="C1255" s="298">
        <v>46025</v>
      </c>
      <c r="D1255" s="299" t="s">
        <v>348</v>
      </c>
      <c r="E1255" s="331">
        <v>14.57</v>
      </c>
      <c r="F1255" s="331"/>
      <c r="G1255" s="333">
        <f t="shared" si="16"/>
        <v>1686.22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2</v>
      </c>
      <c r="C1256" s="298">
        <v>46025</v>
      </c>
      <c r="D1256" s="299" t="s">
        <v>481</v>
      </c>
      <c r="E1256" s="331">
        <v>41.05</v>
      </c>
      <c r="F1256" s="331"/>
      <c r="G1256" s="333">
        <f t="shared" si="16"/>
        <v>1700.79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4</v>
      </c>
      <c r="C1257" s="298">
        <v>46025</v>
      </c>
      <c r="D1257" s="299" t="s">
        <v>310</v>
      </c>
      <c r="E1257" s="331">
        <v>26.88</v>
      </c>
      <c r="F1257" s="331"/>
      <c r="G1257" s="333">
        <f t="shared" si="16"/>
        <v>1741.84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46025</v>
      </c>
      <c r="D1258" s="299" t="s">
        <v>308</v>
      </c>
      <c r="E1258" s="331">
        <v>130.08000000000001</v>
      </c>
      <c r="F1258" s="331"/>
      <c r="G1258" s="333">
        <f t="shared" si="16"/>
        <v>1768.72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7</v>
      </c>
      <c r="C1259" s="298">
        <v>46025</v>
      </c>
      <c r="D1259" s="299" t="s">
        <v>482</v>
      </c>
      <c r="E1259" s="331">
        <v>222.49</v>
      </c>
      <c r="F1259" s="331"/>
      <c r="G1259" s="333">
        <f t="shared" si="16"/>
        <v>1898.8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7</v>
      </c>
      <c r="C1260" s="298">
        <v>46025</v>
      </c>
      <c r="D1260" s="299" t="s">
        <v>482</v>
      </c>
      <c r="E1260" s="331">
        <v>99.18</v>
      </c>
      <c r="F1260" s="331"/>
      <c r="G1260" s="333">
        <f t="shared" si="16"/>
        <v>2121.29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5</v>
      </c>
      <c r="C1261" s="298">
        <v>46024</v>
      </c>
      <c r="D1261" s="299" t="s">
        <v>483</v>
      </c>
      <c r="E1261" s="331">
        <v>35</v>
      </c>
      <c r="F1261" s="331"/>
      <c r="G1261" s="333">
        <f t="shared" si="16"/>
        <v>2220.4699999999998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3</v>
      </c>
      <c r="C1262" s="298">
        <v>46024</v>
      </c>
      <c r="D1262" s="299" t="s">
        <v>296</v>
      </c>
      <c r="E1262" s="331">
        <v>15.11</v>
      </c>
      <c r="F1262" s="331"/>
      <c r="G1262" s="333">
        <f t="shared" si="16"/>
        <v>2255.4699999999998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5</v>
      </c>
      <c r="C1263" s="298">
        <v>46024</v>
      </c>
      <c r="D1263" s="299" t="s">
        <v>484</v>
      </c>
      <c r="E1263" s="331">
        <v>29.67</v>
      </c>
      <c r="F1263" s="331"/>
      <c r="G1263" s="333">
        <f t="shared" si="16"/>
        <v>2270.58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287</v>
      </c>
      <c r="B1264" s="330" t="s">
        <v>287</v>
      </c>
      <c r="C1264" s="298">
        <v>46024</v>
      </c>
      <c r="D1264" s="299" t="s">
        <v>397</v>
      </c>
      <c r="E1264" s="331">
        <v>70.56</v>
      </c>
      <c r="F1264" s="331">
        <v>70.56</v>
      </c>
      <c r="G1264" s="333">
        <f t="shared" si="16"/>
        <v>2300.25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287</v>
      </c>
      <c r="B1265" s="330" t="s">
        <v>287</v>
      </c>
      <c r="C1265" s="298">
        <v>46024</v>
      </c>
      <c r="D1265" s="299" t="s">
        <v>485</v>
      </c>
      <c r="E1265" s="331">
        <v>113.94</v>
      </c>
      <c r="F1265" s="331">
        <v>113.94</v>
      </c>
      <c r="G1265" s="333">
        <f t="shared" si="16"/>
        <v>2300.25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46024</v>
      </c>
      <c r="D1266" s="299" t="s">
        <v>371</v>
      </c>
      <c r="E1266" s="331">
        <v>11.9</v>
      </c>
      <c r="F1266" s="331"/>
      <c r="G1266" s="333">
        <f t="shared" si="16"/>
        <v>2300.25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2</v>
      </c>
      <c r="C1267" s="298">
        <v>46024</v>
      </c>
      <c r="D1267" s="299" t="s">
        <v>408</v>
      </c>
      <c r="E1267" s="331">
        <v>23.9</v>
      </c>
      <c r="F1267" s="331"/>
      <c r="G1267" s="333">
        <f t="shared" si="16"/>
        <v>2312.15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5</v>
      </c>
      <c r="C1268" s="298">
        <v>46024</v>
      </c>
      <c r="D1268" s="299" t="s">
        <v>486</v>
      </c>
      <c r="E1268" s="331">
        <v>160</v>
      </c>
      <c r="F1268" s="331"/>
      <c r="G1268" s="333">
        <f t="shared" si="16"/>
        <v>2336.0500000000002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284</v>
      </c>
      <c r="B1269" s="330">
        <v>36</v>
      </c>
      <c r="C1269" s="298">
        <v>46024</v>
      </c>
      <c r="D1269" s="299" t="s">
        <v>374</v>
      </c>
      <c r="E1269" s="331">
        <v>50</v>
      </c>
      <c r="F1269" s="331"/>
      <c r="G1269" s="333">
        <f t="shared" si="16"/>
        <v>2496.0500000000002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46023</v>
      </c>
      <c r="D1270" s="299" t="s">
        <v>312</v>
      </c>
      <c r="E1270" s="331">
        <v>8</v>
      </c>
      <c r="F1270" s="331"/>
      <c r="G1270" s="333">
        <f t="shared" si="16"/>
        <v>2546.0500000000002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46023</v>
      </c>
      <c r="D1271" s="299" t="s">
        <v>371</v>
      </c>
      <c r="E1271" s="331">
        <v>13.06</v>
      </c>
      <c r="F1271" s="331"/>
      <c r="G1271" s="333">
        <f t="shared" si="16"/>
        <v>2554.0500000000002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46023</v>
      </c>
      <c r="D1272" s="299" t="s">
        <v>375</v>
      </c>
      <c r="E1272" s="331">
        <v>6.37</v>
      </c>
      <c r="F1272" s="331"/>
      <c r="G1272" s="333">
        <f t="shared" si="16"/>
        <v>2567.11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2</v>
      </c>
      <c r="C1273" s="298">
        <v>46023</v>
      </c>
      <c r="D1273" s="299" t="s">
        <v>358</v>
      </c>
      <c r="E1273" s="331">
        <v>10.27</v>
      </c>
      <c r="F1273" s="331"/>
      <c r="G1273" s="333">
        <f t="shared" si="16"/>
        <v>2573.48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289</v>
      </c>
      <c r="B1274" s="330">
        <v>6</v>
      </c>
      <c r="C1274" s="298">
        <v>46023</v>
      </c>
      <c r="D1274" s="299" t="s">
        <v>487</v>
      </c>
      <c r="E1274" s="331">
        <v>176.57</v>
      </c>
      <c r="F1274" s="331"/>
      <c r="G1274" s="333">
        <f t="shared" si="16"/>
        <v>2583.75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287</v>
      </c>
      <c r="B1275" s="330" t="s">
        <v>287</v>
      </c>
      <c r="C1275" s="298">
        <v>46023</v>
      </c>
      <c r="D1275" s="299" t="s">
        <v>300</v>
      </c>
      <c r="E1275" s="331">
        <v>383.39</v>
      </c>
      <c r="F1275" s="331">
        <v>383.39</v>
      </c>
      <c r="G1275" s="333">
        <f t="shared" si="16"/>
        <v>2760.32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287</v>
      </c>
      <c r="B1276" s="330" t="s">
        <v>287</v>
      </c>
      <c r="C1276" s="298">
        <v>46023</v>
      </c>
      <c r="D1276" s="299" t="s">
        <v>300</v>
      </c>
      <c r="E1276" s="331">
        <v>53.24</v>
      </c>
      <c r="F1276" s="331">
        <v>53.24</v>
      </c>
      <c r="G1276" s="333">
        <f t="shared" si="16"/>
        <v>2760.32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335</v>
      </c>
      <c r="B1277" s="330" t="s">
        <v>335</v>
      </c>
      <c r="C1277" s="298">
        <v>46023</v>
      </c>
      <c r="D1277" s="337" t="s">
        <v>460</v>
      </c>
      <c r="E1277" s="331">
        <v>239.68</v>
      </c>
      <c r="F1277" s="331"/>
      <c r="G1277" s="333">
        <f t="shared" si="16"/>
        <v>2760.32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488</v>
      </c>
      <c r="B1278" s="330" t="s">
        <v>488</v>
      </c>
      <c r="C1278" s="298">
        <v>45658</v>
      </c>
      <c r="D1278" s="298" t="s">
        <v>489</v>
      </c>
      <c r="E1278" s="332"/>
      <c r="F1278" s="332"/>
      <c r="G1278" s="333">
        <v>3000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5.75" customHeight="1" x14ac:dyDescent="0.3"/>
    <row r="1280" spans="1:2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spans="9:9" ht="15.75" customHeight="1" x14ac:dyDescent="0.3"/>
    <row r="2994" spans="9:9" ht="15.75" customHeight="1" x14ac:dyDescent="0.3"/>
    <row r="2995" spans="9:9" ht="15.75" customHeight="1" x14ac:dyDescent="0.3"/>
    <row r="2996" spans="9:9" ht="15.75" customHeight="1" x14ac:dyDescent="0.3"/>
    <row r="2997" spans="9:9" ht="15.75" customHeight="1" x14ac:dyDescent="0.3"/>
    <row r="2998" spans="9:9" ht="15.75" customHeight="1" x14ac:dyDescent="0.3"/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2" customHeight="1" x14ac:dyDescent="0.3">
      <c r="I3008" s="335" t="s">
        <v>225</v>
      </c>
    </row>
    <row r="3009" spans="9:9" ht="12" customHeight="1" x14ac:dyDescent="0.3">
      <c r="I3009" s="335"/>
    </row>
    <row r="3010" spans="9:9" ht="12" customHeight="1" x14ac:dyDescent="0.3">
      <c r="I3010" s="335"/>
    </row>
    <row r="3011" spans="9:9" ht="12" customHeight="1" x14ac:dyDescent="0.3">
      <c r="I3011" s="335"/>
    </row>
    <row r="3012" spans="9:9" ht="12" customHeight="1" x14ac:dyDescent="0.3">
      <c r="I3012" s="335"/>
    </row>
    <row r="3013" spans="9:9" ht="12" customHeight="1" x14ac:dyDescent="0.3">
      <c r="I3013" s="335"/>
    </row>
    <row r="3014" spans="9:9" ht="12" customHeight="1" x14ac:dyDescent="0.3">
      <c r="I3014" s="335"/>
    </row>
    <row r="3015" spans="9:9" ht="12" customHeight="1" x14ac:dyDescent="0.3">
      <c r="I3015" s="335"/>
    </row>
    <row r="3016" spans="9:9" ht="12" customHeight="1" x14ac:dyDescent="0.3">
      <c r="I3016" s="335"/>
    </row>
    <row r="3017" spans="9:9" ht="12" customHeight="1" x14ac:dyDescent="0.3">
      <c r="I3017" s="335" t="s">
        <v>226</v>
      </c>
    </row>
    <row r="3018" spans="9:9" ht="15.75" customHeight="1" x14ac:dyDescent="0.3"/>
    <row r="3019" spans="9:9" ht="15.75" customHeight="1" x14ac:dyDescent="0.3"/>
    <row r="3020" spans="9:9" ht="12" customHeight="1" x14ac:dyDescent="0.3">
      <c r="I3020" s="335" t="s">
        <v>226</v>
      </c>
    </row>
    <row r="3021" spans="9:9" ht="12" customHeight="1" x14ac:dyDescent="0.3">
      <c r="I3021" s="335"/>
    </row>
    <row r="3022" spans="9:9" ht="12" customHeight="1" x14ac:dyDescent="0.3">
      <c r="I3022" s="335"/>
    </row>
    <row r="3023" spans="9:9" ht="12" customHeight="1" x14ac:dyDescent="0.3">
      <c r="I3023" s="335"/>
    </row>
    <row r="3024" spans="9:9" ht="12" customHeight="1" x14ac:dyDescent="0.3">
      <c r="I3024" s="335"/>
    </row>
    <row r="3025" spans="9:9" ht="12" customHeight="1" x14ac:dyDescent="0.3">
      <c r="I3025" s="335"/>
    </row>
    <row r="3026" spans="9:9" ht="12" customHeight="1" x14ac:dyDescent="0.3">
      <c r="I3026" s="335" t="s">
        <v>226</v>
      </c>
    </row>
    <row r="3027" spans="9:9" ht="12" customHeight="1" x14ac:dyDescent="0.3">
      <c r="I3027" s="335" t="s">
        <v>226</v>
      </c>
    </row>
    <row r="3028" spans="9:9" ht="12" customHeight="1" x14ac:dyDescent="0.3">
      <c r="I3028" s="335"/>
    </row>
    <row r="3029" spans="9:9" ht="12" customHeight="1" x14ac:dyDescent="0.3">
      <c r="I3029" s="335"/>
    </row>
    <row r="3030" spans="9:9" ht="12" customHeight="1" x14ac:dyDescent="0.3">
      <c r="I3030" s="335"/>
    </row>
    <row r="3031" spans="9:9" ht="12" customHeight="1" x14ac:dyDescent="0.3">
      <c r="I3031" s="335" t="s">
        <v>226</v>
      </c>
    </row>
    <row r="3032" spans="9:9" ht="12" customHeight="1" x14ac:dyDescent="0.3">
      <c r="I3032" s="335" t="s">
        <v>225</v>
      </c>
    </row>
    <row r="3033" spans="9:9" ht="12" customHeight="1" x14ac:dyDescent="0.3">
      <c r="I3033" s="335" t="s">
        <v>225</v>
      </c>
    </row>
    <row r="3034" spans="9:9" ht="15.75" customHeight="1" x14ac:dyDescent="0.3"/>
    <row r="3035" spans="9:9" ht="15.75" customHeight="1" x14ac:dyDescent="0.3"/>
    <row r="3036" spans="9:9" ht="12" customHeight="1" x14ac:dyDescent="0.3">
      <c r="I3036" s="335" t="s">
        <v>225</v>
      </c>
    </row>
    <row r="3037" spans="9:9" ht="12" customHeight="1" x14ac:dyDescent="0.3">
      <c r="I3037" s="335"/>
    </row>
    <row r="3038" spans="9:9" ht="12" customHeight="1" x14ac:dyDescent="0.3">
      <c r="I3038" s="335" t="s">
        <v>226</v>
      </c>
    </row>
    <row r="3039" spans="9:9" ht="12" customHeight="1" x14ac:dyDescent="0.3">
      <c r="I3039" s="335"/>
    </row>
    <row r="3040" spans="9:9" ht="12" customHeight="1" x14ac:dyDescent="0.3">
      <c r="I3040" s="335"/>
    </row>
    <row r="3041" spans="9:9" ht="12" customHeight="1" x14ac:dyDescent="0.3">
      <c r="I3041" s="335" t="s">
        <v>226</v>
      </c>
    </row>
    <row r="3042" spans="9:9" ht="12" customHeight="1" x14ac:dyDescent="0.3">
      <c r="I3042" s="335"/>
    </row>
    <row r="3043" spans="9:9" ht="12" customHeight="1" x14ac:dyDescent="0.3">
      <c r="I3043" s="335" t="s">
        <v>226</v>
      </c>
    </row>
    <row r="3044" spans="9:9" ht="15.75" customHeight="1" x14ac:dyDescent="0.3"/>
    <row r="3045" spans="9:9" ht="15.75" customHeight="1" x14ac:dyDescent="0.3"/>
    <row r="3046" spans="9:9" ht="15.75" customHeight="1" x14ac:dyDescent="0.3"/>
    <row r="3047" spans="9:9" ht="15.75" customHeight="1" x14ac:dyDescent="0.3"/>
    <row r="3048" spans="9:9" ht="15.75" customHeight="1" x14ac:dyDescent="0.3"/>
    <row r="3049" spans="9:9" ht="15.75" customHeight="1" x14ac:dyDescent="0.3"/>
    <row r="3050" spans="9:9" ht="15.75" customHeight="1" x14ac:dyDescent="0.3"/>
    <row r="3051" spans="9:9" ht="15.75" customHeight="1" x14ac:dyDescent="0.3"/>
    <row r="3052" spans="9:9" ht="12" customHeight="1" x14ac:dyDescent="0.3">
      <c r="I3052" s="335" t="s">
        <v>226</v>
      </c>
    </row>
    <row r="3053" spans="9:9" ht="12" customHeight="1" x14ac:dyDescent="0.3">
      <c r="I3053" s="335"/>
    </row>
    <row r="3054" spans="9:9" ht="12" customHeight="1" x14ac:dyDescent="0.3">
      <c r="I3054" s="335" t="s">
        <v>225</v>
      </c>
    </row>
    <row r="3055" spans="9:9" ht="12" customHeight="1" x14ac:dyDescent="0.3">
      <c r="I3055" s="335"/>
    </row>
    <row r="3056" spans="9:9" ht="12" customHeight="1" x14ac:dyDescent="0.3">
      <c r="I3056" s="335" t="s">
        <v>226</v>
      </c>
    </row>
    <row r="3057" spans="9:9" ht="12" customHeight="1" x14ac:dyDescent="0.3">
      <c r="I3057" s="335" t="s">
        <v>225</v>
      </c>
    </row>
    <row r="3058" spans="9:9" ht="15.75" customHeight="1" x14ac:dyDescent="0.3"/>
    <row r="3059" spans="9:9" ht="15.75" customHeight="1" x14ac:dyDescent="0.3"/>
    <row r="3060" spans="9:9" ht="15.75" customHeight="1" x14ac:dyDescent="0.3"/>
    <row r="3061" spans="9:9" ht="15.75" customHeight="1" x14ac:dyDescent="0.3"/>
    <row r="3062" spans="9:9" ht="15.75" customHeight="1" x14ac:dyDescent="0.3"/>
    <row r="3063" spans="9:9" ht="15.75" customHeight="1" x14ac:dyDescent="0.3"/>
    <row r="3064" spans="9:9" ht="15.75" customHeight="1" x14ac:dyDescent="0.3"/>
    <row r="3065" spans="9:9" ht="15.75" customHeight="1" x14ac:dyDescent="0.3"/>
    <row r="3066" spans="9:9" ht="15.75" customHeight="1" x14ac:dyDescent="0.3"/>
    <row r="3067" spans="9:9" ht="15.75" customHeight="1" x14ac:dyDescent="0.3"/>
    <row r="3068" spans="9:9" ht="15.75" customHeight="1" x14ac:dyDescent="0.3"/>
    <row r="3069" spans="9:9" ht="15.75" customHeight="1" x14ac:dyDescent="0.3"/>
    <row r="3070" spans="9:9" ht="15.75" customHeight="1" x14ac:dyDescent="0.3"/>
    <row r="3071" spans="9:9" ht="15.75" customHeight="1" x14ac:dyDescent="0.3"/>
    <row r="3072" spans="9:9" ht="15.75" customHeight="1" x14ac:dyDescent="0.3"/>
    <row r="3073" spans="9:9" ht="15.75" customHeight="1" x14ac:dyDescent="0.3"/>
    <row r="3074" spans="9:9" ht="15.75" customHeight="1" x14ac:dyDescent="0.3"/>
    <row r="3075" spans="9:9" ht="15.75" customHeight="1" x14ac:dyDescent="0.3"/>
    <row r="3076" spans="9:9" ht="12" customHeight="1" x14ac:dyDescent="0.3">
      <c r="I3076" s="335" t="s">
        <v>226</v>
      </c>
    </row>
  </sheetData>
  <autoFilter ref="A1:G1278" xr:uid="{00000000-0009-0000-0000-000006000000}"/>
  <mergeCells count="5">
    <mergeCell ref="A1:B1"/>
    <mergeCell ref="E1:F1"/>
    <mergeCell ref="Q1:R1"/>
    <mergeCell ref="E2:F2"/>
    <mergeCell ref="E3:F3"/>
  </mergeCells>
  <conditionalFormatting sqref="I1 I4:I307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5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-6056.4399999999941</v>
      </c>
      <c r="B2" s="339"/>
      <c r="C2" s="340"/>
      <c r="D2" s="342" t="s">
        <v>493</v>
      </c>
      <c r="E2" s="343">
        <f>E3-E103</f>
        <v>10216.400000000003</v>
      </c>
      <c r="F2" s="344" t="s">
        <v>493</v>
      </c>
      <c r="G2" s="345">
        <f>G3-G103</f>
        <v>965.91000000000008</v>
      </c>
      <c r="H2" s="343" t="s">
        <v>493</v>
      </c>
      <c r="I2" s="343">
        <f>I3-I103</f>
        <v>604.75999999999976</v>
      </c>
      <c r="J2" s="344" t="s">
        <v>493</v>
      </c>
      <c r="K2" s="345">
        <f>K3-K103</f>
        <v>-239</v>
      </c>
      <c r="L2" s="343" t="s">
        <v>493</v>
      </c>
      <c r="M2" s="343">
        <f>M3-M103</f>
        <v>23.039999999999992</v>
      </c>
      <c r="N2" s="345" t="s">
        <v>493</v>
      </c>
      <c r="O2" s="345">
        <f>O3-O103</f>
        <v>23.039999999999992</v>
      </c>
      <c r="P2" s="343" t="s">
        <v>493</v>
      </c>
      <c r="Q2" s="343">
        <f>Q3-Q103</f>
        <v>-8.4599999999999795</v>
      </c>
      <c r="R2" s="345" t="s">
        <v>493</v>
      </c>
      <c r="S2" s="345">
        <f>S3-S103</f>
        <v>-3345.84</v>
      </c>
      <c r="T2" s="346" t="s">
        <v>493</v>
      </c>
      <c r="U2" s="343">
        <f>U3-U103</f>
        <v>-15000.929999999997</v>
      </c>
      <c r="V2" s="345" t="s">
        <v>493</v>
      </c>
      <c r="W2" s="345">
        <f>W3-W103</f>
        <v>600</v>
      </c>
      <c r="X2" s="343" t="s">
        <v>493</v>
      </c>
      <c r="Y2" s="343">
        <f>Y3-Y103</f>
        <v>9.5</v>
      </c>
      <c r="Z2" s="345" t="s">
        <v>493</v>
      </c>
      <c r="AA2" s="345">
        <f>AA3-AA103</f>
        <v>103.59999999999991</v>
      </c>
      <c r="AB2" s="343" t="s">
        <v>493</v>
      </c>
      <c r="AC2" s="343">
        <f>AC3-AC103</f>
        <v>-8.4599999999999795</v>
      </c>
    </row>
    <row r="3" spans="1:29" ht="14.25" customHeight="1" x14ac:dyDescent="0.3">
      <c r="A3" s="341">
        <f t="shared" si="0"/>
        <v>6184.0500000000056</v>
      </c>
      <c r="B3" s="347"/>
      <c r="C3" s="340"/>
      <c r="D3" s="342" t="s">
        <v>494</v>
      </c>
      <c r="E3" s="343">
        <f>SUM(E6:E103)-SUM(D6:D103)</f>
        <v>11926.890000000003</v>
      </c>
      <c r="F3" s="345" t="s">
        <v>494</v>
      </c>
      <c r="G3" s="345">
        <f>SUM(G6:G103)-SUM(F6:F103)</f>
        <v>1465.91</v>
      </c>
      <c r="H3" s="343" t="s">
        <v>494</v>
      </c>
      <c r="I3" s="343">
        <f>SUM(I6:I103)-SUM(H6:H103)</f>
        <v>2604.7599999999998</v>
      </c>
      <c r="J3" s="345" t="s">
        <v>494</v>
      </c>
      <c r="K3" s="345">
        <f>SUM(K6:K103)-SUM(J6:J103)</f>
        <v>761</v>
      </c>
      <c r="L3" s="343" t="s">
        <v>494</v>
      </c>
      <c r="M3" s="343">
        <f>SUM(M6:M103)-SUM(L6:L103)</f>
        <v>88.039999999999992</v>
      </c>
      <c r="N3" s="345" t="s">
        <v>494</v>
      </c>
      <c r="O3" s="345">
        <f>SUM(O6:O103)-SUM(N6:N103)</f>
        <v>88.039999999999992</v>
      </c>
      <c r="P3" s="343" t="s">
        <v>494</v>
      </c>
      <c r="Q3" s="343">
        <f>SUM(Q6:Q103)-SUM(P6:P103)</f>
        <v>91.54000000000002</v>
      </c>
      <c r="R3" s="345" t="s">
        <v>494</v>
      </c>
      <c r="S3" s="345">
        <f>SUM(S6:S103)-SUM(R6:R103)</f>
        <v>-1345.8400000000001</v>
      </c>
      <c r="T3" s="343" t="s">
        <v>494</v>
      </c>
      <c r="U3" s="343">
        <f>SUM(U6:U103)-SUM(T6:T103)</f>
        <v>-12500.929999999997</v>
      </c>
      <c r="V3" s="345" t="s">
        <v>494</v>
      </c>
      <c r="W3" s="345">
        <f>SUM(W6:W103)-SUM(V6:V103)</f>
        <v>1100</v>
      </c>
      <c r="X3" s="343" t="s">
        <v>494</v>
      </c>
      <c r="Y3" s="343">
        <f>SUM(Y6:Y103)-SUM(X6:X103)</f>
        <v>209.5</v>
      </c>
      <c r="Z3" s="345" t="s">
        <v>494</v>
      </c>
      <c r="AA3" s="345">
        <f>SUM(AA6:AA103)-SUM(Z6:Z103)</f>
        <v>1603.6</v>
      </c>
      <c r="AB3" s="343" t="s">
        <v>494</v>
      </c>
      <c r="AC3" s="343">
        <f>SUM(AC6:AC103)-SUM(AB6:AB103)</f>
        <v>91.54000000000002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SUM(D6:D102)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965.91000000000008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46214</v>
      </c>
      <c r="B7" s="347">
        <f t="shared" ref="B7:B31" si="2">SUM(E7,U7,K7,G7,I7,S7,O7,M7,Q7,W7,Y7,AA7,AC7)-SUM(D7,F7,T7,H7,R7,N7,J7,L7,P7,V7,X7,Z7,AB7)</f>
        <v>53.11</v>
      </c>
      <c r="C7" s="348" t="s">
        <v>509</v>
      </c>
      <c r="D7" s="342"/>
      <c r="E7" s="343"/>
      <c r="F7" s="345"/>
      <c r="G7" s="345">
        <v>53.11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46212</v>
      </c>
      <c r="B8" s="347">
        <f t="shared" si="2"/>
        <v>300</v>
      </c>
      <c r="C8" s="348" t="s">
        <v>973</v>
      </c>
      <c r="D8" s="342"/>
      <c r="E8" s="343">
        <v>300</v>
      </c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46211</v>
      </c>
      <c r="B9" s="347">
        <f t="shared" si="2"/>
        <v>-960</v>
      </c>
      <c r="C9" s="348" t="s">
        <v>901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960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350</v>
      </c>
      <c r="C10" s="348" t="s">
        <v>971</v>
      </c>
      <c r="D10" s="342"/>
      <c r="E10" s="343">
        <v>350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-8500</v>
      </c>
      <c r="C11" s="348" t="s">
        <v>957</v>
      </c>
      <c r="D11" s="342">
        <v>8500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46209</v>
      </c>
      <c r="B12" s="347">
        <f t="shared" si="2"/>
        <v>-150</v>
      </c>
      <c r="C12" s="348" t="s">
        <v>972</v>
      </c>
      <c r="D12" s="342"/>
      <c r="E12" s="343"/>
      <c r="F12" s="345"/>
      <c r="G12" s="345"/>
      <c r="H12" s="343">
        <v>150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6487.16</v>
      </c>
      <c r="C13" s="348" t="s">
        <v>970</v>
      </c>
      <c r="D13" s="342"/>
      <c r="E13" s="343">
        <v>6487.16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46203</v>
      </c>
      <c r="B14" s="347">
        <f t="shared" si="2"/>
        <v>2000</v>
      </c>
      <c r="C14" s="348" t="s">
        <v>944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46203</v>
      </c>
      <c r="B15" s="347">
        <f t="shared" si="2"/>
        <v>0.35</v>
      </c>
      <c r="C15" s="348" t="s">
        <v>505</v>
      </c>
      <c r="D15" s="342"/>
      <c r="E15" s="343"/>
      <c r="F15" s="345"/>
      <c r="G15" s="345">
        <v>0.35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-580</v>
      </c>
      <c r="C16" s="348" t="s">
        <v>949</v>
      </c>
      <c r="D16" s="342">
        <v>580</v>
      </c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46203</v>
      </c>
      <c r="B17" s="347">
        <f t="shared" si="2"/>
        <v>-185.64</v>
      </c>
      <c r="C17" s="348" t="s">
        <v>423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>
        <v>92.82</v>
      </c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>
        <v>92.82</v>
      </c>
      <c r="AC17" s="343"/>
    </row>
    <row r="18" spans="1:29" ht="14.25" customHeight="1" x14ac:dyDescent="0.3">
      <c r="A18" s="338">
        <v>46203</v>
      </c>
      <c r="B18" s="347">
        <f t="shared" si="2"/>
        <v>51.56</v>
      </c>
      <c r="C18" s="348" t="s">
        <v>509</v>
      </c>
      <c r="D18" s="342"/>
      <c r="E18" s="343"/>
      <c r="F18" s="345"/>
      <c r="G18" s="345">
        <v>51.56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53.44</v>
      </c>
      <c r="C19" s="348" t="s">
        <v>504</v>
      </c>
      <c r="D19" s="342"/>
      <c r="E19" s="343"/>
      <c r="F19" s="345"/>
      <c r="G19" s="345">
        <v>53.44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-207.96</v>
      </c>
      <c r="C20" s="348" t="s">
        <v>946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207.96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46203</v>
      </c>
      <c r="B21" s="347">
        <f t="shared" si="2"/>
        <v>-1713.1</v>
      </c>
      <c r="C21" s="348" t="s">
        <v>531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>
        <v>1713.1</v>
      </c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46189</v>
      </c>
      <c r="B22" s="347">
        <f t="shared" si="2"/>
        <v>53.17</v>
      </c>
      <c r="C22" s="348" t="s">
        <v>509</v>
      </c>
      <c r="D22" s="342"/>
      <c r="E22" s="343"/>
      <c r="F22" s="345"/>
      <c r="G22" s="345">
        <v>53.17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46186</v>
      </c>
      <c r="B23" s="347">
        <f t="shared" si="2"/>
        <v>57.38</v>
      </c>
      <c r="C23" s="348" t="s">
        <v>509</v>
      </c>
      <c r="D23" s="342"/>
      <c r="E23" s="343"/>
      <c r="F23" s="345"/>
      <c r="G23" s="345">
        <v>57.38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46184</v>
      </c>
      <c r="B24" s="347">
        <f t="shared" si="2"/>
        <v>-2159</v>
      </c>
      <c r="C24" s="348" t="s">
        <v>911</v>
      </c>
      <c r="D24" s="342"/>
      <c r="E24" s="343"/>
      <c r="F24" s="345"/>
      <c r="G24" s="345"/>
      <c r="H24" s="343"/>
      <c r="I24" s="343"/>
      <c r="J24" s="345">
        <v>2159</v>
      </c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46183</v>
      </c>
      <c r="B25" s="347">
        <f t="shared" si="2"/>
        <v>-816.19</v>
      </c>
      <c r="C25" s="348" t="s">
        <v>912</v>
      </c>
      <c r="D25" s="342"/>
      <c r="E25" s="343"/>
      <c r="F25" s="345"/>
      <c r="G25" s="345"/>
      <c r="H25" s="343">
        <v>816.19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46180</v>
      </c>
      <c r="B26" s="347">
        <f t="shared" si="2"/>
        <v>-313.77999999999997</v>
      </c>
      <c r="C26" s="348" t="s">
        <v>890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313.77999999999997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46176</v>
      </c>
      <c r="B27" s="347">
        <f t="shared" si="2"/>
        <v>-1000</v>
      </c>
      <c r="C27" s="348" t="s">
        <v>901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>
        <v>1000</v>
      </c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46174</v>
      </c>
      <c r="B28" s="347">
        <f t="shared" si="2"/>
        <v>-320</v>
      </c>
      <c r="C28" s="348" t="s">
        <v>913</v>
      </c>
      <c r="D28" s="342">
        <v>320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-3000</v>
      </c>
      <c r="C29" s="348" t="s">
        <v>897</v>
      </c>
      <c r="D29" s="342">
        <v>3000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-1000</v>
      </c>
      <c r="C30" s="348" t="s">
        <v>896</v>
      </c>
      <c r="D30" s="342">
        <v>1000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si="2"/>
        <v>1160.3599999999999</v>
      </c>
      <c r="C31" s="348" t="s">
        <v>895</v>
      </c>
      <c r="D31" s="342"/>
      <c r="E31" s="343">
        <v>1160.3599999999999</v>
      </c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46173</v>
      </c>
      <c r="B32" s="347">
        <f t="shared" ref="B32:B103" si="3">SUM(E32,U32,K32,G32,I32,S32,O32,M32,Q32,W32,Y32,AA32,AC32)-SUM(D32,F32,T32,H32,R32,N32,J32,L32,P32,V32,X32,Z32,AB32)</f>
        <v>2000</v>
      </c>
      <c r="C32" s="348" t="s">
        <v>886</v>
      </c>
      <c r="D32" s="342"/>
      <c r="E32" s="343"/>
      <c r="F32" s="345"/>
      <c r="G32" s="345"/>
      <c r="H32" s="343"/>
      <c r="I32" s="343">
        <v>350</v>
      </c>
      <c r="J32" s="345"/>
      <c r="K32" s="345">
        <v>320</v>
      </c>
      <c r="L32" s="343"/>
      <c r="M32" s="343">
        <v>25</v>
      </c>
      <c r="N32" s="345"/>
      <c r="O32" s="345">
        <v>25</v>
      </c>
      <c r="P32" s="343"/>
      <c r="Q32" s="343">
        <v>45</v>
      </c>
      <c r="R32" s="345"/>
      <c r="S32" s="345">
        <v>400</v>
      </c>
      <c r="T32" s="343"/>
      <c r="U32" s="343">
        <v>375</v>
      </c>
      <c r="V32" s="345"/>
      <c r="W32" s="345">
        <v>100</v>
      </c>
      <c r="X32" s="343"/>
      <c r="Y32" s="343">
        <v>85</v>
      </c>
      <c r="Z32" s="345"/>
      <c r="AA32" s="345">
        <v>230</v>
      </c>
      <c r="AB32" s="343"/>
      <c r="AC32" s="343">
        <v>45</v>
      </c>
    </row>
    <row r="33" spans="1:29" ht="14.25" customHeight="1" x14ac:dyDescent="0.3">
      <c r="A33" s="338">
        <v>46173</v>
      </c>
      <c r="B33" s="347">
        <f t="shared" si="3"/>
        <v>0.63</v>
      </c>
      <c r="C33" s="348" t="s">
        <v>505</v>
      </c>
      <c r="D33" s="342"/>
      <c r="E33" s="343"/>
      <c r="F33" s="345"/>
      <c r="G33" s="345">
        <v>0.63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46172</v>
      </c>
      <c r="B34" s="347">
        <f t="shared" si="3"/>
        <v>-530.36</v>
      </c>
      <c r="C34" s="348" t="s">
        <v>890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>
        <v>530.36</v>
      </c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46168</v>
      </c>
      <c r="B35" s="347">
        <f t="shared" si="3"/>
        <v>-400</v>
      </c>
      <c r="C35" s="348" t="s">
        <v>887</v>
      </c>
      <c r="D35" s="342">
        <v>400</v>
      </c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87.5</v>
      </c>
      <c r="C36" s="348" t="s">
        <v>509</v>
      </c>
      <c r="D36" s="342"/>
      <c r="E36" s="343"/>
      <c r="F36" s="345"/>
      <c r="G36" s="345">
        <v>87.5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56.18</v>
      </c>
      <c r="C37" s="348" t="s">
        <v>504</v>
      </c>
      <c r="D37" s="342"/>
      <c r="E37" s="343"/>
      <c r="F37" s="345"/>
      <c r="G37" s="345">
        <v>56.18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46170</v>
      </c>
      <c r="B38" s="347">
        <f t="shared" si="3"/>
        <v>-4500</v>
      </c>
      <c r="C38" s="348" t="s">
        <v>512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4500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46166</v>
      </c>
      <c r="B39" s="347">
        <f t="shared" si="3"/>
        <v>-69.2</v>
      </c>
      <c r="C39" s="348" t="s">
        <v>858</v>
      </c>
      <c r="D39" s="342">
        <v>69.2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46165</v>
      </c>
      <c r="B40" s="347">
        <f t="shared" si="3"/>
        <v>-138.44</v>
      </c>
      <c r="C40" s="348" t="s">
        <v>876</v>
      </c>
      <c r="D40" s="342">
        <v>138.44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-87.13</v>
      </c>
      <c r="C41" s="348" t="s">
        <v>847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87.13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46158</v>
      </c>
      <c r="B42" s="347">
        <f t="shared" si="3"/>
        <v>-95.85</v>
      </c>
      <c r="C42" s="348" t="s">
        <v>849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95.85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46157</v>
      </c>
      <c r="B43" s="347">
        <f t="shared" si="3"/>
        <v>-146.15</v>
      </c>
      <c r="C43" s="348" t="s">
        <v>506</v>
      </c>
      <c r="D43" s="342"/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>
        <v>146.15</v>
      </c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-221.4</v>
      </c>
      <c r="C44" s="348" t="s">
        <v>856</v>
      </c>
      <c r="D44" s="342"/>
      <c r="E44" s="343"/>
      <c r="F44" s="345"/>
      <c r="G44" s="345"/>
      <c r="H44" s="343">
        <v>221.4</v>
      </c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444.44</v>
      </c>
      <c r="C45" s="348" t="s">
        <v>519</v>
      </c>
      <c r="D45" s="342"/>
      <c r="E45" s="343">
        <v>444.44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46155</v>
      </c>
      <c r="B46" s="347">
        <f t="shared" si="3"/>
        <v>351.69</v>
      </c>
      <c r="C46" s="348" t="s">
        <v>859</v>
      </c>
      <c r="D46" s="342"/>
      <c r="E46" s="343">
        <v>351.69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46153</v>
      </c>
      <c r="B47" s="347">
        <f t="shared" si="3"/>
        <v>-1045.8699999999999</v>
      </c>
      <c r="C47" s="348" t="s">
        <v>843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1045.8699999999999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46151</v>
      </c>
      <c r="B48" s="347">
        <f t="shared" si="3"/>
        <v>-903.88</v>
      </c>
      <c r="C48" s="348" t="s">
        <v>857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903.88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46149</v>
      </c>
      <c r="B49" s="347">
        <f t="shared" si="3"/>
        <v>69.400000000000006</v>
      </c>
      <c r="C49" s="348" t="s">
        <v>509</v>
      </c>
      <c r="D49" s="342"/>
      <c r="E49" s="343"/>
      <c r="F49" s="345"/>
      <c r="G49" s="345">
        <v>69.400000000000006</v>
      </c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-500.5</v>
      </c>
      <c r="C50" s="348" t="s">
        <v>212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>
        <v>500.5</v>
      </c>
      <c r="Y50" s="343"/>
      <c r="Z50" s="345"/>
      <c r="AA50" s="345"/>
      <c r="AB50" s="343"/>
      <c r="AC50" s="343"/>
    </row>
    <row r="51" spans="1:29" ht="14.25" customHeight="1" x14ac:dyDescent="0.3">
      <c r="A51" s="338">
        <v>46148</v>
      </c>
      <c r="B51" s="347">
        <f t="shared" si="3"/>
        <v>-457.94</v>
      </c>
      <c r="C51" s="348" t="s">
        <v>858</v>
      </c>
      <c r="D51" s="342">
        <v>457.94</v>
      </c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5616.82</v>
      </c>
      <c r="C52" s="348" t="s">
        <v>285</v>
      </c>
      <c r="D52" s="342"/>
      <c r="E52" s="343">
        <v>5616.82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46142</v>
      </c>
      <c r="B53" s="347">
        <f t="shared" si="3"/>
        <v>2000</v>
      </c>
      <c r="C53" s="348" t="s">
        <v>503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46142</v>
      </c>
      <c r="B54" s="347">
        <f t="shared" si="3"/>
        <v>62.26</v>
      </c>
      <c r="C54" s="348" t="s">
        <v>504</v>
      </c>
      <c r="D54" s="342"/>
      <c r="E54" s="343"/>
      <c r="F54" s="345"/>
      <c r="G54" s="345">
        <v>62.26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46142</v>
      </c>
      <c r="B55" s="347">
        <f t="shared" si="3"/>
        <v>-185.64</v>
      </c>
      <c r="C55" s="348" t="s">
        <v>423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>
        <v>92.82</v>
      </c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>
        <v>92.82</v>
      </c>
      <c r="AC55" s="343"/>
    </row>
    <row r="56" spans="1:29" ht="14.25" customHeight="1" x14ac:dyDescent="0.3">
      <c r="A56" s="338">
        <v>46142</v>
      </c>
      <c r="B56" s="347">
        <f t="shared" si="3"/>
        <v>-127.68</v>
      </c>
      <c r="C56" s="348" t="s">
        <v>315</v>
      </c>
      <c r="D56" s="342"/>
      <c r="E56" s="343"/>
      <c r="F56" s="345"/>
      <c r="G56" s="345"/>
      <c r="H56" s="343"/>
      <c r="I56" s="343"/>
      <c r="J56" s="345"/>
      <c r="K56" s="345"/>
      <c r="L56" s="343">
        <v>63.84</v>
      </c>
      <c r="M56" s="343"/>
      <c r="N56" s="345">
        <v>63.84</v>
      </c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46142</v>
      </c>
      <c r="B57" s="347">
        <f t="shared" si="3"/>
        <v>0.52</v>
      </c>
      <c r="C57" s="348" t="s">
        <v>505</v>
      </c>
      <c r="D57" s="342"/>
      <c r="E57" s="343"/>
      <c r="F57" s="345"/>
      <c r="G57" s="345">
        <v>0.52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-578.57000000000005</v>
      </c>
      <c r="C58" s="348" t="s">
        <v>506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578.57000000000005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-93.71</v>
      </c>
      <c r="C59" s="348" t="s">
        <v>507</v>
      </c>
      <c r="D59" s="342"/>
      <c r="E59" s="343"/>
      <c r="F59" s="345"/>
      <c r="G59" s="345"/>
      <c r="H59" s="343">
        <v>93.71</v>
      </c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46130</v>
      </c>
      <c r="B60" s="347">
        <f t="shared" si="3"/>
        <v>-318.36</v>
      </c>
      <c r="C60" s="348" t="s">
        <v>508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>
        <v>318.36</v>
      </c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46129</v>
      </c>
      <c r="B61" s="347">
        <f t="shared" si="3"/>
        <v>62.19</v>
      </c>
      <c r="C61" s="348" t="s">
        <v>509</v>
      </c>
      <c r="D61" s="342"/>
      <c r="E61" s="343"/>
      <c r="F61" s="345"/>
      <c r="G61" s="345">
        <v>62.19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4309.58</v>
      </c>
      <c r="C62" s="348" t="s">
        <v>510</v>
      </c>
      <c r="D62" s="342"/>
      <c r="E62" s="343">
        <v>4309.58</v>
      </c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46112</v>
      </c>
      <c r="B63" s="347">
        <f t="shared" si="3"/>
        <v>2000</v>
      </c>
      <c r="C63" s="348" t="s">
        <v>511</v>
      </c>
      <c r="D63" s="342"/>
      <c r="E63" s="343"/>
      <c r="F63" s="345"/>
      <c r="G63" s="345"/>
      <c r="H63" s="343"/>
      <c r="I63" s="343">
        <v>350</v>
      </c>
      <c r="J63" s="345"/>
      <c r="K63" s="345">
        <v>320</v>
      </c>
      <c r="L63" s="343"/>
      <c r="M63" s="343">
        <v>25</v>
      </c>
      <c r="N63" s="345"/>
      <c r="O63" s="345">
        <v>25</v>
      </c>
      <c r="P63" s="343"/>
      <c r="Q63" s="343">
        <v>45</v>
      </c>
      <c r="R63" s="345"/>
      <c r="S63" s="345">
        <v>400</v>
      </c>
      <c r="T63" s="343"/>
      <c r="U63" s="343">
        <v>375</v>
      </c>
      <c r="V63" s="345"/>
      <c r="W63" s="345">
        <v>100</v>
      </c>
      <c r="X63" s="343"/>
      <c r="Y63" s="343">
        <v>85</v>
      </c>
      <c r="Z63" s="345"/>
      <c r="AA63" s="345">
        <v>230</v>
      </c>
      <c r="AB63" s="343"/>
      <c r="AC63" s="343">
        <v>45</v>
      </c>
    </row>
    <row r="64" spans="1:29" ht="14.25" customHeight="1" x14ac:dyDescent="0.3">
      <c r="A64" s="338">
        <v>46112</v>
      </c>
      <c r="B64" s="347">
        <f t="shared" si="3"/>
        <v>0.34</v>
      </c>
      <c r="C64" s="348" t="s">
        <v>505</v>
      </c>
      <c r="D64" s="342"/>
      <c r="E64" s="343"/>
      <c r="F64" s="345"/>
      <c r="G64" s="345">
        <v>0.34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46112</v>
      </c>
      <c r="B65" s="347">
        <f t="shared" si="3"/>
        <v>-1200</v>
      </c>
      <c r="C65" s="348" t="s">
        <v>512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1200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46108</v>
      </c>
      <c r="B66" s="347">
        <f t="shared" si="3"/>
        <v>68.72</v>
      </c>
      <c r="C66" s="348" t="s">
        <v>504</v>
      </c>
      <c r="D66" s="342"/>
      <c r="E66" s="343"/>
      <c r="F66" s="345"/>
      <c r="G66" s="345">
        <v>68.72</v>
      </c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46104</v>
      </c>
      <c r="B67" s="347">
        <f t="shared" si="3"/>
        <v>-6</v>
      </c>
      <c r="C67" s="348" t="s">
        <v>513</v>
      </c>
      <c r="D67" s="342">
        <v>6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514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-100</v>
      </c>
      <c r="C69" s="348" t="s">
        <v>515</v>
      </c>
      <c r="D69" s="342">
        <v>100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-50</v>
      </c>
      <c r="C70" s="348" t="s">
        <v>516</v>
      </c>
      <c r="D70" s="342">
        <v>50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517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46103</v>
      </c>
      <c r="B72" s="347">
        <f t="shared" si="3"/>
        <v>-100</v>
      </c>
      <c r="C72" s="348" t="s">
        <v>518</v>
      </c>
      <c r="D72" s="342">
        <v>100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-300</v>
      </c>
      <c r="C73" s="348" t="s">
        <v>519</v>
      </c>
      <c r="D73" s="342">
        <v>300</v>
      </c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46102</v>
      </c>
      <c r="B74" s="347">
        <f t="shared" si="3"/>
        <v>1384.5</v>
      </c>
      <c r="C74" s="348" t="s">
        <v>520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-1384.5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46094</v>
      </c>
      <c r="B75" s="347">
        <f t="shared" si="3"/>
        <v>55.66</v>
      </c>
      <c r="C75" s="348" t="s">
        <v>509</v>
      </c>
      <c r="D75" s="342"/>
      <c r="E75" s="343"/>
      <c r="F75" s="345"/>
      <c r="G75" s="345">
        <v>55.66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46090</v>
      </c>
      <c r="B76" s="347">
        <f t="shared" si="3"/>
        <v>-380</v>
      </c>
      <c r="C76" s="348" t="s">
        <v>521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380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46083</v>
      </c>
      <c r="B77" s="347">
        <f t="shared" si="3"/>
        <v>-185.64</v>
      </c>
      <c r="C77" s="348" t="s">
        <v>423</v>
      </c>
      <c r="D77" s="342"/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>
        <v>92.82</v>
      </c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>
        <v>92.82</v>
      </c>
      <c r="AC77" s="343"/>
    </row>
    <row r="78" spans="1:29" ht="14.25" customHeight="1" x14ac:dyDescent="0.3">
      <c r="A78" s="338">
        <v>46081</v>
      </c>
      <c r="B78" s="347">
        <f t="shared" si="3"/>
        <v>3764.91</v>
      </c>
      <c r="C78" s="348" t="s">
        <v>425</v>
      </c>
      <c r="D78" s="342"/>
      <c r="E78" s="343">
        <v>3764.91</v>
      </c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46081</v>
      </c>
      <c r="B79" s="347">
        <f t="shared" si="3"/>
        <v>2000</v>
      </c>
      <c r="C79" s="348" t="s">
        <v>522</v>
      </c>
      <c r="D79" s="342"/>
      <c r="E79" s="343"/>
      <c r="F79" s="345"/>
      <c r="G79" s="345"/>
      <c r="H79" s="343"/>
      <c r="I79" s="343">
        <v>350</v>
      </c>
      <c r="J79" s="345"/>
      <c r="K79" s="345">
        <v>320</v>
      </c>
      <c r="L79" s="343"/>
      <c r="M79" s="343">
        <v>25</v>
      </c>
      <c r="N79" s="345"/>
      <c r="O79" s="345">
        <v>25</v>
      </c>
      <c r="P79" s="343"/>
      <c r="Q79" s="343">
        <v>45</v>
      </c>
      <c r="R79" s="345"/>
      <c r="S79" s="345">
        <v>400</v>
      </c>
      <c r="T79" s="343"/>
      <c r="U79" s="343">
        <v>375</v>
      </c>
      <c r="V79" s="345"/>
      <c r="W79" s="345">
        <v>100</v>
      </c>
      <c r="X79" s="343"/>
      <c r="Y79" s="343">
        <v>85</v>
      </c>
      <c r="Z79" s="345"/>
      <c r="AA79" s="345">
        <v>230</v>
      </c>
      <c r="AB79" s="343"/>
      <c r="AC79" s="343">
        <v>45</v>
      </c>
    </row>
    <row r="80" spans="1:29" ht="14.25" customHeight="1" x14ac:dyDescent="0.3">
      <c r="A80" s="338">
        <v>46081</v>
      </c>
      <c r="B80" s="347">
        <f t="shared" si="3"/>
        <v>0.23</v>
      </c>
      <c r="C80" s="348" t="s">
        <v>505</v>
      </c>
      <c r="D80" s="342"/>
      <c r="E80" s="343"/>
      <c r="F80" s="345"/>
      <c r="G80" s="345">
        <v>0.23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46070</v>
      </c>
      <c r="B81" s="347">
        <f t="shared" si="3"/>
        <v>-1920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1920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46069</v>
      </c>
      <c r="B82" s="347">
        <f t="shared" si="3"/>
        <v>-243.8</v>
      </c>
      <c r="C82" s="348" t="s">
        <v>523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243.8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46068</v>
      </c>
      <c r="B83" s="347">
        <f t="shared" si="3"/>
        <v>63.46</v>
      </c>
      <c r="C83" s="348" t="s">
        <v>509</v>
      </c>
      <c r="D83" s="342"/>
      <c r="E83" s="343"/>
      <c r="F83" s="345"/>
      <c r="G83" s="345">
        <v>63.46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46067</v>
      </c>
      <c r="B84" s="347">
        <f t="shared" si="3"/>
        <v>-1007.99</v>
      </c>
      <c r="C84" s="348" t="s">
        <v>524</v>
      </c>
      <c r="D84" s="342">
        <v>1007.99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-1276.4000000000001</v>
      </c>
      <c r="C85" s="348" t="s">
        <v>525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>
        <v>1276.4000000000001</v>
      </c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-955</v>
      </c>
      <c r="C86" s="348" t="s">
        <v>526</v>
      </c>
      <c r="D86" s="342"/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>
        <v>955</v>
      </c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46063</v>
      </c>
      <c r="B87" s="347">
        <f t="shared" si="3"/>
        <v>59.19</v>
      </c>
      <c r="C87" s="348" t="s">
        <v>504</v>
      </c>
      <c r="D87" s="342"/>
      <c r="E87" s="343"/>
      <c r="F87" s="345"/>
      <c r="G87" s="345">
        <v>59.19</v>
      </c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-2203.44</v>
      </c>
      <c r="C88" s="348" t="s">
        <v>523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>
        <v>2203.44</v>
      </c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46061</v>
      </c>
      <c r="B89" s="347">
        <f t="shared" si="3"/>
        <v>-831.92</v>
      </c>
      <c r="C89" s="348" t="s">
        <v>527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>
        <v>831.92</v>
      </c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46055</v>
      </c>
      <c r="B90" s="347">
        <f t="shared" si="3"/>
        <v>-900</v>
      </c>
      <c r="C90" s="348" t="s">
        <v>512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>
        <v>900</v>
      </c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3194.64</v>
      </c>
      <c r="C91" s="348" t="s">
        <v>459</v>
      </c>
      <c r="D91" s="342"/>
      <c r="E91" s="343">
        <v>3194.64</v>
      </c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46053</v>
      </c>
      <c r="B92" s="347">
        <f t="shared" si="3"/>
        <v>2000</v>
      </c>
      <c r="C92" s="348" t="s">
        <v>528</v>
      </c>
      <c r="D92" s="342"/>
      <c r="E92" s="343"/>
      <c r="F92" s="345"/>
      <c r="G92" s="345"/>
      <c r="H92" s="343"/>
      <c r="I92" s="343">
        <v>350</v>
      </c>
      <c r="J92" s="345"/>
      <c r="K92" s="345">
        <v>320</v>
      </c>
      <c r="L92" s="343"/>
      <c r="M92" s="343">
        <v>25</v>
      </c>
      <c r="N92" s="345"/>
      <c r="O92" s="345">
        <v>25</v>
      </c>
      <c r="P92" s="343"/>
      <c r="Q92" s="343">
        <v>45</v>
      </c>
      <c r="R92" s="345"/>
      <c r="S92" s="345">
        <v>400</v>
      </c>
      <c r="T92" s="343"/>
      <c r="U92" s="343">
        <v>375</v>
      </c>
      <c r="V92" s="345"/>
      <c r="W92" s="345">
        <v>100</v>
      </c>
      <c r="X92" s="343"/>
      <c r="Y92" s="343">
        <v>85</v>
      </c>
      <c r="Z92" s="345"/>
      <c r="AA92" s="345">
        <v>230</v>
      </c>
      <c r="AB92" s="343"/>
      <c r="AC92" s="343">
        <v>45</v>
      </c>
    </row>
    <row r="93" spans="1:29" ht="14.25" customHeight="1" x14ac:dyDescent="0.3">
      <c r="A93" s="338">
        <v>46053</v>
      </c>
      <c r="B93" s="347">
        <f t="shared" si="3"/>
        <v>0.38</v>
      </c>
      <c r="C93" s="348" t="s">
        <v>505</v>
      </c>
      <c r="D93" s="342"/>
      <c r="E93" s="343"/>
      <c r="F93" s="345"/>
      <c r="G93" s="345">
        <v>0.38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46053</v>
      </c>
      <c r="B94" s="347">
        <f t="shared" si="3"/>
        <v>54.55</v>
      </c>
      <c r="C94" s="348" t="s">
        <v>509</v>
      </c>
      <c r="D94" s="342"/>
      <c r="E94" s="343"/>
      <c r="F94" s="345"/>
      <c r="G94" s="345">
        <v>54.55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46048</v>
      </c>
      <c r="B95" s="347">
        <f t="shared" si="3"/>
        <v>-583</v>
      </c>
      <c r="C95" s="348" t="s">
        <v>529</v>
      </c>
      <c r="D95" s="342">
        <v>583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46044</v>
      </c>
      <c r="B96" s="347">
        <f t="shared" si="3"/>
        <v>-126.24</v>
      </c>
      <c r="C96" s="348" t="s">
        <v>315</v>
      </c>
      <c r="D96" s="342"/>
      <c r="E96" s="343"/>
      <c r="F96" s="345"/>
      <c r="G96" s="345"/>
      <c r="H96" s="343"/>
      <c r="I96" s="343"/>
      <c r="J96" s="345"/>
      <c r="K96" s="345"/>
      <c r="L96" s="343">
        <v>63.12</v>
      </c>
      <c r="M96" s="343"/>
      <c r="N96" s="345">
        <v>63.12</v>
      </c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-100</v>
      </c>
      <c r="C97" s="348" t="s">
        <v>530</v>
      </c>
      <c r="D97" s="342"/>
      <c r="E97" s="343"/>
      <c r="F97" s="345"/>
      <c r="G97" s="345"/>
      <c r="H97" s="343">
        <v>100</v>
      </c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46043</v>
      </c>
      <c r="B98" s="347">
        <f t="shared" si="3"/>
        <v>-2724</v>
      </c>
      <c r="C98" s="348" t="s">
        <v>531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2724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46038</v>
      </c>
      <c r="B99" s="347">
        <f t="shared" si="3"/>
        <v>55.69</v>
      </c>
      <c r="C99" s="348" t="s">
        <v>509</v>
      </c>
      <c r="D99" s="342"/>
      <c r="E99" s="343"/>
      <c r="F99" s="345"/>
      <c r="G99" s="345">
        <v>55.69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46030</v>
      </c>
      <c r="B100" s="347">
        <f t="shared" si="3"/>
        <v>1049.3699999999999</v>
      </c>
      <c r="C100" s="340" t="s">
        <v>532</v>
      </c>
      <c r="D100" s="342"/>
      <c r="E100" s="343">
        <v>1049.3699999999999</v>
      </c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-113.94</v>
      </c>
      <c r="C101" s="348" t="s">
        <v>533</v>
      </c>
      <c r="D101" s="342"/>
      <c r="E101" s="343"/>
      <c r="F101" s="345"/>
      <c r="G101" s="345"/>
      <c r="H101" s="343">
        <v>113.94</v>
      </c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46027</v>
      </c>
      <c r="B102" s="347">
        <f t="shared" si="3"/>
        <v>-622.1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622.1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44562</v>
      </c>
      <c r="B103" s="347">
        <f t="shared" si="3"/>
        <v>12240.49</v>
      </c>
      <c r="C103" s="348" t="s">
        <v>534</v>
      </c>
      <c r="D103" s="342"/>
      <c r="E103" s="343">
        <v>1710.49</v>
      </c>
      <c r="F103" s="345"/>
      <c r="G103" s="345">
        <v>500</v>
      </c>
      <c r="H103" s="343"/>
      <c r="I103" s="343">
        <v>2000</v>
      </c>
      <c r="J103" s="345"/>
      <c r="K103" s="345">
        <v>1000</v>
      </c>
      <c r="L103" s="343"/>
      <c r="M103" s="343">
        <v>65</v>
      </c>
      <c r="N103" s="345"/>
      <c r="O103" s="345">
        <v>65</v>
      </c>
      <c r="P103" s="343"/>
      <c r="Q103" s="343">
        <v>100</v>
      </c>
      <c r="R103" s="345"/>
      <c r="S103" s="345">
        <v>2000</v>
      </c>
      <c r="T103" s="343"/>
      <c r="U103" s="343">
        <v>2500</v>
      </c>
      <c r="V103" s="345"/>
      <c r="W103" s="345">
        <v>500</v>
      </c>
      <c r="X103" s="343"/>
      <c r="Y103" s="343">
        <v>200</v>
      </c>
      <c r="Z103" s="345"/>
      <c r="AA103" s="345">
        <v>1500</v>
      </c>
      <c r="AB103" s="343"/>
      <c r="AC103" s="343">
        <v>100</v>
      </c>
    </row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39.583333333333336</v>
      </c>
      <c r="F6" s="384">
        <f ca="1">'Isaac 401k'!D4</f>
        <v>65715</v>
      </c>
      <c r="G6" s="385">
        <f ca="1">(F6-B9)/365.25</f>
        <v>98.039698836413422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42.083333333333336</v>
      </c>
      <c r="F7" s="392">
        <f ca="1">'Lorri 401b'!D4</f>
        <v>66628</v>
      </c>
      <c r="G7" s="393">
        <f ca="1">(F7-C9)/365.25</f>
        <v>95.928815879534568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3177008.1033427371</v>
      </c>
      <c r="R11" s="25">
        <f t="array" aca="1" ref="R11" ca="1">INDEX('Lorri 401b'!L:L,MATCH('Retirement Calculator'!A11,'Lorri 401b'!N:N,0),0)</f>
        <v>3360262.710986014</v>
      </c>
      <c r="S11" s="25">
        <f t="shared" ref="S11:S265" ca="1" si="7">SUM(Q11:R11)</f>
        <v>6537270.8143287506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3156860.1749737482</v>
      </c>
      <c r="R12" s="25">
        <f t="array" aca="1" ref="R12" ca="1">INDEX('Lorri 401b'!L:L,MATCH('Retirement Calculator'!A12,'Lorri 401b'!N:N,0),0)</f>
        <v>3374263.8056151224</v>
      </c>
      <c r="S12" s="25">
        <f t="shared" ca="1" si="7"/>
        <v>6531123.9805888701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3136628.2969032219</v>
      </c>
      <c r="R13" s="25">
        <f t="array" aca="1" ref="R13" ca="1">INDEX('Lorri 401b'!L:L,MATCH('Retirement Calculator'!A13,'Lorri 401b'!N:N,0),0)</f>
        <v>3388323.2381385188</v>
      </c>
      <c r="S13" s="25">
        <f t="shared" ca="1" si="7"/>
        <v>6524951.5350417402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3116312.119340735</v>
      </c>
      <c r="R14" s="25">
        <f t="array" aca="1" ref="R14" ca="1">INDEX('Lorri 401b'!L:L,MATCH('Retirement Calculator'!A14,'Lorri 401b'!N:N,0),0)</f>
        <v>3402441.2516307626</v>
      </c>
      <c r="S14" s="25">
        <f t="shared" ca="1" si="7"/>
        <v>6518753.3709714971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3095911.2910384042</v>
      </c>
      <c r="R15" s="25">
        <f t="array" aca="1" ref="R15" ca="1">INDEX('Lorri 401b'!L:L,MATCH('Retirement Calculator'!A15,'Lorri 401b'!N:N,0),0)</f>
        <v>3416618.090179224</v>
      </c>
      <c r="S15" s="25">
        <f t="shared" ca="1" si="7"/>
        <v>6512529.3812176287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3075425.4592848136</v>
      </c>
      <c r="R16" s="25">
        <f t="array" aca="1" ref="R16" ca="1">INDEX('Lorri 401b'!L:L,MATCH('Retirement Calculator'!A16,'Lorri 401b'!N:N,0),0)</f>
        <v>3430853.998888304</v>
      </c>
      <c r="S16" s="25">
        <f t="shared" ca="1" si="7"/>
        <v>6506279.4581731176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3054854.2698989166</v>
      </c>
      <c r="R17" s="25">
        <f t="array" aca="1" ref="R17" ca="1">INDEX('Lorri 401b'!L:L,MATCH('Retirement Calculator'!A17,'Lorri 401b'!N:N,0),0)</f>
        <v>3445149.2238836722</v>
      </c>
      <c r="S17" s="25">
        <f t="shared" ca="1" si="7"/>
        <v>6500003.4937825892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3034197.3672239115</v>
      </c>
      <c r="R18" s="25">
        <f t="array" aca="1" ref="R18" ca="1">INDEX('Lorri 401b'!L:L,MATCH('Retirement Calculator'!A18,'Lorri 401b'!N:N,0),0)</f>
        <v>3459504.0123165208</v>
      </c>
      <c r="S18" s="25">
        <f t="shared" ca="1" si="7"/>
        <v>6493701.3795404322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3013454.3941210941</v>
      </c>
      <c r="R19" s="25">
        <f t="array" aca="1" ref="R19" ca="1">INDEX('Lorri 401b'!L:L,MATCH('Retirement Calculator'!A19,'Lorri 401b'!N:N,0),0)</f>
        <v>3473918.6123678396</v>
      </c>
      <c r="S19" s="25">
        <f t="shared" ca="1" si="7"/>
        <v>6487373.0064889342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2992624.9919636818</v>
      </c>
      <c r="R20" s="25">
        <f t="array" aca="1" ref="R20" ca="1">INDEX('Lorri 401b'!L:L,MATCH('Retirement Calculator'!A20,'Lorri 401b'!N:N,0),0)</f>
        <v>3488393.2732527056</v>
      </c>
      <c r="S20" s="25">
        <f t="shared" ca="1" si="7"/>
        <v>6481018.2652163878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2971708.8006306132</v>
      </c>
      <c r="R21" s="25">
        <f t="array" aca="1" ref="R21" ca="1">INDEX('Lorri 401b'!L:L,MATCH('Retirement Calculator'!A21,'Lorri 401b'!N:N,0),0)</f>
        <v>3502928.2452245918</v>
      </c>
      <c r="S21" s="25">
        <f t="shared" ca="1" si="7"/>
        <v>6474637.0458552055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2950705.4585003238</v>
      </c>
      <c r="R22" s="25">
        <f t="array" aca="1" ref="R22" ca="1">INDEX('Lorri 401b'!L:L,MATCH('Retirement Calculator'!A22,'Lorri 401b'!N:N,0),0)</f>
        <v>3517523.7795796944</v>
      </c>
      <c r="S22" s="25">
        <f t="shared" ca="1" si="7"/>
        <v>6468229.2380800182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2929614.6024444913</v>
      </c>
      <c r="R23" s="25">
        <f t="array" aca="1" ref="R23" ca="1">INDEX('Lorri 401b'!L:L,MATCH('Retirement Calculator'!A23,'Lorri 401b'!N:N,0),0)</f>
        <v>3532180.1286612763</v>
      </c>
      <c r="S23" s="25">
        <f t="shared" ca="1" si="7"/>
        <v>6461794.7311057672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2908435.8678217595</v>
      </c>
      <c r="R24" s="25">
        <f t="array" aca="1" ref="R24" ca="1">INDEX('Lorri 401b'!L:L,MATCH('Retirement Calculator'!A24,'Lorri 401b'!N:N,0),0)</f>
        <v>3546897.5458640317</v>
      </c>
      <c r="S24" s="25">
        <f t="shared" ca="1" si="7"/>
        <v>6455333.4136857912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2887168.888471433</v>
      </c>
      <c r="R25" s="25">
        <f t="array" aca="1" ref="R25" ca="1">INDEX('Lorri 401b'!L:L,MATCH('Retirement Calculator'!A25,'Lorri 401b'!N:N,0),0)</f>
        <v>3561676.2856384651</v>
      </c>
      <c r="S25" s="25">
        <f t="shared" ca="1" si="7"/>
        <v>6448845.1741098985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2865813.2967071468</v>
      </c>
      <c r="R26" s="25">
        <f t="array" aca="1" ref="R26" ca="1">INDEX('Lorri 401b'!L:L,MATCH('Retirement Calculator'!A26,'Lorri 401b'!N:N,0),0)</f>
        <v>3576516.6034952919</v>
      </c>
      <c r="S26" s="25">
        <f t="shared" ca="1" si="7"/>
        <v>6442329.9002024382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2844368.7233105092</v>
      </c>
      <c r="R27" s="25">
        <f t="array" aca="1" ref="R27" ca="1">INDEX('Lorri 401b'!L:L,MATCH('Retirement Calculator'!A27,'Lorri 401b'!N:N,0),0)</f>
        <v>3591418.7560098558</v>
      </c>
      <c r="S27" s="25">
        <f t="shared" ca="1" si="7"/>
        <v>6435787.479320365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2822834.797524719</v>
      </c>
      <c r="R28" s="25">
        <f t="array" aca="1" ref="R28" ca="1">INDEX('Lorri 401b'!L:L,MATCH('Retirement Calculator'!A28,'Lorri 401b'!N:N,0),0)</f>
        <v>3606383.0008265637</v>
      </c>
      <c r="S28" s="25">
        <f t="shared" ca="1" si="7"/>
        <v>6429217.7983512823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2801211.1470481548</v>
      </c>
      <c r="R29" s="25">
        <f t="array" aca="1" ref="R29" ca="1">INDEX('Lorri 401b'!L:L,MATCH('Retirement Calculator'!A29,'Lorri 401b'!N:N,0),0)</f>
        <v>3621409.5966633409</v>
      </c>
      <c r="S29" s="25">
        <f t="shared" ca="1" si="7"/>
        <v>6422620.7437114958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2779497.3980279383</v>
      </c>
      <c r="R30" s="25">
        <f t="array" aca="1" ref="R30" ca="1">INDEX('Lorri 401b'!L:L,MATCH('Retirement Calculator'!A30,'Lorri 401b'!N:N,0),0)</f>
        <v>3636498.8033161047</v>
      </c>
      <c r="S30" s="25">
        <f t="shared" ca="1" si="7"/>
        <v>6415996.201344043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2757693.1750534708</v>
      </c>
      <c r="R31" s="25">
        <f t="array" aca="1" ref="R31" ca="1">INDEX('Lorri 401b'!L:L,MATCH('Retirement Calculator'!A31,'Lorri 401b'!N:N,0),0)</f>
        <v>3651650.8816632549</v>
      </c>
      <c r="S31" s="25">
        <f t="shared" ca="1" si="7"/>
        <v>6409344.0567167252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2735798.1011499432</v>
      </c>
      <c r="R32" s="25">
        <f t="array" aca="1" ref="R32" ca="1">INDEX('Lorri 401b'!L:L,MATCH('Retirement Calculator'!A32,'Lorri 401b'!N:N,0),0)</f>
        <v>3666866.0936701852</v>
      </c>
      <c r="S32" s="25">
        <f t="shared" ca="1" si="7"/>
        <v>6402664.1948201284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2713811.7977718175</v>
      </c>
      <c r="R33" s="25">
        <f t="array" aca="1" ref="R33" ca="1">INDEX('Lorri 401b'!L:L,MATCH('Retirement Calculator'!A33,'Lorri 401b'!N:N,0),0)</f>
        <v>3682144.7023938107</v>
      </c>
      <c r="S33" s="25">
        <f t="shared" ca="1" si="7"/>
        <v>6395956.5001656283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2691733.8847962832</v>
      </c>
      <c r="R34" s="25">
        <f t="array" aca="1" ref="R34" ca="1">INDEX('Lorri 401b'!L:L,MATCH('Retirement Calculator'!A34,'Lorri 401b'!N:N,0),0)</f>
        <v>3697486.9719871185</v>
      </c>
      <c r="S34" s="25">
        <f t="shared" ca="1" si="7"/>
        <v>6389220.8567834012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2669563.9805166838</v>
      </c>
      <c r="R35" s="25">
        <f t="array" aca="1" ref="R35" ca="1">INDEX('Lorri 401b'!L:L,MATCH('Retirement Calculator'!A35,'Lorri 401b'!N:N,0),0)</f>
        <v>3712893.1677037315</v>
      </c>
      <c r="S35" s="25">
        <f t="shared" ca="1" si="7"/>
        <v>6382457.1482204152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2647301.7016359195</v>
      </c>
      <c r="R36" s="25">
        <f t="array" aca="1" ref="R36" ca="1">INDEX('Lorri 401b'!L:L,MATCH('Retirement Calculator'!A36,'Lorri 401b'!N:N,0),0)</f>
        <v>3728363.5559024969</v>
      </c>
      <c r="S36" s="25">
        <f t="shared" ca="1" si="7"/>
        <v>6375665.2575384164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2624946.6632598187</v>
      </c>
      <c r="R37" s="25">
        <f t="array" aca="1" ref="R37" ca="1">INDEX('Lorri 401b'!L:L,MATCH('Retirement Calculator'!A37,'Lorri 401b'!N:N,0),0)</f>
        <v>3743898.4040520908</v>
      </c>
      <c r="S37" s="25">
        <f t="shared" ca="1" si="7"/>
        <v>6368845.067311909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2602498.4788904842</v>
      </c>
      <c r="R38" s="25">
        <f t="array" aca="1" ref="R38" ca="1">INDEX('Lorri 401b'!L:L,MATCH('Retirement Calculator'!A38,'Lorri 401b'!N:N,0),0)</f>
        <v>3759497.9807356414</v>
      </c>
      <c r="S38" s="25">
        <f t="shared" ca="1" si="7"/>
        <v>6361996.4596261252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2579956.7604196109</v>
      </c>
      <c r="R39" s="25">
        <f t="array" aca="1" ref="R39" ca="1">INDEX('Lorri 401b'!L:L,MATCH('Retirement Calculator'!A39,'Lorri 401b'!N:N,0),0)</f>
        <v>3775162.5556553733</v>
      </c>
      <c r="S39" s="25">
        <f t="shared" ca="1" si="7"/>
        <v>6355119.3160749841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2557321.1181217753</v>
      </c>
      <c r="R40" s="25">
        <f t="array" aca="1" ref="R40" ca="1">INDEX('Lorri 401b'!L:L,MATCH('Retirement Calculator'!A40,'Lorri 401b'!N:N,0),0)</f>
        <v>3790892.3996372707</v>
      </c>
      <c r="S40" s="25">
        <f t="shared" ca="1" si="7"/>
        <v>6348213.5177590456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2534591.1606476991</v>
      </c>
      <c r="R41" s="25">
        <f t="array" aca="1" ref="R41" ca="1">INDEX('Lorri 401b'!L:L,MATCH('Retirement Calculator'!A41,'Lorri 401b'!N:N,0),0)</f>
        <v>3806687.7846357594</v>
      </c>
      <c r="S41" s="25">
        <f t="shared" ca="1" si="7"/>
        <v>6341278.9452834586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2511766.4950174806</v>
      </c>
      <c r="R42" s="25">
        <f t="array" aca="1" ref="R42" ca="1">INDEX('Lorri 401b'!L:L,MATCH('Retirement Calculator'!A42,'Lorri 401b'!N:N,0),0)</f>
        <v>3822548.9837384084</v>
      </c>
      <c r="S42" s="25">
        <f t="shared" ca="1" si="7"/>
        <v>6334315.4787558895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2488846.7266138028</v>
      </c>
      <c r="R43" s="25">
        <f t="array" aca="1" ref="R43" ca="1">INDEX('Lorri 401b'!L:L,MATCH('Retirement Calculator'!A43,'Lorri 401b'!N:N,0),0)</f>
        <v>3838476.271170652</v>
      </c>
      <c r="S43" s="25">
        <f t="shared" ca="1" si="7"/>
        <v>6327322.9977844544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2465831.4591751099</v>
      </c>
      <c r="R44" s="25">
        <f t="array" aca="1" ref="R44" ca="1">INDEX('Lorri 401b'!L:L,MATCH('Retirement Calculator'!A44,'Lorri 401b'!N:N,0),0)</f>
        <v>3854469.9223005297</v>
      </c>
      <c r="S44" s="25">
        <f t="shared" ca="1" si="7"/>
        <v>6320301.3814756395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2442720.2947887555</v>
      </c>
      <c r="R45" s="25">
        <f t="array" aca="1" ref="R45" ca="1">INDEX('Lorri 401b'!L:L,MATCH('Retirement Calculator'!A45,'Lorri 401b'!N:N,0),0)</f>
        <v>3870530.2136434484</v>
      </c>
      <c r="S45" s="25">
        <f t="shared" ca="1" si="7"/>
        <v>6313250.5084322039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2419512.8338841246</v>
      </c>
      <c r="R46" s="25">
        <f t="array" aca="1" ref="R46" ca="1">INDEX('Lorri 401b'!L:L,MATCH('Retirement Calculator'!A46,'Lorri 401b'!N:N,0),0)</f>
        <v>3886657.4228669629</v>
      </c>
      <c r="S46" s="25">
        <f t="shared" ca="1" si="7"/>
        <v>6306170.2567510875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2396208.6752257249</v>
      </c>
      <c r="R47" s="25">
        <f t="array" aca="1" ref="R47" ca="1">INDEX('Lorri 401b'!L:L,MATCH('Retirement Calculator'!A47,'Lorri 401b'!N:N,0),0)</f>
        <v>3902851.8287955751</v>
      </c>
      <c r="S47" s="25">
        <f t="shared" ca="1" si="7"/>
        <v>6299060.5040213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2372807.4159062481</v>
      </c>
      <c r="R48" s="25">
        <f t="array" aca="1" ref="R48" ca="1">INDEX('Lorri 401b'!L:L,MATCH('Retirement Calculator'!A48,'Lorri 401b'!N:N,0),0)</f>
        <v>3919113.7114155567</v>
      </c>
      <c r="S48" s="25">
        <f t="shared" ca="1" si="7"/>
        <v>6291921.1273218049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2349308.6513396068</v>
      </c>
      <c r="R49" s="25">
        <f t="array" aca="1" ref="R49" ca="1">INDEX('Lorri 401b'!L:L,MATCH('Retirement Calculator'!A49,'Lorri 401b'!N:N,0),0)</f>
        <v>3935443.3518797881</v>
      </c>
      <c r="S49" s="25">
        <f t="shared" ca="1" si="7"/>
        <v>6284752.0032193949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2325711.9752539382</v>
      </c>
      <c r="R50" s="25">
        <f t="array" aca="1" ref="R50" ca="1">INDEX('Lorri 401b'!L:L,MATCH('Retirement Calculator'!A50,'Lorri 401b'!N:N,0),0)</f>
        <v>3951841.0325126206</v>
      </c>
      <c r="S50" s="25">
        <f t="shared" ca="1" si="7"/>
        <v>6277553.0077665588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2302016.9796845792</v>
      </c>
      <c r="R51" s="25">
        <f t="array" aca="1" ref="R51" ca="1">INDEX('Lorri 401b'!L:L,MATCH('Retirement Calculator'!A51,'Lorri 401b'!N:N,0),0)</f>
        <v>3968307.0368147567</v>
      </c>
      <c r="S51" s="25">
        <f t="shared" ca="1" si="7"/>
        <v>6270324.0164993359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2278223.2549670143</v>
      </c>
      <c r="R52" s="25">
        <f t="array" aca="1" ref="R52" ca="1">INDEX('Lorri 401b'!L:L,MATCH('Retirement Calculator'!A52,'Lorri 401b'!N:N,0),0)</f>
        <v>3984841.6494681514</v>
      </c>
      <c r="S52" s="25">
        <f t="shared" ca="1" si="7"/>
        <v>6263064.9044351652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2255109.6230631266</v>
      </c>
      <c r="R53" s="25">
        <f t="array" aca="1" ref="R53" ca="1">INDEX('Lorri 401b'!L:L,MATCH('Retirement Calculator'!A53,'Lorri 401b'!N:N,0),0)</f>
        <v>4001445.1563409353</v>
      </c>
      <c r="S53" s="25">
        <f t="shared" ca="1" si="7"/>
        <v>6256554.7794040618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2231899.684359639</v>
      </c>
      <c r="R54" s="25">
        <f t="array" aca="1" ref="R54" ca="1">INDEX('Lorri 401b'!L:L,MATCH('Retirement Calculator'!A54,'Lorri 401b'!N:N,0),0)</f>
        <v>4018117.8444923558</v>
      </c>
      <c r="S54" s="25">
        <f t="shared" ca="1" si="7"/>
        <v>6250017.5288519952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2208593.0375782205</v>
      </c>
      <c r="R55" s="25">
        <f t="array" aca="1" ref="R55" ca="1">INDEX('Lorri 401b'!L:L,MATCH('Retirement Calculator'!A55,'Lorri 401b'!N:N,0),0)</f>
        <v>4034860.0021777404</v>
      </c>
      <c r="S55" s="25">
        <f t="shared" ca="1" si="7"/>
        <v>6243453.0397559609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2185189.2797685461</v>
      </c>
      <c r="R56" s="25">
        <f t="array" aca="1" ref="R56" ca="1">INDEX('Lorri 401b'!L:L,MATCH('Retirement Calculator'!A56,'Lorri 401b'!N:N,0),0)</f>
        <v>4051671.9188534808</v>
      </c>
      <c r="S56" s="25">
        <f t="shared" ca="1" si="7"/>
        <v>6236861.1986220274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2161688.0063013313</v>
      </c>
      <c r="R57" s="25">
        <f t="array" aca="1" ref="R57" ca="1">INDEX('Lorri 401b'!L:L,MATCH('Retirement Calculator'!A57,'Lorri 401b'!N:N,0),0)</f>
        <v>4068553.885182037</v>
      </c>
      <c r="S57" s="25">
        <f t="shared" ca="1" si="7"/>
        <v>6230241.8914833684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2138088.8108613365</v>
      </c>
      <c r="R58" s="25">
        <f t="array" aca="1" ref="R58" ca="1">INDEX('Lorri 401b'!L:L,MATCH('Retirement Calculator'!A58,'Lorri 401b'!N:N,0),0)</f>
        <v>4085506.1930369623</v>
      </c>
      <c r="S58" s="25">
        <f t="shared" ca="1" si="7"/>
        <v>6223595.0038982984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2114391.2854403416</v>
      </c>
      <c r="R59" s="25">
        <f t="array" aca="1" ref="R59" ca="1">INDEX('Lorri 401b'!L:L,MATCH('Retirement Calculator'!A59,'Lorri 401b'!N:N,0),0)</f>
        <v>4102529.1355079496</v>
      </c>
      <c r="S59" s="25">
        <f t="shared" ca="1" si="7"/>
        <v>6216920.4209482912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2090595.0203300924</v>
      </c>
      <c r="R60" s="25">
        <f t="array" aca="1" ref="R60" ca="1">INDEX('Lorri 401b'!L:L,MATCH('Retirement Calculator'!A60,'Lorri 401b'!N:N,0),0)</f>
        <v>4119623.0069058994</v>
      </c>
      <c r="S60" s="25">
        <f t="shared" ca="1" si="7"/>
        <v>6210218.0272359923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2066699.604115217</v>
      </c>
      <c r="R61" s="25">
        <f t="array" aca="1" ref="R61" ca="1">INDEX('Lorri 401b'!L:L,MATCH('Retirement Calculator'!A61,'Lorri 401b'!N:N,0),0)</f>
        <v>4136788.1027680072</v>
      </c>
      <c r="S61" s="25">
        <f t="shared" ca="1" si="7"/>
        <v>6203487.7068832237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2042704.623666113</v>
      </c>
      <c r="R62" s="25">
        <f t="array" aca="1" ref="R62" ca="1">INDEX('Lorri 401b'!L:L,MATCH('Retirement Calculator'!A62,'Lorri 401b'!N:N,0),0)</f>
        <v>4154024.7198628737</v>
      </c>
      <c r="S62" s="25">
        <f t="shared" ca="1" si="7"/>
        <v>6196729.3435289869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2018609.6641318044</v>
      </c>
      <c r="R63" s="25">
        <f t="array" aca="1" ref="R63" ca="1">INDEX('Lorri 401b'!L:L,MATCH('Retirement Calculator'!A63,'Lorri 401b'!N:N,0),0)</f>
        <v>4171333.1561956354</v>
      </c>
      <c r="S63" s="25">
        <f t="shared" ca="1" si="7"/>
        <v>6189942.8203274403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1994414.3089327696</v>
      </c>
      <c r="R64" s="25">
        <f t="array" aca="1" ref="R64" ca="1">INDEX('Lorri 401b'!L:L,MATCH('Retirement Calculator'!A64,'Lorri 401b'!N:N,0),0)</f>
        <v>4188713.7110131173</v>
      </c>
      <c r="S64" s="25">
        <f t="shared" ca="1" si="7"/>
        <v>6183128.0199458869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1970118.1397537387</v>
      </c>
      <c r="R65" s="25">
        <f t="array" aca="1" ref="R65" ca="1">INDEX('Lorri 401b'!L:L,MATCH('Retirement Calculator'!A65,'Lorri 401b'!N:N,0),0)</f>
        <v>4206166.6848090049</v>
      </c>
      <c r="S65" s="25">
        <f t="shared" ca="1" si="7"/>
        <v>6176284.8245627433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1945720.7365364619</v>
      </c>
      <c r="R66" s="25">
        <f t="array" aca="1" ref="R66" ca="1">INDEX('Lorri 401b'!L:L,MATCH('Retirement Calculator'!A66,'Lorri 401b'!N:N,0),0)</f>
        <v>4223692.3793290425</v>
      </c>
      <c r="S66" s="25">
        <f t="shared" ca="1" si="7"/>
        <v>6169413.1158655044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1921221.6774724463</v>
      </c>
      <c r="R67" s="25">
        <f t="array" aca="1" ref="R67" ca="1">INDEX('Lorri 401b'!L:L,MATCH('Retirement Calculator'!A67,'Lorri 401b'!N:N,0),0)</f>
        <v>4241291.0975762466</v>
      </c>
      <c r="S67" s="25">
        <f t="shared" ca="1" si="7"/>
        <v>6162512.7750486927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1896620.5389956641</v>
      </c>
      <c r="R68" s="25">
        <f t="array" aca="1" ref="R68" ca="1">INDEX('Lorri 401b'!L:L,MATCH('Retirement Calculator'!A68,'Lorri 401b'!N:N,0),0)</f>
        <v>4258963.1438161479</v>
      </c>
      <c r="S68" s="25">
        <f t="shared" ca="1" si="7"/>
        <v>6155583.6828118116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1871916.8957752287</v>
      </c>
      <c r="R69" s="25">
        <f t="array" aca="1" ref="R69" ca="1">INDEX('Lorri 401b'!L:L,MATCH('Retirement Calculator'!A69,'Lorri 401b'!N:N,0),0)</f>
        <v>4276708.8235820485</v>
      </c>
      <c r="S69" s="25">
        <f t="shared" ca="1" si="7"/>
        <v>6148625.7193572773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1847110.3207080415</v>
      </c>
      <c r="R70" s="25">
        <f t="array" aca="1" ref="R70" ca="1">INDEX('Lorri 401b'!L:L,MATCH('Retirement Calculator'!A70,'Lorri 401b'!N:N,0),0)</f>
        <v>4294528.4436803069</v>
      </c>
      <c r="S70" s="25">
        <f t="shared" ca="1" si="7"/>
        <v>6141638.7643883489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1822200.3849114077</v>
      </c>
      <c r="R71" s="25">
        <f t="array" aca="1" ref="R71" ca="1">INDEX('Lorri 401b'!L:L,MATCH('Retirement Calculator'!A71,'Lorri 401b'!N:N,0),0)</f>
        <v>4312422.3121956419</v>
      </c>
      <c r="S71" s="25">
        <f t="shared" ca="1" si="7"/>
        <v>6134622.6971070496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1797186.6577156212</v>
      </c>
      <c r="R72" s="25">
        <f t="array" aca="1" ref="R72" ca="1">INDEX('Lorri 401b'!L:L,MATCH('Retirement Calculator'!A72,'Lorri 401b'!N:N,0),0)</f>
        <v>4330390.7384964572</v>
      </c>
      <c r="S72" s="25">
        <f t="shared" ca="1" si="7"/>
        <v>6127577.3962120786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1772068.7066565189</v>
      </c>
      <c r="R73" s="25">
        <f t="array" aca="1" ref="R73" ca="1">INDEX('Lorri 401b'!L:L,MATCH('Retirement Calculator'!A73,'Lorri 401b'!N:N,0),0)</f>
        <v>4348434.0332401926</v>
      </c>
      <c r="S73" s="25">
        <f t="shared" ca="1" si="7"/>
        <v>6120502.739896711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1746846.0974680036</v>
      </c>
      <c r="R74" s="25">
        <f t="array" aca="1" ref="R74" ca="1">INDEX('Lorri 401b'!L:L,MATCH('Retirement Calculator'!A74,'Lorri 401b'!N:N,0),0)</f>
        <v>4366552.5083786938</v>
      </c>
      <c r="S74" s="25">
        <f t="shared" ca="1" si="7"/>
        <v>6113398.6058466975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1721518.3940745364</v>
      </c>
      <c r="R75" s="25">
        <f t="array" aca="1" ref="R75" ca="1">INDEX('Lorri 401b'!L:L,MATCH('Retirement Calculator'!A75,'Lorri 401b'!N:N,0),0)</f>
        <v>4384746.4771636054</v>
      </c>
      <c r="S75" s="25">
        <f t="shared" ca="1" si="7"/>
        <v>6106264.8712381423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1696085.1585835963</v>
      </c>
      <c r="R76" s="25">
        <f t="array" aca="1" ref="R76" ca="1">INDEX('Lorri 401b'!L:L,MATCH('Retirement Calculator'!A76,'Lorri 401b'!N:N,0),0)</f>
        <v>4403016.2541517867</v>
      </c>
      <c r="S76" s="25">
        <f t="shared" ca="1" si="7"/>
        <v>6099101.412735383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1670545.9512781107</v>
      </c>
      <c r="R77" s="25">
        <f t="array" aca="1" ref="R77" ca="1">INDEX('Lorri 401b'!L:L,MATCH('Retirement Calculator'!A77,'Lorri 401b'!N:N,0),0)</f>
        <v>4421362.155210752</v>
      </c>
      <c r="S77" s="25">
        <f t="shared" ca="1" si="7"/>
        <v>6091908.106488863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1668397.0312064083</v>
      </c>
      <c r="R78" s="25">
        <f t="array" aca="1" ref="R78" ca="1">INDEX('Lorri 401b'!L:L,MATCH('Retirement Calculator'!A78,'Lorri 401b'!N:N,0),0)</f>
        <v>4416287.7969265739</v>
      </c>
      <c r="S78" s="25">
        <f t="shared" ca="1" si="7"/>
        <v>6084684.8281329824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1666239.1573010739</v>
      </c>
      <c r="R79" s="25">
        <f t="array" aca="1" ref="R79" ca="1">INDEX('Lorri 401b'!L:L,MATCH('Retirement Calculator'!A79,'Lorri 401b'!N:N,0),0)</f>
        <v>4411192.2954828786</v>
      </c>
      <c r="S79" s="25">
        <f t="shared" ca="1" si="7"/>
        <v>6077431.4527839525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1664072.2922544673</v>
      </c>
      <c r="R80" s="25">
        <f t="array" aca="1" ref="R80" ca="1">INDEX('Lorri 401b'!L:L,MATCH('Retirement Calculator'!A80,'Lorri 401b'!N:N,0),0)</f>
        <v>4406075.5627831677</v>
      </c>
      <c r="S80" s="25">
        <f t="shared" ca="1" si="7"/>
        <v>6070147.8550376352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1661896.3986034996</v>
      </c>
      <c r="R81" s="25">
        <f t="array" aca="1" ref="R81" ca="1">INDEX('Lorri 401b'!L:L,MATCH('Retirement Calculator'!A81,'Lorri 401b'!N:N,0),0)</f>
        <v>4400937.510363874</v>
      </c>
      <c r="S81" s="25">
        <f t="shared" ca="1" si="7"/>
        <v>6062833.9089673739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1659711.4387289863</v>
      </c>
      <c r="R82" s="25">
        <f t="array" aca="1" ref="R82" ca="1">INDEX('Lorri 401b'!L:L,MATCH('Retirement Calculator'!A82,'Lorri 401b'!N:N,0),0)</f>
        <v>4395778.0493928334</v>
      </c>
      <c r="S82" s="25">
        <f t="shared" ca="1" si="7"/>
        <v>6055489.4881218197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1657517.3748549959</v>
      </c>
      <c r="R83" s="25">
        <f t="array" aca="1" ref="R83" ca="1">INDEX('Lorri 401b'!L:L,MATCH('Retirement Calculator'!A83,'Lorri 401b'!N:N,0),0)</f>
        <v>4390597.090667747</v>
      </c>
      <c r="S83" s="25">
        <f t="shared" ca="1" si="7"/>
        <v>6048114.4655227428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1655314.1690481971</v>
      </c>
      <c r="R84" s="25">
        <f t="array" aca="1" ref="R84" ca="1">INDEX('Lorri 401b'!L:L,MATCH('Retirement Calculator'!A84,'Lorri 401b'!N:N,0),0)</f>
        <v>4385394.5446146391</v>
      </c>
      <c r="S84" s="25">
        <f t="shared" ca="1" si="7"/>
        <v>6040708.7136628367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1653101.7832172033</v>
      </c>
      <c r="R85" s="25">
        <f t="array" aca="1" ref="R85" ca="1">INDEX('Lorri 401b'!L:L,MATCH('Retirement Calculator'!A85,'Lorri 401b'!N:N,0),0)</f>
        <v>4380170.3212863104</v>
      </c>
      <c r="S85" s="25">
        <f t="shared" ca="1" si="7"/>
        <v>6033272.1045035142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1650880.1791119138</v>
      </c>
      <c r="R86" s="25">
        <f t="array" aca="1" ref="R86" ca="1">INDEX('Lorri 401b'!L:L,MATCH('Retirement Calculator'!A86,'Lorri 401b'!N:N,0),0)</f>
        <v>4374924.3303607805</v>
      </c>
      <c r="S86" s="25">
        <f t="shared" ca="1" si="7"/>
        <v>6025804.5094726942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1648649.3183228523</v>
      </c>
      <c r="R87" s="25">
        <f t="array" aca="1" ref="R87" ca="1">INDEX('Lorri 401b'!L:L,MATCH('Retirement Calculator'!A87,'Lorri 401b'!N:N,0),0)</f>
        <v>4369656.4811397269</v>
      </c>
      <c r="S87" s="25">
        <f t="shared" ca="1" si="7"/>
        <v>6018305.7994625792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1646409.162280503</v>
      </c>
      <c r="R88" s="25">
        <f t="array" aca="1" ref="R88" ca="1">INDEX('Lorri 401b'!L:L,MATCH('Retirement Calculator'!A88,'Lorri 401b'!N:N,0),0)</f>
        <v>4364366.6825469192</v>
      </c>
      <c r="S88" s="25">
        <f t="shared" ca="1" si="7"/>
        <v>6010775.8448274219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1644159.6722546439</v>
      </c>
      <c r="R89" s="25">
        <f t="array" aca="1" ref="R89" ca="1">INDEX('Lorri 401b'!L:L,MATCH('Retirement Calculator'!A89,'Lorri 401b'!N:N,0),0)</f>
        <v>4359054.8431266416</v>
      </c>
      <c r="S89" s="25">
        <f t="shared" ca="1" si="7"/>
        <v>6003214.5153812859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1641900.8093536771</v>
      </c>
      <c r="R90" s="25">
        <f t="array" aca="1" ref="R90" ca="1">INDEX('Lorri 401b'!L:L,MATCH('Retirement Calculator'!A90,'Lorri 401b'!N:N,0),0)</f>
        <v>4353720.8710421128</v>
      </c>
      <c r="S90" s="25">
        <f t="shared" ca="1" si="7"/>
        <v>5995621.6803957894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1639632.5345239562</v>
      </c>
      <c r="R91" s="25">
        <f t="array" aca="1" ref="R91" ca="1">INDEX('Lorri 401b'!L:L,MATCH('Retirement Calculator'!A91,'Lorri 401b'!N:N,0),0)</f>
        <v>4348364.6740738982</v>
      </c>
      <c r="S91" s="25">
        <f t="shared" ca="1" si="7"/>
        <v>5987997.2085978547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1637354.8085491115</v>
      </c>
      <c r="R92" s="25">
        <f t="array" aca="1" ref="R92" ca="1">INDEX('Lorri 401b'!L:L,MATCH('Retirement Calculator'!A92,'Lorri 401b'!N:N,0),0)</f>
        <v>4342986.1596183162</v>
      </c>
      <c r="S92" s="25">
        <f t="shared" ca="1" si="7"/>
        <v>5980340.9681674279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1635067.5920493717</v>
      </c>
      <c r="R93" s="25">
        <f t="array" aca="1" ref="R93" ca="1">INDEX('Lorri 401b'!L:L,MATCH('Retirement Calculator'!A93,'Lorri 401b'!N:N,0),0)</f>
        <v>4337585.2346858364</v>
      </c>
      <c r="S93" s="25">
        <f t="shared" ca="1" si="7"/>
        <v>5972652.8267352078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1632770.8454808828</v>
      </c>
      <c r="R94" s="25">
        <f t="array" aca="1" ref="R94" ca="1">INDEX('Lorri 401b'!L:L,MATCH('Retirement Calculator'!A94,'Lorri 401b'!N:N,0),0)</f>
        <v>4332161.805899471</v>
      </c>
      <c r="S94" s="25">
        <f t="shared" ca="1" si="7"/>
        <v>5964932.6513803536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1630464.5291350253</v>
      </c>
      <c r="R95" s="25">
        <f t="array" aca="1" ref="R95" ca="1">INDEX('Lorri 401b'!L:L,MATCH('Retirement Calculator'!A95,'Lorri 401b'!N:N,0),0)</f>
        <v>4326715.7794931624</v>
      </c>
      <c r="S95" s="25">
        <f t="shared" ca="1" si="7"/>
        <v>5957180.3086281875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1628148.6031377267</v>
      </c>
      <c r="R96" s="25">
        <f t="array" aca="1" ref="R96" ca="1">INDEX('Lorri 401b'!L:L,MATCH('Retirement Calculator'!A96,'Lorri 401b'!N:N,0),0)</f>
        <v>4321247.0613101609</v>
      </c>
      <c r="S96" s="25">
        <f t="shared" ca="1" si="7"/>
        <v>5949395.6644478878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1625823.0274487727</v>
      </c>
      <c r="R97" s="25">
        <f t="array" aca="1" ref="R97" ca="1">INDEX('Lorri 401b'!L:L,MATCH('Retirement Calculator'!A97,'Lorri 401b'!N:N,0),0)</f>
        <v>4315755.5568013964</v>
      </c>
      <c r="S97" s="25">
        <f t="shared" ca="1" si="7"/>
        <v>5941578.5842501689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1623487.7618611148</v>
      </c>
      <c r="R98" s="25">
        <f t="array" aca="1" ref="R98" ca="1">INDEX('Lorri 401b'!L:L,MATCH('Retirement Calculator'!A98,'Lorri 401b'!N:N,0),0)</f>
        <v>4310241.1710238457</v>
      </c>
      <c r="S98" s="25">
        <f t="shared" ca="1" si="7"/>
        <v>5933728.9328849604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1621142.7660001749</v>
      </c>
      <c r="R99" s="25">
        <f t="array" aca="1" ref="R99" ca="1">INDEX('Lorri 401b'!L:L,MATCH('Retirement Calculator'!A99,'Lorri 401b'!N:N,0),0)</f>
        <v>4304703.8086388884</v>
      </c>
      <c r="S99" s="25">
        <f t="shared" ca="1" si="7"/>
        <v>5925846.5746390633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1618787.9993231478</v>
      </c>
      <c r="R100" s="25">
        <f t="array" aca="1" ref="R100" ca="1">INDEX('Lorri 401b'!L:L,MATCH('Retirement Calculator'!A100,'Lorri 401b'!N:N,0),0)</f>
        <v>4299143.3739106609</v>
      </c>
      <c r="S100" s="25">
        <f t="shared" ca="1" si="7"/>
        <v>5917931.3732338082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1616423.4211182997</v>
      </c>
      <c r="R101" s="25">
        <f t="array" aca="1" ref="R101" ca="1">INDEX('Lorri 401b'!L:L,MATCH('Retirement Calculator'!A101,'Lorri 401b'!N:N,0),0)</f>
        <v>4293559.7707043989</v>
      </c>
      <c r="S101" s="25">
        <f t="shared" ca="1" si="7"/>
        <v>5909983.1918226983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1614048.9905042648</v>
      </c>
      <c r="R102" s="25">
        <f t="array" aca="1" ref="R102" ca="1">INDEX('Lorri 401b'!L:L,MATCH('Retirement Calculator'!A102,'Lorri 401b'!N:N,0),0)</f>
        <v>4287952.9024847774</v>
      </c>
      <c r="S102" s="25">
        <f t="shared" ca="1" si="7"/>
        <v>5902001.8929890422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1611664.666429338</v>
      </c>
      <c r="R103" s="25">
        <f t="array" aca="1" ref="R103" ca="1">INDEX('Lorri 401b'!L:L,MATCH('Retirement Calculator'!A103,'Lorri 401b'!N:N,0),0)</f>
        <v>4282322.6723142406</v>
      </c>
      <c r="S103" s="25">
        <f t="shared" ca="1" si="7"/>
        <v>5893987.3387435786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1609270.4076707659</v>
      </c>
      <c r="R104" s="25">
        <f t="array" aca="1" ref="R104" ca="1">INDEX('Lorri 401b'!L:L,MATCH('Retirement Calculator'!A104,'Lorri 401b'!N:N,0),0)</f>
        <v>4276668.9828513265</v>
      </c>
      <c r="S104" s="25">
        <f t="shared" ca="1" si="7"/>
        <v>5885939.3905220926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1606866.1728340329</v>
      </c>
      <c r="R105" s="25">
        <f t="array" aca="1" ref="R105" ca="1">INDEX('Lorri 401b'!L:L,MATCH('Retirement Calculator'!A105,'Lorri 401b'!N:N,0),0)</f>
        <v>4270991.7363489838</v>
      </c>
      <c r="S105" s="25">
        <f t="shared" ca="1" si="7"/>
        <v>5877857.909183017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1604451.920352147</v>
      </c>
      <c r="R106" s="25">
        <f t="array" aca="1" ref="R106" ca="1">INDEX('Lorri 401b'!L:L,MATCH('Retirement Calculator'!A106,'Lorri 401b'!N:N,0),0)</f>
        <v>4265290.8346528811</v>
      </c>
      <c r="S106" s="25">
        <f t="shared" ca="1" si="7"/>
        <v>5869742.7550050281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1602027.6084849196</v>
      </c>
      <c r="R107" s="25">
        <f t="array" aca="1" ref="R107" ca="1">INDEX('Lorri 401b'!L:L,MATCH('Retirement Calculator'!A107,'Lorri 401b'!N:N,0),0)</f>
        <v>4259566.1791997114</v>
      </c>
      <c r="S107" s="25">
        <f t="shared" ca="1" si="7"/>
        <v>5861593.7876846306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1600272.1119999124</v>
      </c>
      <c r="R108" s="25">
        <f t="array" aca="1" ref="R108" ca="1">INDEX('Lorri 401b'!L:L,MATCH('Retirement Calculator'!A108,'Lorri 401b'!N:N,0),0)</f>
        <v>4255568.8376671541</v>
      </c>
      <c r="S108" s="25">
        <f t="shared" ca="1" si="7"/>
        <v>5855840.9496670663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1598509.3009462177</v>
      </c>
      <c r="R109" s="25">
        <f t="array" aca="1" ref="R109" ca="1">INDEX('Lorri 401b'!L:L,MATCH('Retirement Calculator'!A109,'Lorri 401b'!N:N,0),0)</f>
        <v>4251554.8405448785</v>
      </c>
      <c r="S109" s="25">
        <f t="shared" ca="1" si="7"/>
        <v>5850064.1414910965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1596739.1448464659</v>
      </c>
      <c r="R110" s="25">
        <f t="array" aca="1" ref="R110" ca="1">INDEX('Lorri 401b'!L:L,MATCH('Retirement Calculator'!A110,'Lorri 401b'!N:N,0),0)</f>
        <v>4247524.1184345931</v>
      </c>
      <c r="S110" s="25">
        <f t="shared" ca="1" si="7"/>
        <v>5844263.2632810585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1594961.6130962984</v>
      </c>
      <c r="R111" s="25">
        <f t="array" aca="1" ref="R111" ca="1">INDEX('Lorri 401b'!L:L,MATCH('Retirement Calculator'!A111,'Lorri 401b'!N:N,0),0)</f>
        <v>4243476.6016488485</v>
      </c>
      <c r="S111" s="25">
        <f t="shared" ca="1" si="7"/>
        <v>5838438.2147451472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1593176.6749638387</v>
      </c>
      <c r="R112" s="25">
        <f t="array" aca="1" ref="R112" ca="1">INDEX('Lorri 401b'!L:L,MATCH('Retirement Calculator'!A112,'Lorri 401b'!N:N,0),0)</f>
        <v>4239412.2202098295</v>
      </c>
      <c r="S112" s="25">
        <f t="shared" ca="1" si="7"/>
        <v>5832588.8951736679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1591384.2995891601</v>
      </c>
      <c r="R113" s="25">
        <f t="array" aca="1" ref="R113" ca="1">INDEX('Lorri 401b'!L:L,MATCH('Retirement Calculator'!A113,'Lorri 401b'!N:N,0),0)</f>
        <v>4235330.903848148</v>
      </c>
      <c r="S113" s="25">
        <f t="shared" ca="1" si="7"/>
        <v>5826715.2034373078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1589584.4559837538</v>
      </c>
      <c r="R114" s="25">
        <f t="array" aca="1" ref="R114" ca="1">INDEX('Lorri 401b'!L:L,MATCH('Retirement Calculator'!A114,'Lorri 401b'!N:N,0),0)</f>
        <v>4231232.5820016265</v>
      </c>
      <c r="S114" s="25">
        <f t="shared" ca="1" si="7"/>
        <v>5820817.0379853807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1587777.1130299917</v>
      </c>
      <c r="R115" s="25">
        <f t="array" aca="1" ref="R115" ca="1">INDEX('Lorri 401b'!L:L,MATCH('Retirement Calculator'!A115,'Lorri 401b'!N:N,0),0)</f>
        <v>4227117.1838140776</v>
      </c>
      <c r="S115" s="25">
        <f t="shared" ca="1" si="7"/>
        <v>5814894.2968440689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1585962.2394805891</v>
      </c>
      <c r="R116" s="25">
        <f t="array" aca="1" ref="R116" ca="1">INDEX('Lorri 401b'!L:L,MATCH('Retirement Calculator'!A116,'Lorri 401b'!N:N,0),0)</f>
        <v>4222984.6381340809</v>
      </c>
      <c r="S116" s="25">
        <f t="shared" ca="1" si="7"/>
        <v>5808946.8776146695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1584139.8039580637</v>
      </c>
      <c r="R117" s="25">
        <f t="array" aca="1" ref="R117" ca="1">INDEX('Lorri 401b'!L:L,MATCH('Retirement Calculator'!A117,'Lorri 401b'!N:N,0),0)</f>
        <v>4218834.8735137507</v>
      </c>
      <c r="S117" s="25">
        <f t="shared" ca="1" si="7"/>
        <v>5802974.6774718147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1582309.7749541944</v>
      </c>
      <c r="R118" s="25">
        <f t="array" aca="1" ref="R118" ca="1">INDEX('Lorri 401b'!L:L,MATCH('Retirement Calculator'!A118,'Lorri 401b'!N:N,0),0)</f>
        <v>4214667.8182075024</v>
      </c>
      <c r="S118" s="25">
        <f t="shared" ca="1" si="7"/>
        <v>5796977.5931616966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1580472.1208294758</v>
      </c>
      <c r="R119" s="25">
        <f t="array" aca="1" ref="R119" ca="1">INDEX('Lorri 401b'!L:L,MATCH('Retirement Calculator'!A119,'Lorri 401b'!N:N,0),0)</f>
        <v>4210483.4001708105</v>
      </c>
      <c r="S119" s="25">
        <f t="shared" ca="1" si="7"/>
        <v>5790955.5210002866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1578626.8098125709</v>
      </c>
      <c r="R120" s="25">
        <f t="array" aca="1" ref="R120" ca="1">INDEX('Lorri 401b'!L:L,MATCH('Retirement Calculator'!A120,'Lorri 401b'!N:N,0),0)</f>
        <v>4206281.547058966</v>
      </c>
      <c r="S120" s="25">
        <f t="shared" ca="1" si="7"/>
        <v>5784908.3568715369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1576773.8099997621</v>
      </c>
      <c r="R121" s="25">
        <f t="array" aca="1" ref="R121" ca="1">INDEX('Lorri 401b'!L:L,MATCH('Retirement Calculator'!A121,'Lorri 401b'!N:N,0),0)</f>
        <v>4202062.1862258222</v>
      </c>
      <c r="S121" s="25">
        <f t="shared" ca="1" si="7"/>
        <v>5778835.9962255843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1574913.0893544001</v>
      </c>
      <c r="R122" s="25">
        <f t="array" aca="1" ref="R122" ca="1">INDEX('Lorri 401b'!L:L,MATCH('Retirement Calculator'!A122,'Lorri 401b'!N:N,0),0)</f>
        <v>4197825.2447225405</v>
      </c>
      <c r="S122" s="25">
        <f t="shared" ca="1" si="7"/>
        <v>5772738.334076941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1573044.615706349</v>
      </c>
      <c r="R123" s="25">
        <f t="array" aca="1" ref="R123" ca="1">INDEX('Lorri 401b'!L:L,MATCH('Retirement Calculator'!A123,'Lorri 401b'!N:N,0),0)</f>
        <v>4193570.649296328</v>
      </c>
      <c r="S123" s="25">
        <f t="shared" ca="1" si="7"/>
        <v>5766615.2650026772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1571168.356751431</v>
      </c>
      <c r="R124" s="25">
        <f t="array" aca="1" ref="R124" ca="1">INDEX('Lorri 401b'!L:L,MATCH('Retirement Calculator'!A124,'Lorri 401b'!N:N,0),0)</f>
        <v>4189298.326389173</v>
      </c>
      <c r="S124" s="25">
        <f t="shared" ca="1" si="7"/>
        <v>5760466.6831406038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1569284.2800508675</v>
      </c>
      <c r="R125" s="25">
        <f t="array" aca="1" ref="R125" ca="1">INDEX('Lorri 401b'!L:L,MATCH('Retirement Calculator'!A125,'Lorri 401b'!N:N,0),0)</f>
        <v>4185008.2021365715</v>
      </c>
      <c r="S125" s="25">
        <f t="shared" ca="1" si="7"/>
        <v>5754292.4821874388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1567392.3530307184</v>
      </c>
      <c r="R126" s="25">
        <f t="array" aca="1" ref="R126" ca="1">INDEX('Lorri 401b'!L:L,MATCH('Retirement Calculator'!A126,'Lorri 401b'!N:N,0),0)</f>
        <v>4180700.202366251</v>
      </c>
      <c r="S126" s="25">
        <f t="shared" ca="1" si="7"/>
        <v>5748092.5553969694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1565492.5429813187</v>
      </c>
      <c r="R127" s="25">
        <f t="array" aca="1" ref="R127" ca="1">INDEX('Lorri 401b'!L:L,MATCH('Retirement Calculator'!A127,'Lorri 401b'!N:N,0),0)</f>
        <v>4176374.2525968873</v>
      </c>
      <c r="S127" s="25">
        <f t="shared" ca="1" si="7"/>
        <v>5741866.795578206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1563584.8170567132</v>
      </c>
      <c r="R128" s="25">
        <f t="array" aca="1" ref="R128" ca="1">INDEX('Lorri 401b'!L:L,MATCH('Retirement Calculator'!A128,'Lorri 401b'!N:N,0),0)</f>
        <v>4172030.2780368179</v>
      </c>
      <c r="S128" s="25">
        <f t="shared" ca="1" si="7"/>
        <v>5735615.0950935315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1561669.1422740885</v>
      </c>
      <c r="R129" s="25">
        <f t="array" aca="1" ref="R129" ca="1">INDEX('Lorri 401b'!L:L,MATCH('Retirement Calculator'!A129,'Lorri 401b'!N:N,0),0)</f>
        <v>4167668.2035827483</v>
      </c>
      <c r="S129" s="25">
        <f t="shared" ca="1" si="7"/>
        <v>5729337.345856837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1559745.4855132026</v>
      </c>
      <c r="R130" s="25">
        <f t="array" aca="1" ref="R130" ca="1">INDEX('Lorri 401b'!L:L,MATCH('Retirement Calculator'!A130,'Lorri 401b'!N:N,0),0)</f>
        <v>4163287.9538184535</v>
      </c>
      <c r="S130" s="25">
        <f t="shared" ca="1" si="7"/>
        <v>5723033.4393316563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1557813.8135158131</v>
      </c>
      <c r="R131" s="25">
        <f t="array" aca="1" ref="R131" ca="1">INDEX('Lorri 401b'!L:L,MATCH('Retirement Calculator'!A131,'Lorri 401b'!N:N,0),0)</f>
        <v>4158889.4530134741</v>
      </c>
      <c r="S131" s="25">
        <f t="shared" ca="1" si="7"/>
        <v>5716703.2665292872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1555874.0928851012</v>
      </c>
      <c r="R132" s="25">
        <f t="array" aca="1" ref="R132" ca="1">INDEX('Lorri 401b'!L:L,MATCH('Retirement Calculator'!A132,'Lorri 401b'!N:N,0),0)</f>
        <v>4154472.6251218072</v>
      </c>
      <c r="S132" s="25">
        <f t="shared" ca="1" si="7"/>
        <v>5710346.7180069089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1553926.2900850947</v>
      </c>
      <c r="R133" s="25">
        <f t="array" aca="1" ref="R133" ca="1">INDEX('Lorri 401b'!L:L,MATCH('Retirement Calculator'!A133,'Lorri 401b'!N:N,0),0)</f>
        <v>4150037.3937805919</v>
      </c>
      <c r="S133" s="25">
        <f t="shared" ca="1" si="7"/>
        <v>5703963.6838656869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1551970.3714400881</v>
      </c>
      <c r="R134" s="25">
        <f t="array" aca="1" ref="R134" ca="1">INDEX('Lorri 401b'!L:L,MATCH('Retirement Calculator'!A134,'Lorri 401b'!N:N,0),0)</f>
        <v>4145583.6823087879</v>
      </c>
      <c r="S134" s="25">
        <f t="shared" ca="1" si="7"/>
        <v>5697554.0537488759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1550006.3031340607</v>
      </c>
      <c r="R135" s="25">
        <f t="array" aca="1" ref="R135" ca="1">INDEX('Lorri 401b'!L:L,MATCH('Retirement Calculator'!A135,'Lorri 401b'!N:N,0),0)</f>
        <v>4141111.4137058514</v>
      </c>
      <c r="S135" s="25">
        <f t="shared" ca="1" si="7"/>
        <v>5691117.7168399123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1548034.0512100914</v>
      </c>
      <c r="R136" s="25">
        <f t="array" aca="1" ref="R136" ca="1">INDEX('Lorri 401b'!L:L,MATCH('Retirement Calculator'!A136,'Lorri 401b'!N:N,0),0)</f>
        <v>4136620.5106504029</v>
      </c>
      <c r="S136" s="25">
        <f t="shared" ca="1" si="7"/>
        <v>5684654.5618604943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1546053.5815697724</v>
      </c>
      <c r="R137" s="25">
        <f t="array" aca="1" ref="R137" ca="1">INDEX('Lorri 401b'!L:L,MATCH('Retirement Calculator'!A137,'Lorri 401b'!N:N,0),0)</f>
        <v>4132110.89549889</v>
      </c>
      <c r="S137" s="25">
        <f t="shared" ca="1" si="7"/>
        <v>5678164.4770686626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1544064.8599726188</v>
      </c>
      <c r="R138" s="25">
        <f t="array" aca="1" ref="R138" ca="1">INDEX('Lorri 401b'!L:L,MATCH('Retirement Calculator'!A138,'Lorri 401b'!N:N,0),0)</f>
        <v>4127582.4902842459</v>
      </c>
      <c r="S138" s="25">
        <f t="shared" ca="1" si="7"/>
        <v>5671647.3502568649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1542067.8520354768</v>
      </c>
      <c r="R139" s="25">
        <f t="array" aca="1" ref="R139" ca="1">INDEX('Lorri 401b'!L:L,MATCH('Retirement Calculator'!A139,'Lorri 401b'!N:N,0),0)</f>
        <v>4123035.2167145405</v>
      </c>
      <c r="S139" s="25">
        <f t="shared" ca="1" si="7"/>
        <v>5665103.0687500173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1540062.5232319301</v>
      </c>
      <c r="R140" s="25">
        <f t="array" aca="1" ref="R140" ca="1">INDEX('Lorri 401b'!L:L,MATCH('Retirement Calculator'!A140,'Lorri 401b'!N:N,0),0)</f>
        <v>4118468.9961716281</v>
      </c>
      <c r="S140" s="25">
        <f t="shared" ca="1" si="7"/>
        <v>5658531.5194035582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1538048.838891702</v>
      </c>
      <c r="R141" s="25">
        <f t="array" aca="1" ref="R141" ca="1">INDEX('Lorri 401b'!L:L,MATCH('Retirement Calculator'!A141,'Lorri 401b'!N:N,0),0)</f>
        <v>4113883.7497097868</v>
      </c>
      <c r="S141" s="25">
        <f t="shared" ca="1" si="7"/>
        <v>5651932.5886014886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1536026.7642000564</v>
      </c>
      <c r="R142" s="25">
        <f t="array" aca="1" ref="R142" ca="1">INDEX('Lorri 401b'!L:L,MATCH('Retirement Calculator'!A142,'Lorri 401b'!N:N,0),0)</f>
        <v>4109279.3980543548</v>
      </c>
      <c r="S142" s="25">
        <f t="shared" ca="1" si="7"/>
        <v>5645306.1622544117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1533996.2641971956</v>
      </c>
      <c r="R143" s="25">
        <f t="array" aca="1" ref="R143" ca="1">INDEX('Lorri 401b'!L:L,MATCH('Retirement Calculator'!A143,'Lorri 401b'!N:N,0),0)</f>
        <v>4104655.8616003585</v>
      </c>
      <c r="S143" s="25">
        <f t="shared" ca="1" si="7"/>
        <v>5638652.1257975539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1531957.3037776563</v>
      </c>
      <c r="R144" s="25">
        <f t="array" aca="1" ref="R144" ca="1">INDEX('Lorri 401b'!L:L,MATCH('Retirement Calculator'!A144,'Lorri 401b'!N:N,0),0)</f>
        <v>4100013.0604111371</v>
      </c>
      <c r="S144" s="25">
        <f t="shared" ca="1" si="7"/>
        <v>5631970.3641887931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1529909.8476897022</v>
      </c>
      <c r="R145" s="25">
        <f t="array" aca="1" ref="R145" ca="1">INDEX('Lorri 401b'!L:L,MATCH('Retirement Calculator'!A145,'Lorri 401b'!N:N,0),0)</f>
        <v>4095350.9142169603</v>
      </c>
      <c r="S145" s="25">
        <f t="shared" ca="1" si="7"/>
        <v>5625260.761906663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1527853.8605347148</v>
      </c>
      <c r="R146" s="25">
        <f t="array" aca="1" ref="R146" ca="1">INDEX('Lorri 401b'!L:L,MATCH('Retirement Calculator'!A146,'Lorri 401b'!N:N,0),0)</f>
        <v>4090669.3424136415</v>
      </c>
      <c r="S146" s="25">
        <f t="shared" ca="1" si="7"/>
        <v>5618523.202948356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1525789.3067665817</v>
      </c>
      <c r="R147" s="25">
        <f t="array" aca="1" ref="R147" ca="1">INDEX('Lorri 401b'!L:L,MATCH('Retirement Calculator'!A147,'Lorri 401b'!N:N,0),0)</f>
        <v>4085968.2640611422</v>
      </c>
      <c r="S147" s="25">
        <f t="shared" ca="1" si="7"/>
        <v>5611757.5708277244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1523716.1506910813</v>
      </c>
      <c r="R148" s="25">
        <f t="array" aca="1" ref="R148" ca="1">INDEX('Lorri 401b'!L:L,MATCH('Retirement Calculator'!A148,'Lorri 401b'!N:N,0),0)</f>
        <v>4081247.597882174</v>
      </c>
      <c r="S148" s="25">
        <f t="shared" ca="1" si="7"/>
        <v>5604963.7485732548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1521634.3564652663</v>
      </c>
      <c r="R149" s="25">
        <f t="array" aca="1" ref="R149" ca="1">INDEX('Lorri 401b'!L:L,MATCH('Retirement Calculator'!A149,'Lorri 401b'!N:N,0),0)</f>
        <v>4076507.2622607932</v>
      </c>
      <c r="S149" s="25">
        <f t="shared" ca="1" si="7"/>
        <v>5598141.6187260598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1519543.8880968438</v>
      </c>
      <c r="R150" s="25">
        <f t="array" aca="1" ref="R150" ca="1">INDEX('Lorri 401b'!L:L,MATCH('Retirement Calculator'!A150,'Lorri 401b'!N:N,0),0)</f>
        <v>4071747.1752409902</v>
      </c>
      <c r="S150" s="25">
        <f t="shared" ca="1" si="7"/>
        <v>5591291.0633378346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1517444.7094435529</v>
      </c>
      <c r="R151" s="25">
        <f t="array" aca="1" ref="R151" ca="1">INDEX('Lorri 401b'!L:L,MATCH('Retirement Calculator'!A151,'Lorri 401b'!N:N,0),0)</f>
        <v>4066967.2545252712</v>
      </c>
      <c r="S151" s="25">
        <f t="shared" ca="1" si="7"/>
        <v>5584411.9639688246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1515336.7842125399</v>
      </c>
      <c r="R152" s="25">
        <f t="array" aca="1" ref="R152" ca="1">INDEX('Lorri 401b'!L:L,MATCH('Retirement Calculator'!A152,'Lorri 401b'!N:N,0),0)</f>
        <v>4062167.417473237</v>
      </c>
      <c r="S152" s="25">
        <f t="shared" ca="1" si="7"/>
        <v>5577504.2016857769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1513220.0759597311</v>
      </c>
      <c r="R153" s="25">
        <f t="array" aca="1" ref="R153" ca="1">INDEX('Lorri 401b'!L:L,MATCH('Retirement Calculator'!A153,'Lorri 401b'!N:N,0),0)</f>
        <v>4057347.5811001528</v>
      </c>
      <c r="S153" s="25">
        <f t="shared" ca="1" si="7"/>
        <v>5570567.6570598837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1511094.5480892023</v>
      </c>
      <c r="R154" s="25">
        <f t="array" aca="1" ref="R154" ca="1">INDEX('Lorri 401b'!L:L,MATCH('Retirement Calculator'!A154,'Lorri 401b'!N:N,0),0)</f>
        <v>4052507.662075514</v>
      </c>
      <c r="S154" s="25">
        <f t="shared" ca="1" si="7"/>
        <v>5563602.2101647165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1508960.1638525461</v>
      </c>
      <c r="R155" s="25">
        <f t="array" aca="1" ref="R155" ca="1">INDEX('Lorri 401b'!L:L,MATCH('Retirement Calculator'!A155,'Lorri 401b'!N:N,0),0)</f>
        <v>4047647.5767216058</v>
      </c>
      <c r="S155" s="25">
        <f t="shared" ca="1" si="7"/>
        <v>5556607.7405741522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1506816.8863482373</v>
      </c>
      <c r="R156" s="25">
        <f t="array" aca="1" ref="R156" ca="1">INDEX('Lorri 401b'!L:L,MATCH('Retirement Calculator'!A156,'Lorri 401b'!N:N,0),0)</f>
        <v>4042767.2410120564</v>
      </c>
      <c r="S156" s="25">
        <f t="shared" ca="1" si="7"/>
        <v>5549584.1273602936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1504664.6785209938</v>
      </c>
      <c r="R157" s="25">
        <f t="array" aca="1" ref="R157" ca="1">INDEX('Lorri 401b'!L:L,MATCH('Retirement Calculator'!A157,'Lorri 401b'!N:N,0),0)</f>
        <v>4037866.5705703837</v>
      </c>
      <c r="S157" s="25">
        <f t="shared" ca="1" si="7"/>
        <v>5542531.2490913775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1502503.5031611368</v>
      </c>
      <c r="R158" s="25">
        <f t="array" aca="1" ref="R158" ca="1">INDEX('Lorri 401b'!L:L,MATCH('Retirement Calculator'!A158,'Lorri 401b'!N:N,0),0)</f>
        <v>4032945.4806685373</v>
      </c>
      <c r="S158" s="25">
        <f t="shared" ca="1" si="7"/>
        <v>5535448.9838296743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1500333.322903947</v>
      </c>
      <c r="R159" s="25">
        <f t="array" aca="1" ref="R159" ca="1">INDEX('Lorri 401b'!L:L,MATCH('Retirement Calculator'!A159,'Lorri 401b'!N:N,0),0)</f>
        <v>4028003.8862254331</v>
      </c>
      <c r="S159" s="25">
        <f t="shared" ca="1" si="7"/>
        <v>5528337.2091293801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1498154.1002290191</v>
      </c>
      <c r="R160" s="25">
        <f t="array" aca="1" ref="R160" ca="1">INDEX('Lorri 401b'!L:L,MATCH('Retirement Calculator'!A160,'Lorri 401b'!N:N,0),0)</f>
        <v>4023041.7018054826</v>
      </c>
      <c r="S160" s="25">
        <f t="shared" ca="1" si="7"/>
        <v>5521195.8020345019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1495965.7974596121</v>
      </c>
      <c r="R161" s="25">
        <f t="array" aca="1" ref="R161" ca="1">INDEX('Lorri 401b'!L:L,MATCH('Retirement Calculator'!A161,'Lorri 401b'!N:N,0),0)</f>
        <v>4018058.8416171158</v>
      </c>
      <c r="S161" s="25">
        <f t="shared" ca="1" si="7"/>
        <v>5514024.6390767284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1493768.3767619994</v>
      </c>
      <c r="R162" s="25">
        <f t="array" aca="1" ref="R162" ca="1">INDEX('Lorri 401b'!L:L,MATCH('Retirement Calculator'!A162,'Lorri 401b'!N:N,0),0)</f>
        <v>4013055.2195112975</v>
      </c>
      <c r="S162" s="25">
        <f t="shared" ca="1" si="7"/>
        <v>5506823.5962732974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1491561.8001448133</v>
      </c>
      <c r="R163" s="25">
        <f t="array" aca="1" ref="R163" ca="1">INDEX('Lorri 401b'!L:L,MATCH('Retirement Calculator'!A163,'Lorri 401b'!N:N,0),0)</f>
        <v>4008030.7489800383</v>
      </c>
      <c r="S163" s="25">
        <f t="shared" ca="1" si="7"/>
        <v>5499592.5491248518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1489346.0294583889</v>
      </c>
      <c r="R164" s="25">
        <f t="array" aca="1" ref="R164" ca="1">INDEX('Lorri 401b'!L:L,MATCH('Retirement Calculator'!A164,'Lorri 401b'!N:N,0),0)</f>
        <v>4002985.3431548988</v>
      </c>
      <c r="S164" s="25">
        <f t="shared" ca="1" si="7"/>
        <v>5492331.3726132875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1487121.0263941044</v>
      </c>
      <c r="R165" s="25">
        <f t="array" aca="1" ref="R165" ca="1">INDEX('Lorri 401b'!L:L,MATCH('Retirement Calculator'!A165,'Lorri 401b'!N:N,0),0)</f>
        <v>3997918.9148054882</v>
      </c>
      <c r="S165" s="25">
        <f t="shared" ca="1" si="7"/>
        <v>5485039.9411995923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1484886.7524837188</v>
      </c>
      <c r="R166" s="25">
        <f t="array" aca="1" ref="R166" ca="1">INDEX('Lorri 401b'!L:L,MATCH('Retirement Calculator'!A166,'Lorri 401b'!N:N,0),0)</f>
        <v>3992831.3763379548</v>
      </c>
      <c r="S166" s="25">
        <f t="shared" ca="1" si="7"/>
        <v>5477718.1288216738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1482643.1690987065</v>
      </c>
      <c r="R167" s="25">
        <f t="array" aca="1" ref="R167" ca="1">INDEX('Lorri 401b'!L:L,MATCH('Retirement Calculator'!A167,'Lorri 401b'!N:N,0),0)</f>
        <v>3987722.6397934733</v>
      </c>
      <c r="S167" s="25">
        <f t="shared" ca="1" si="7"/>
        <v>5470365.8088921793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1480390.2374495899</v>
      </c>
      <c r="R168" s="25">
        <f t="array" aca="1" ref="R168" ca="1">INDEX('Lorri 401b'!L:L,MATCH('Retirement Calculator'!A168,'Lorri 401b'!N:N,0),0)</f>
        <v>3982592.616846723</v>
      </c>
      <c r="S168" s="25">
        <f t="shared" ca="1" si="7"/>
        <v>5462982.8542963127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1478127.9185852688</v>
      </c>
      <c r="R169" s="25">
        <f t="array" aca="1" ref="R169" ca="1">INDEX('Lorri 401b'!L:L,MATCH('Retirement Calculator'!A169,'Lorri 401b'!N:N,0),0)</f>
        <v>3977441.2188043613</v>
      </c>
      <c r="S169" s="25">
        <f t="shared" ca="1" si="7"/>
        <v>5455569.1373896301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1475856.1733923464</v>
      </c>
      <c r="R170" s="25">
        <f t="array" aca="1" ref="R170" ca="1">INDEX('Lorri 401b'!L:L,MATCH('Retirement Calculator'!A170,'Lorri 401b'!N:N,0),0)</f>
        <v>3972268.3566034897</v>
      </c>
      <c r="S170" s="25">
        <f t="shared" ca="1" si="7"/>
        <v>5448124.5299958363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1473574.9625944535</v>
      </c>
      <c r="R171" s="25">
        <f t="array" aca="1" ref="R171" ca="1">INDEX('Lorri 401b'!L:L,MATCH('Retirement Calculator'!A171,'Lorri 401b'!N:N,0),0)</f>
        <v>3967073.9408101146</v>
      </c>
      <c r="S171" s="25">
        <f t="shared" ca="1" si="7"/>
        <v>5440648.9034045683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1471284.2467515692</v>
      </c>
      <c r="R172" s="25">
        <f t="array" aca="1" ref="R172" ca="1">INDEX('Lorri 401b'!L:L,MATCH('Retirement Calculator'!A172,'Lorri 401b'!N:N,0),0)</f>
        <v>3961857.8816176006</v>
      </c>
      <c r="S172" s="25">
        <f t="shared" ca="1" si="7"/>
        <v>5433142.1283691693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1468983.9862593396</v>
      </c>
      <c r="R173" s="25">
        <f t="array" aca="1" ref="R173" ca="1">INDEX('Lorri 401b'!L:L,MATCH('Retirement Calculator'!A173,'Lorri 401b'!N:N,0),0)</f>
        <v>3956620.0888451175</v>
      </c>
      <c r="S173" s="25">
        <f t="shared" ca="1" si="7"/>
        <v>5425604.0751044573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1466674.1413483925</v>
      </c>
      <c r="R174" s="25">
        <f t="array" aca="1" ref="R174" ca="1">INDEX('Lorri 401b'!L:L,MATCH('Retirement Calculator'!A174,'Lorri 401b'!N:N,0),0)</f>
        <v>3951360.4719360825</v>
      </c>
      <c r="S174" s="25">
        <f t="shared" ca="1" si="7"/>
        <v>5418034.6132844752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1464354.6720836498</v>
      </c>
      <c r="R175" s="25">
        <f t="array" aca="1" ref="R175" ca="1">INDEX('Lorri 401b'!L:L,MATCH('Retirement Calculator'!A175,'Lorri 401b'!N:N,0),0)</f>
        <v>3946078.9399565933</v>
      </c>
      <c r="S175" s="25">
        <f t="shared" ca="1" si="7"/>
        <v>5410433.6120402431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1462025.5383636372</v>
      </c>
      <c r="R176" s="25">
        <f t="array" aca="1" ref="R176" ca="1">INDEX('Lorri 401b'!L:L,MATCH('Retirement Calculator'!A176,'Lorri 401b'!N:N,0),0)</f>
        <v>3940775.401593856</v>
      </c>
      <c r="S176" s="25">
        <f t="shared" ca="1" si="7"/>
        <v>5402800.939957493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1459686.6999197912</v>
      </c>
      <c r="R177" s="25">
        <f t="array" aca="1" ref="R177" ca="1">INDEX('Lorri 401b'!L:L,MATCH('Retirement Calculator'!A177,'Lorri 401b'!N:N,0),0)</f>
        <v>3935449.7651546076</v>
      </c>
      <c r="S177" s="25">
        <f t="shared" ca="1" si="7"/>
        <v>5395136.4650743986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1457338.1163157625</v>
      </c>
      <c r="R178" s="25">
        <f t="array" aca="1" ref="R178" ca="1">INDEX('Lorri 401b'!L:L,MATCH('Retirement Calculator'!A178,'Lorri 401b'!N:N,0),0)</f>
        <v>3930101.9385635289</v>
      </c>
      <c r="S178" s="25">
        <f t="shared" ca="1" si="7"/>
        <v>5387440.054879291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1454979.7469467171</v>
      </c>
      <c r="R179" s="25">
        <f t="array" aca="1" ref="R179" ca="1">INDEX('Lorri 401b'!L:L,MATCH('Retirement Calculator'!A179,'Lorri 401b'!N:N,0),0)</f>
        <v>3924731.8293616539</v>
      </c>
      <c r="S179" s="25">
        <f t="shared" ca="1" si="7"/>
        <v>5379711.5763083715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1452611.551038634</v>
      </c>
      <c r="R180" s="25">
        <f t="array" aca="1" ref="R180" ca="1">INDEX('Lorri 401b'!L:L,MATCH('Retirement Calculator'!A180,'Lorri 401b'!N:N,0),0)</f>
        <v>3919339.3447047714</v>
      </c>
      <c r="S180" s="25">
        <f t="shared" ca="1" si="7"/>
        <v>5371950.8957434054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1450233.4876476005</v>
      </c>
      <c r="R181" s="25">
        <f t="array" aca="1" ref="R181" ca="1">INDEX('Lorri 401b'!L:L,MATCH('Retirement Calculator'!A181,'Lorri 401b'!N:N,0),0)</f>
        <v>3913924.3913618182</v>
      </c>
      <c r="S181" s="25">
        <f t="shared" ca="1" si="7"/>
        <v>5364157.8790094182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1447845.5156591043</v>
      </c>
      <c r="R182" s="25">
        <f t="array" aca="1" ref="R182" ca="1">INDEX('Lorri 401b'!L:L,MATCH('Retirement Calculator'!A182,'Lorri 401b'!N:N,0),0)</f>
        <v>3908486.8757132697</v>
      </c>
      <c r="S182" s="25">
        <f t="shared" ca="1" si="7"/>
        <v>5356332.3913723743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1445447.5937873228</v>
      </c>
      <c r="R183" s="25">
        <f t="array" aca="1" ref="R183" ca="1">INDEX('Lorri 401b'!L:L,MATCH('Retirement Calculator'!A183,'Lorri 401b'!N:N,0),0)</f>
        <v>3903026.7037495188</v>
      </c>
      <c r="S183" s="25">
        <f t="shared" ca="1" si="7"/>
        <v>5348474.2975368416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1443039.6805744087</v>
      </c>
      <c r="R184" s="25">
        <f t="array" aca="1" ref="R184" ca="1">INDEX('Lorri 401b'!L:L,MATCH('Retirement Calculator'!A184,'Lorri 401b'!N:N,0),0)</f>
        <v>3897543.7810692522</v>
      </c>
      <c r="S184" s="25">
        <f t="shared" ca="1" si="7"/>
        <v>5340583.4616436604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1440621.7343897743</v>
      </c>
      <c r="R185" s="25">
        <f t="array" aca="1" ref="R185" ca="1">INDEX('Lorri 401b'!L:L,MATCH('Retirement Calculator'!A185,'Lorri 401b'!N:N,0),0)</f>
        <v>3892038.0128778177</v>
      </c>
      <c r="S185" s="25">
        <f t="shared" ca="1" si="7"/>
        <v>5332659.7472675918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1438193.7134293707</v>
      </c>
      <c r="R186" s="25">
        <f t="array" aca="1" ref="R186" ca="1">INDEX('Lorri 401b'!L:L,MATCH('Retirement Calculator'!A186,'Lorri 401b'!N:N,0),0)</f>
        <v>3886509.3039855859</v>
      </c>
      <c r="S186" s="25">
        <f t="shared" ca="1" si="7"/>
        <v>5324703.0174149564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1435755.5757149654</v>
      </c>
      <c r="R187" s="25">
        <f t="array" aca="1" ref="R187" ca="1">INDEX('Lorri 401b'!L:L,MATCH('Retirement Calculator'!A187,'Lorri 401b'!N:N,0),0)</f>
        <v>3880957.558806303</v>
      </c>
      <c r="S187" s="25">
        <f t="shared" ca="1" si="7"/>
        <v>5316713.1345212683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1433307.2790934166</v>
      </c>
      <c r="R188" s="25">
        <f t="array" aca="1" ref="R188" ca="1">INDEX('Lorri 401b'!L:L,MATCH('Retirement Calculator'!A188,'Lorri 401b'!N:N,0),0)</f>
        <v>3875382.6813554396</v>
      </c>
      <c r="S188" s="25">
        <f t="shared" ca="1" si="7"/>
        <v>5308689.9604488565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1430848.7812359447</v>
      </c>
      <c r="R189" s="25">
        <f t="array" aca="1" ref="R189" ca="1">INDEX('Lorri 401b'!L:L,MATCH('Retirement Calculator'!A189,'Lorri 401b'!N:N,0),0)</f>
        <v>3869784.5752485311</v>
      </c>
      <c r="S189" s="25">
        <f t="shared" ca="1" si="7"/>
        <v>5300633.3564844755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1428380.0396374001</v>
      </c>
      <c r="R190" s="25">
        <f t="array" aca="1" ref="R190" ca="1">INDEX('Lorri 401b'!L:L,MATCH('Retirement Calculator'!A190,'Lorri 401b'!N:N,0),0)</f>
        <v>3864163.1436995105</v>
      </c>
      <c r="S190" s="25">
        <f t="shared" ca="1" si="7"/>
        <v>5292543.1833369108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1425901.011615528</v>
      </c>
      <c r="R191" s="25">
        <f t="array" aca="1" ref="R191" ca="1">INDEX('Lorri 401b'!L:L,MATCH('Retirement Calculator'!A191,'Lorri 401b'!N:N,0),0)</f>
        <v>3858518.2895190357</v>
      </c>
      <c r="S191" s="25">
        <f t="shared" ca="1" si="7"/>
        <v>5284419.301134564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1423411.6543102316</v>
      </c>
      <c r="R192" s="25">
        <f t="array" aca="1" ref="R192" ca="1">INDEX('Lorri 401b'!L:L,MATCH('Retirement Calculator'!A192,'Lorri 401b'!N:N,0),0)</f>
        <v>3852849.9151128088</v>
      </c>
      <c r="S192" s="25">
        <f t="shared" ca="1" si="7"/>
        <v>5276261.5694230404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1420911.9246828298</v>
      </c>
      <c r="R193" s="25">
        <f t="array" aca="1" ref="R193" ca="1">INDEX('Lorri 401b'!L:L,MATCH('Retirement Calculator'!A193,'Lorri 401b'!N:N,0),0)</f>
        <v>3847157.9224798894</v>
      </c>
      <c r="S193" s="25">
        <f t="shared" ca="1" si="7"/>
        <v>5268069.8471627189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1418401.7795153137</v>
      </c>
      <c r="R194" s="25">
        <f t="array" aca="1" ref="R194" ca="1">INDEX('Lorri 401b'!L:L,MATCH('Retirement Calculator'!A194,'Lorri 401b'!N:N,0),0)</f>
        <v>3841442.2132109995</v>
      </c>
      <c r="S194" s="25">
        <f t="shared" ca="1" si="7"/>
        <v>5259843.992726313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1415881.1754095997</v>
      </c>
      <c r="R195" s="25">
        <f t="array" aca="1" ref="R195" ca="1">INDEX('Lorri 401b'!L:L,MATCH('Retirement Calculator'!A195,'Lorri 401b'!N:N,0),0)</f>
        <v>3835702.6884868224</v>
      </c>
      <c r="S195" s="25">
        <f t="shared" ca="1" si="7"/>
        <v>5251583.8638964221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1413350.0687867785</v>
      </c>
      <c r="R196" s="25">
        <f t="array" aca="1" ref="R196" ca="1">INDEX('Lorri 401b'!L:L,MATCH('Retirement Calculator'!A196,'Lorri 401b'!N:N,0),0)</f>
        <v>3829939.2490762947</v>
      </c>
      <c r="S196" s="25">
        <f t="shared" ca="1" si="7"/>
        <v>5243289.3178630732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1410808.4158863623</v>
      </c>
      <c r="R197" s="25">
        <f t="array" aca="1" ref="R197" ca="1">INDEX('Lorri 401b'!L:L,MATCH('Retirement Calculator'!A197,'Lorri 401b'!N:N,0),0)</f>
        <v>3824151.7953348896</v>
      </c>
      <c r="S197" s="25">
        <f t="shared" ca="1" si="7"/>
        <v>5234960.2112212516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1408256.1727655276</v>
      </c>
      <c r="R198" s="25">
        <f t="array" aca="1" ref="R198" ca="1">INDEX('Lorri 401b'!L:L,MATCH('Retirement Calculator'!A198,'Lorri 401b'!N:N,0),0)</f>
        <v>3818340.2272028956</v>
      </c>
      <c r="S198" s="25">
        <f t="shared" ca="1" si="7"/>
        <v>5226596.3999684229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1405693.2952983563</v>
      </c>
      <c r="R199" s="25">
        <f t="array" aca="1" ref="R199" ca="1">INDEX('Lorri 401b'!L:L,MATCH('Retirement Calculator'!A199,'Lorri 401b'!N:N,0),0)</f>
        <v>3812504.4442036846</v>
      </c>
      <c r="S199" s="25">
        <f t="shared" ca="1" si="7"/>
        <v>5218197.7395020407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1403119.7391750717</v>
      </c>
      <c r="R200" s="25">
        <f t="array" aca="1" ref="R200" ca="1">INDEX('Lorri 401b'!L:L,MATCH('Retirement Calculator'!A200,'Lorri 401b'!N:N,0),0)</f>
        <v>3806644.345441977</v>
      </c>
      <c r="S200" s="25">
        <f t="shared" ca="1" si="7"/>
        <v>5209764.0846170485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1400535.4599012735</v>
      </c>
      <c r="R201" s="25">
        <f t="array" aca="1" ref="R201" ca="1">INDEX('Lorri 401b'!L:L,MATCH('Retirement Calculator'!A201,'Lorri 401b'!N:N,0),0)</f>
        <v>3800759.8296020958</v>
      </c>
      <c r="S201" s="25">
        <f t="shared" ca="1" si="7"/>
        <v>5201295.2895033695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1397940.4127971677</v>
      </c>
      <c r="R202" s="25">
        <f t="array" aca="1" ref="R202" ca="1">INDEX('Lorri 401b'!L:L,MATCH('Retirement Calculator'!A202,'Lorri 401b'!N:N,0),0)</f>
        <v>3794850.7949462151</v>
      </c>
      <c r="S202" s="25">
        <f t="shared" ca="1" si="7"/>
        <v>5192791.207743383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1395334.5529967947</v>
      </c>
      <c r="R203" s="25">
        <f t="array" aca="1" ref="R203" ca="1">INDEX('Lorri 401b'!L:L,MATCH('Retirement Calculator'!A203,'Lorri 401b'!N:N,0),0)</f>
        <v>3788917.1393126016</v>
      </c>
      <c r="S203" s="25">
        <f t="shared" ca="1" si="7"/>
        <v>5184251.6923093963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1392717.8354472537</v>
      </c>
      <c r="R204" s="25">
        <f t="array" aca="1" ref="R204" ca="1">INDEX('Lorri 401b'!L:L,MATCH('Retirement Calculator'!A204,'Lorri 401b'!N:N,0),0)</f>
        <v>3782958.7601138479</v>
      </c>
      <c r="S204" s="25">
        <f t="shared" ca="1" si="7"/>
        <v>5175676.595561102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1390090.2149079228</v>
      </c>
      <c r="R205" s="25">
        <f t="array" aca="1" ref="R205" ca="1">INDEX('Lorri 401b'!L:L,MATCH('Retirement Calculator'!A205,'Lorri 401b'!N:N,0),0)</f>
        <v>3776975.5543350992</v>
      </c>
      <c r="S205" s="25">
        <f t="shared" ca="1" si="7"/>
        <v>5167065.7692430224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1387451.645949678</v>
      </c>
      <c r="R206" s="25">
        <f t="array" aca="1" ref="R206" ca="1">INDEX('Lorri 401b'!L:L,MATCH('Retirement Calculator'!A206,'Lorri 401b'!N:N,0),0)</f>
        <v>3770967.4185322723</v>
      </c>
      <c r="S206" s="25">
        <f t="shared" ca="1" si="7"/>
        <v>5158419.0644819504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1384802.0829541073</v>
      </c>
      <c r="R207" s="25">
        <f t="array" aca="1" ref="R207" ca="1">INDEX('Lorri 401b'!L:L,MATCH('Retirement Calculator'!A207,'Lorri 401b'!N:N,0),0)</f>
        <v>3764934.2488302672</v>
      </c>
      <c r="S207" s="25">
        <f t="shared" ca="1" si="7"/>
        <v>5149736.331784375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1382141.4801127217</v>
      </c>
      <c r="R208" s="25">
        <f t="array" aca="1" ref="R208" ca="1">INDEX('Lorri 401b'!L:L,MATCH('Retirement Calculator'!A208,'Lorri 401b'!N:N,0),0)</f>
        <v>3758875.9409211706</v>
      </c>
      <c r="S208" s="25">
        <f t="shared" ca="1" si="7"/>
        <v>5141017.4210338928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1379469.7914261636</v>
      </c>
      <c r="R209" s="25">
        <f t="array" aca="1" ref="R209" ca="1">INDEX('Lorri 401b'!L:L,MATCH('Retirement Calculator'!A209,'Lorri 401b'!N:N,0),0)</f>
        <v>3752792.3900624528</v>
      </c>
      <c r="S209" s="25">
        <f t="shared" ca="1" si="7"/>
        <v>5132262.1814886164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1376786.9707034116</v>
      </c>
      <c r="R210" s="25">
        <f t="array" aca="1" ref="R210" ca="1">INDEX('Lorri 401b'!L:L,MATCH('Retirement Calculator'!A210,'Lorri 401b'!N:N,0),0)</f>
        <v>3746683.4910751567</v>
      </c>
      <c r="S210" s="25">
        <f t="shared" ca="1" si="7"/>
        <v>5123470.4617785681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1374092.9715609814</v>
      </c>
      <c r="R211" s="25">
        <f t="array" aca="1" ref="R211" ca="1">INDEX('Lorri 401b'!L:L,MATCH('Retirement Calculator'!A211,'Lorri 401b'!N:N,0),0)</f>
        <v>3740549.1383420802</v>
      </c>
      <c r="S211" s="25">
        <f t="shared" ca="1" si="7"/>
        <v>5114642.1099030618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1371387.7474221243</v>
      </c>
      <c r="R212" s="25">
        <f t="array" aca="1" ref="R212" ca="1">INDEX('Lorri 401b'!L:L,MATCH('Retirement Calculator'!A212,'Lorri 401b'!N:N,0),0)</f>
        <v>3734389.2258059494</v>
      </c>
      <c r="S212" s="25">
        <f t="shared" ca="1" si="7"/>
        <v>5105776.9732280737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1368671.251516022</v>
      </c>
      <c r="R213" s="25">
        <f t="array" aca="1" ref="R213" ca="1">INDEX('Lorri 401b'!L:L,MATCH('Retirement Calculator'!A213,'Lorri 401b'!N:N,0),0)</f>
        <v>3728203.6469675847</v>
      </c>
      <c r="S213" s="25">
        <f t="shared" ca="1" si="7"/>
        <v>5096874.898483607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1365943.4368769778</v>
      </c>
      <c r="R214" s="25">
        <f t="array" aca="1" ref="R214" ca="1">INDEX('Lorri 401b'!L:L,MATCH('Retirement Calculator'!A214,'Lorri 401b'!N:N,0),0)</f>
        <v>3721992.29488406</v>
      </c>
      <c r="S214" s="25">
        <f t="shared" ca="1" si="7"/>
        <v>5087935.7317610383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1363204.2563436041</v>
      </c>
      <c r="R215" s="25">
        <f t="array" aca="1" ref="R215" ca="1">INDEX('Lorri 401b'!L:L,MATCH('Retirement Calculator'!A215,'Lorri 401b'!N:N,0),0)</f>
        <v>3715755.0621668538</v>
      </c>
      <c r="S215" s="25">
        <f t="shared" ca="1" si="7"/>
        <v>5078959.3185104579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1360453.662558008</v>
      </c>
      <c r="R216" s="25">
        <f t="array" aca="1" ref="R216" ca="1">INDEX('Lorri 401b'!L:L,MATCH('Retirement Calculator'!A216,'Lorri 401b'!N:N,0),0)</f>
        <v>3709491.8409799929</v>
      </c>
      <c r="S216" s="25">
        <f t="shared" ca="1" si="7"/>
        <v>5069945.5035380013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1357691.607964972</v>
      </c>
      <c r="R217" s="25">
        <f t="array" aca="1" ref="R217" ca="1">INDEX('Lorri 401b'!L:L,MATCH('Retirement Calculator'!A217,'Lorri 401b'!N:N,0),0)</f>
        <v>3703202.5230381866</v>
      </c>
      <c r="S217" s="25">
        <f t="shared" ca="1" si="7"/>
        <v>5060894.1310031582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1354918.0448111317</v>
      </c>
      <c r="R218" s="25">
        <f t="array" aca="1" ref="R218" ca="1">INDEX('Lorri 401b'!L:L,MATCH('Retirement Calculator'!A218,'Lorri 401b'!N:N,0),0)</f>
        <v>3696886.9996049562</v>
      </c>
      <c r="S218" s="25">
        <f t="shared" ca="1" si="7"/>
        <v>5051805.0444160877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1352132.9251441504</v>
      </c>
      <c r="R219" s="25">
        <f t="array" aca="1" ref="R219" ca="1">INDEX('Lorri 401b'!L:L,MATCH('Retirement Calculator'!A219,'Lorri 401b'!N:N,0),0)</f>
        <v>3690545.1614907538</v>
      </c>
      <c r="S219" s="25">
        <f t="shared" ca="1" si="7"/>
        <v>5042678.0866349041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1349336.20081189</v>
      </c>
      <c r="R220" s="25">
        <f t="array" aca="1" ref="R220" ca="1">INDEX('Lorri 401b'!L:L,MATCH('Retirement Calculator'!A220,'Lorri 401b'!N:N,0),0)</f>
        <v>3684176.8990510758</v>
      </c>
      <c r="S220" s="25">
        <f t="shared" ca="1" si="7"/>
        <v>5033513.0998629658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1346527.8234615785</v>
      </c>
      <c r="R221" s="25">
        <f t="array" aca="1" ref="R221" ca="1">INDEX('Lorri 401b'!L:L,MATCH('Retirement Calculator'!A221,'Lorri 401b'!N:N,0),0)</f>
        <v>3677782.1021845657</v>
      </c>
      <c r="S221" s="25">
        <f t="shared" ca="1" si="7"/>
        <v>5024309.925646144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1343707.744538974</v>
      </c>
      <c r="R222" s="25">
        <f t="array" aca="1" ref="R222" ca="1">INDEX('Lorri 401b'!L:L,MATCH('Retirement Calculator'!A222,'Lorri 401b'!N:N,0),0)</f>
        <v>3671360.6603311119</v>
      </c>
      <c r="S222" s="25">
        <f t="shared" ca="1" si="7"/>
        <v>5015068.4048700854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1340875.9152875254</v>
      </c>
      <c r="R223" s="25">
        <f t="array" aca="1" ref="R223" ca="1">INDEX('Lorri 401b'!L:L,MATCH('Retirement Calculator'!A223,'Lorri 401b'!N:N,0),0)</f>
        <v>3664912.4624699354</v>
      </c>
      <c r="S223" s="25">
        <f t="shared" ca="1" si="7"/>
        <v>5005788.3777574608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1338032.2867475289</v>
      </c>
      <c r="R224" s="25">
        <f t="array" aca="1" ref="R224" ca="1">INDEX('Lorri 401b'!L:L,MATCH('Retirement Calculator'!A224,'Lorri 401b'!N:N,0),0)</f>
        <v>3658437.3971176706</v>
      </c>
      <c r="S224" s="25">
        <f t="shared" ca="1" si="7"/>
        <v>4996469.6838651998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1335176.8097552825</v>
      </c>
      <c r="R225" s="25">
        <f t="array" aca="1" ref="R225" ca="1">INDEX('Lorri 401b'!L:L,MATCH('Retirement Calculator'!A225,'Lorri 401b'!N:N,0),0)</f>
        <v>3651935.3523264378</v>
      </c>
      <c r="S225" s="25">
        <f t="shared" ca="1" si="7"/>
        <v>4987112.1620817203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1332309.434942235</v>
      </c>
      <c r="R226" s="25">
        <f t="array" aca="1" ref="R226" ca="1">INDEX('Lorri 401b'!L:L,MATCH('Retirement Calculator'!A226,'Lorri 401b'!N:N,0),0)</f>
        <v>3645406.2156819082</v>
      </c>
      <c r="S226" s="25">
        <f t="shared" ca="1" si="7"/>
        <v>4977715.650624143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1329430.1127341331</v>
      </c>
      <c r="R227" s="25">
        <f t="array" aca="1" ref="R227" ca="1">INDEX('Lorri 401b'!L:L,MATCH('Retirement Calculator'!A227,'Lorri 401b'!N:N,0),0)</f>
        <v>3638849.87430136</v>
      </c>
      <c r="S227" s="25">
        <f t="shared" ca="1" si="7"/>
        <v>4968279.9870354934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1326538.7933501643</v>
      </c>
      <c r="R228" s="25">
        <f t="array" aca="1" ref="R228" ca="1">INDEX('Lorri 401b'!L:L,MATCH('Retirement Calculator'!A228,'Lorri 401b'!N:N,0),0)</f>
        <v>3632266.2148317262</v>
      </c>
      <c r="S228" s="25">
        <f t="shared" ca="1" si="7"/>
        <v>4958805.0081818905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1323635.4268020955</v>
      </c>
      <c r="R229" s="25">
        <f t="array" aca="1" ref="R229" ca="1">INDEX('Lorri 401b'!L:L,MATCH('Retirement Calculator'!A229,'Lorri 401b'!N:N,0),0)</f>
        <v>3625655.1234476352</v>
      </c>
      <c r="S229" s="25">
        <f t="shared" ca="1" si="7"/>
        <v>4949290.5502497312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1320719.9628934099</v>
      </c>
      <c r="R230" s="25">
        <f t="array" aca="1" ref="R230" ca="1">INDEX('Lorri 401b'!L:L,MATCH('Retirement Calculator'!A230,'Lorri 401b'!N:N,0),0)</f>
        <v>3619016.4858494443</v>
      </c>
      <c r="S230" s="25">
        <f t="shared" ca="1" si="7"/>
        <v>4939736.4487428544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1317792.351218438</v>
      </c>
      <c r="R231" s="25">
        <f t="array" aca="1" ref="R231" ca="1">INDEX('Lorri 401b'!L:L,MATCH('Retirement Calculator'!A231,'Lorri 401b'!N:N,0),0)</f>
        <v>3612350.1872612606</v>
      </c>
      <c r="S231" s="25">
        <f t="shared" ca="1" si="7"/>
        <v>4930142.5384796988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1314852.5411614871</v>
      </c>
      <c r="R232" s="25">
        <f t="array" aca="1" ref="R232" ca="1">INDEX('Lorri 401b'!L:L,MATCH('Retirement Calculator'!A232,'Lorri 401b'!N:N,0),0)</f>
        <v>3605656.1124289595</v>
      </c>
      <c r="S232" s="25">
        <f t="shared" ca="1" si="7"/>
        <v>4920508.6535904463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1311900.4818959655</v>
      </c>
      <c r="R233" s="25">
        <f t="array" aca="1" ref="R233" ca="1">INDEX('Lorri 401b'!L:L,MATCH('Retirement Calculator'!A233,'Lorri 401b'!N:N,0),0)</f>
        <v>3598934.1456181905</v>
      </c>
      <c r="S233" s="25">
        <f t="shared" ca="1" si="7"/>
        <v>4910834.6275141556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1308936.1223835042</v>
      </c>
      <c r="R234" s="25">
        <f t="array" aca="1" ref="R234" ca="1">INDEX('Lorri 401b'!L:L,MATCH('Retirement Calculator'!A234,'Lorri 401b'!N:N,0),0)</f>
        <v>3592184.1706123766</v>
      </c>
      <c r="S234" s="25">
        <f t="shared" ca="1" si="7"/>
        <v>4901120.2929958813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1305959.4113730744</v>
      </c>
      <c r="R235" s="25">
        <f t="array" aca="1" ref="R235" ca="1">INDEX('Lorri 401b'!L:L,MATCH('Retirement Calculator'!A235,'Lorri 401b'!N:N,0),0)</f>
        <v>3585406.0707107051</v>
      </c>
      <c r="S235" s="25">
        <f t="shared" ca="1" si="7"/>
        <v>4891365.4820837798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1302970.2974001011</v>
      </c>
      <c r="R236" s="25">
        <f t="array" aca="1" ref="R236" ca="1">INDEX('Lorri 401b'!L:L,MATCH('Retirement Calculator'!A236,'Lorri 401b'!N:N,0),0)</f>
        <v>3578599.72872611</v>
      </c>
      <c r="S236" s="25">
        <f t="shared" ca="1" si="7"/>
        <v>4881570.0261262115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1299968.7287855737</v>
      </c>
      <c r="R237" s="25">
        <f t="array" aca="1" ref="R237" ca="1">INDEX('Lorri 401b'!L:L,MATCH('Retirement Calculator'!A237,'Lorri 401b'!N:N,0),0)</f>
        <v>3571765.0269832457</v>
      </c>
      <c r="S237" s="25">
        <f t="shared" ca="1" si="7"/>
        <v>4871733.7557688197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1296954.6536351526</v>
      </c>
      <c r="R238" s="25">
        <f t="array" aca="1" ref="R238" ca="1">INDEX('Lorri 401b'!L:L,MATCH('Retirement Calculator'!A238,'Lorri 401b'!N:N,0),0)</f>
        <v>3564901.8473164532</v>
      </c>
      <c r="S238" s="25">
        <f t="shared" ca="1" si="7"/>
        <v>4861856.5009516058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1293928.0198382714</v>
      </c>
      <c r="R239" s="25">
        <f t="array" aca="1" ref="R239" ca="1">INDEX('Lorri 401b'!L:L,MATCH('Retirement Calculator'!A239,'Lorri 401b'!N:N,0),0)</f>
        <v>3558010.0710677155</v>
      </c>
      <c r="S239" s="25">
        <f t="shared" ca="1" si="7"/>
        <v>4851938.0909059867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1290888.7750672365</v>
      </c>
      <c r="R240" s="25">
        <f t="array" aca="1" ref="R240" ca="1">INDEX('Lorri 401b'!L:L,MATCH('Retirement Calculator'!A240,'Lorri 401b'!N:N,0),0)</f>
        <v>3551089.5790846082</v>
      </c>
      <c r="S240" s="25">
        <f t="shared" ca="1" si="7"/>
        <v>4841978.354151845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1287836.8667763222</v>
      </c>
      <c r="R241" s="25">
        <f t="array" aca="1" ref="R241" ca="1">INDEX('Lorri 401b'!L:L,MATCH('Retirement Calculator'!A241,'Lorri 401b'!N:N,0),0)</f>
        <v>3544140.251718238</v>
      </c>
      <c r="S241" s="25">
        <f t="shared" ca="1" si="7"/>
        <v>4831977.11849456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1284772.2422008624</v>
      </c>
      <c r="R242" s="25">
        <f t="array" aca="1" ref="R242" ca="1">INDEX('Lorri 401b'!L:L,MATCH('Retirement Calculator'!A242,'Lorri 401b'!N:N,0),0)</f>
        <v>3537161.9688211745</v>
      </c>
      <c r="S242" s="25">
        <f t="shared" ca="1" si="7"/>
        <v>4821934.2110220371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1281694.8483563382</v>
      </c>
      <c r="R243" s="25">
        <f t="array" aca="1" ref="R243" ca="1">INDEX('Lorri 401b'!L:L,MATCH('Retirement Calculator'!A243,'Lorri 401b'!N:N,0),0)</f>
        <v>3530154.609745373</v>
      </c>
      <c r="S243" s="25">
        <f t="shared" ca="1" si="7"/>
        <v>4811849.4581017112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1278604.632037462</v>
      </c>
      <c r="R244" s="25">
        <f t="array" aca="1" ref="R244" ca="1">INDEX('Lorri 401b'!L:L,MATCH('Retirement Calculator'!A244,'Lorri 401b'!N:N,0),0)</f>
        <v>3523118.053340089</v>
      </c>
      <c r="S244" s="25">
        <f t="shared" ca="1" si="7"/>
        <v>4801722.6853775512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1275501.5398172569</v>
      </c>
      <c r="R245" s="25">
        <f t="array" aca="1" ref="R245" ca="1">INDEX('Lorri 401b'!L:L,MATCH('Retirement Calculator'!A245,'Lorri 401b'!N:N,0),0)</f>
        <v>3516052.1779497829</v>
      </c>
      <c r="S245" s="25">
        <f t="shared" ca="1" si="7"/>
        <v>4791553.7177670393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1272385.5180461344</v>
      </c>
      <c r="R246" s="25">
        <f t="array" aca="1" ref="R246" ca="1">INDEX('Lorri 401b'!L:L,MATCH('Retirement Calculator'!A246,'Lorri 401b'!N:N,0),0)</f>
        <v>3508956.8614120176</v>
      </c>
      <c r="S246" s="25">
        <f t="shared" ca="1" si="7"/>
        <v>4781342.3794581518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1269256.5128509656</v>
      </c>
      <c r="R247" s="25">
        <f t="array" aca="1" ref="R247" ca="1">INDEX('Lorri 401b'!L:L,MATCH('Retirement Calculator'!A247,'Lorri 401b'!N:N,0),0)</f>
        <v>3501831.9810553449</v>
      </c>
      <c r="S247" s="25">
        <f t="shared" ca="1" si="7"/>
        <v>4771088.4939063108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1266114.4701341502</v>
      </c>
      <c r="R248" s="25">
        <f t="array" aca="1" ref="R248" ca="1">INDEX('Lorri 401b'!L:L,MATCH('Retirement Calculator'!A248,'Lorri 401b'!N:N,0),0)</f>
        <v>3494677.4136971859</v>
      </c>
      <c r="S248" s="25">
        <f t="shared" ca="1" si="7"/>
        <v>4760791.8838313362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1262959.3355726814</v>
      </c>
      <c r="R249" s="25">
        <f t="array" aca="1" ref="R249" ca="1">INDEX('Lorri 401b'!L:L,MATCH('Retirement Calculator'!A249,'Lorri 401b'!N:N,0),0)</f>
        <v>3487493.0356417014</v>
      </c>
      <c r="S249" s="25">
        <f t="shared" ca="1" si="7"/>
        <v>4750452.3712143824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1259791.0546172066</v>
      </c>
      <c r="R250" s="25">
        <f t="array" aca="1" ref="R250" ca="1">INDEX('Lorri 401b'!L:L,MATCH('Retirement Calculator'!A250,'Lorri 401b'!N:N,0),0)</f>
        <v>3480278.7226776523</v>
      </c>
      <c r="S250" s="25">
        <f t="shared" ca="1" si="7"/>
        <v>4740069.7772948593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1256609.5724910838</v>
      </c>
      <c r="R251" s="25">
        <f t="array" aca="1" ref="R251" ca="1">INDEX('Lorri 401b'!L:L,MATCH('Retirement Calculator'!A251,'Lorri 401b'!N:N,0),0)</f>
        <v>3473034.3500762531</v>
      </c>
      <c r="S251" s="25">
        <f t="shared" ca="1" si="7"/>
        <v>4729643.9225673368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1253414.8341894355</v>
      </c>
      <c r="R252" s="25">
        <f t="array" aca="1" ref="R252" ca="1">INDEX('Lorri 401b'!L:L,MATCH('Retirement Calculator'!A252,'Lorri 401b'!N:N,0),0)</f>
        <v>3465759.7925890144</v>
      </c>
      <c r="S252" s="25">
        <f t="shared" ca="1" si="7"/>
        <v>4719174.6267784499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1250206.7844781971</v>
      </c>
      <c r="R253" s="25">
        <f t="array" aca="1" ref="R253" ca="1">INDEX('Lorri 401b'!L:L,MATCH('Retirement Calculator'!A253,'Lorri 401b'!N:N,0),0)</f>
        <v>3458454.9244455788</v>
      </c>
      <c r="S253" s="25">
        <f t="shared" ca="1" si="7"/>
        <v>4708661.7089237757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1246985.3678931617</v>
      </c>
      <c r="R254" s="25">
        <f t="array" aca="1" ref="R254" ca="1">INDEX('Lorri 401b'!L:L,MATCH('Retirement Calculator'!A254,'Lorri 401b'!N:N,0),0)</f>
        <v>3451119.6193515458</v>
      </c>
      <c r="S254" s="25">
        <f t="shared" ca="1" si="7"/>
        <v>4698104.9872447075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1243750.5287390221</v>
      </c>
      <c r="R255" s="25">
        <f t="array" aca="1" ref="R255" ca="1">INDEX('Lorri 401b'!L:L,MATCH('Retirement Calculator'!A255,'Lorri 401b'!N:N,0),0)</f>
        <v>3443753.7504862878</v>
      </c>
      <c r="S255" s="25">
        <f t="shared" ca="1" si="7"/>
        <v>4687504.2792253103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1240502.2110884069</v>
      </c>
      <c r="R256" s="25">
        <f t="array" aca="1" ref="R256" ca="1">INDEX('Lorri 401b'!L:L,MATCH('Retirement Calculator'!A256,'Lorri 401b'!N:N,0),0)</f>
        <v>3436357.1905007577</v>
      </c>
      <c r="S256" s="25">
        <f t="shared" ca="1" si="7"/>
        <v>4676859.4015891645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1237240.3587809142</v>
      </c>
      <c r="R257" s="25">
        <f t="array" aca="1" ref="R257" ca="1">INDEX('Lorri 401b'!L:L,MATCH('Retirement Calculator'!A257,'Lorri 401b'!N:N,0),0)</f>
        <v>3428929.811515288</v>
      </c>
      <c r="S257" s="25">
        <f t="shared" ca="1" si="7"/>
        <v>4666170.1702962024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1233964.9154221402</v>
      </c>
      <c r="R258" s="25">
        <f t="array" aca="1" ref="R258" ca="1">INDEX('Lorri 401b'!L:L,MATCH('Retirement Calculator'!A258,'Lorri 401b'!N:N,0),0)</f>
        <v>3421471.4851173786</v>
      </c>
      <c r="S258" s="25">
        <f t="shared" ca="1" si="7"/>
        <v>4655436.4005395193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1230675.8243827047</v>
      </c>
      <c r="R259" s="25">
        <f t="array" aca="1" ref="R259" ca="1">INDEX('Lorri 401b'!L:L,MATCH('Retirement Calculator'!A259,'Lorri 401b'!N:N,0),0)</f>
        <v>3413982.0823594783</v>
      </c>
      <c r="S259" s="25">
        <f t="shared" ca="1" si="7"/>
        <v>4644657.9067421835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1227373.0287972714</v>
      </c>
      <c r="R260" s="25">
        <f t="array" aca="1" ref="R260" ca="1">INDEX('Lorri 401b'!L:L,MATCH('Retirement Calculator'!A260,'Lorri 401b'!N:N,0),0)</f>
        <v>3406461.4737567534</v>
      </c>
      <c r="S260" s="25">
        <f t="shared" ca="1" si="7"/>
        <v>4633834.5025540246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1224056.4715635655</v>
      </c>
      <c r="R261" s="25">
        <f t="array" aca="1" ref="R261" ca="1">INDEX('Lorri 401b'!L:L,MATCH('Retirement Calculator'!A261,'Lorri 401b'!N:N,0),0)</f>
        <v>3398909.5292848502</v>
      </c>
      <c r="S261" s="25">
        <f t="shared" ca="1" si="7"/>
        <v>4622966.0008484162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1220726.095341386</v>
      </c>
      <c r="R262" s="25">
        <f t="array" aca="1" ref="R262" ca="1">INDEX('Lorri 401b'!L:L,MATCH('Retirement Calculator'!A262,'Lorri 401b'!N:N,0),0)</f>
        <v>3391326.1183776474</v>
      </c>
      <c r="S262" s="25">
        <f t="shared" ca="1" si="7"/>
        <v>4612052.2137190336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1217381.8425516142</v>
      </c>
      <c r="R263" s="25">
        <f t="array" aca="1" ref="R263" ca="1">INDEX('Lorri 401b'!L:L,MATCH('Retirement Calculator'!A263,'Lorri 401b'!N:N,0),0)</f>
        <v>3383711.1099249981</v>
      </c>
      <c r="S263" s="25">
        <f t="shared" ca="1" si="7"/>
        <v>4601092.9524766123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1214023.655375218</v>
      </c>
      <c r="R264" s="25">
        <f t="array" aca="1" ref="R264" ca="1">INDEX('Lorri 401b'!L:L,MATCH('Retirement Calculator'!A264,'Lorri 401b'!N:N,0),0)</f>
        <v>3376064.3722704626</v>
      </c>
      <c r="S264" s="25">
        <f t="shared" ca="1" si="7"/>
        <v>4590088.0276456811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1210651.4757522536</v>
      </c>
      <c r="R265" s="25">
        <f t="array" aca="1" ref="R265" ca="1">INDEX('Lorri 401b'!L:L,MATCH('Retirement Calculator'!A265,'Lorri 401b'!N:N,0),0)</f>
        <v>3368385.7732090331</v>
      </c>
      <c r="S265" s="25">
        <f t="shared" ca="1" si="7"/>
        <v>4579037.2489612866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1207265.2453808603</v>
      </c>
      <c r="R266" s="25">
        <f t="array" aca="1" ref="R266" ca="1">INDEX('Lorri 401b'!L:L,MATCH('Retirement Calculator'!A266,'Lorri 401b'!N:N,0),0)</f>
        <v>3360675.179984848</v>
      </c>
      <c r="S266" s="25">
        <f t="shared" ref="S266:S520" ca="1" si="267">SUM(Q266:R266)</f>
        <v>4567940.4253657088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1203864.9057162527</v>
      </c>
      <c r="R267" s="25">
        <f t="array" aca="1" ref="R267" ca="1">INDEX('Lorri 401b'!L:L,MATCH('Retirement Calculator'!A267,'Lorri 401b'!N:N,0),0)</f>
        <v>3352932.4592888951</v>
      </c>
      <c r="S267" s="25">
        <f t="shared" ca="1" si="267"/>
        <v>4556797.3650051476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1200450.3979697095</v>
      </c>
      <c r="R268" s="25">
        <f t="array" aca="1" ref="R268" ca="1">INDEX('Lorri 401b'!L:L,MATCH('Retirement Calculator'!A268,'Lorri 401b'!N:N,0),0)</f>
        <v>3345157.4772567092</v>
      </c>
      <c r="S268" s="25">
        <f t="shared" ca="1" si="267"/>
        <v>4545607.8752264185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1197021.6631075556</v>
      </c>
      <c r="R269" s="25">
        <f t="array" aca="1" ref="R269" ca="1">INDEX('Lorri 401b'!L:L,MATCH('Retirement Calculator'!A269,'Lorri 401b'!N:N,0),0)</f>
        <v>3337350.0994660561</v>
      </c>
      <c r="S269" s="25">
        <f t="shared" ca="1" si="267"/>
        <v>4534371.7625736119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1193578.6418501427</v>
      </c>
      <c r="R270" s="25">
        <f t="array" aca="1" ref="R270" ca="1">INDEX('Lorri 401b'!L:L,MATCH('Retirement Calculator'!A270,'Lorri 401b'!N:N,0),0)</f>
        <v>3329510.1909346082</v>
      </c>
      <c r="S270" s="25">
        <f t="shared" ca="1" si="267"/>
        <v>4523088.8327847514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1190121.2746708239</v>
      </c>
      <c r="R271" s="25">
        <f t="array" aca="1" ref="R271" ca="1">INDEX('Lorri 401b'!L:L,MATCH('Retirement Calculator'!A271,'Lorri 401b'!N:N,0),0)</f>
        <v>3321637.6161176129</v>
      </c>
      <c r="S271" s="25">
        <f t="shared" ca="1" si="267"/>
        <v>4511758.8907884369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1186649.5017949245</v>
      </c>
      <c r="R272" s="25">
        <f t="array" aca="1" ref="R272" ca="1">INDEX('Lorri 401b'!L:L,MATCH('Retirement Calculator'!A272,'Lorri 401b'!N:N,0),0)</f>
        <v>3313732.2389055467</v>
      </c>
      <c r="S272" s="25">
        <f t="shared" ca="1" si="267"/>
        <v>4500381.7407004712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1183163.2631987089</v>
      </c>
      <c r="R273" s="25">
        <f t="array" aca="1" ref="R273" ca="1">INDEX('Lorri 401b'!L:L,MATCH('Retirement Calculator'!A273,'Lorri 401b'!N:N,0),0)</f>
        <v>3305793.9226217638</v>
      </c>
      <c r="S273" s="25">
        <f t="shared" ca="1" si="267"/>
        <v>4488957.1858204724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1179662.4986083424</v>
      </c>
      <c r="R274" s="25">
        <f t="array" aca="1" ref="R274" ca="1">INDEX('Lorri 401b'!L:L,MATCH('Retirement Calculator'!A274,'Lorri 401b'!N:N,0),0)</f>
        <v>3297822.5300201317</v>
      </c>
      <c r="S274" s="25">
        <f t="shared" ca="1" si="267"/>
        <v>4477485.0286284741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1176147.1474988493</v>
      </c>
      <c r="R275" s="25">
        <f t="array" aca="1" ref="R275" ca="1">INDEX('Lorri 401b'!L:L,MATCH('Retirement Calculator'!A275,'Lorri 401b'!N:N,0),0)</f>
        <v>3289817.9232826591</v>
      </c>
      <c r="S275" s="25">
        <f t="shared" ca="1" si="267"/>
        <v>4465965.0707815085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1172617.1490930668</v>
      </c>
      <c r="R276" s="25">
        <f t="array" aca="1" ref="R276" ca="1">INDEX('Lorri 401b'!L:L,MATCH('Retirement Calculator'!A276,'Lorri 401b'!N:N,0),0)</f>
        <v>3281779.9640171141</v>
      </c>
      <c r="S276" s="25">
        <f t="shared" ca="1" si="267"/>
        <v>4454397.1131101809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1169072.4423605935</v>
      </c>
      <c r="R277" s="25">
        <f t="array" aca="1" ref="R277" ca="1">INDEX('Lorri 401b'!L:L,MATCH('Retirement Calculator'!A277,'Lorri 401b'!N:N,0),0)</f>
        <v>3273708.513254629</v>
      </c>
      <c r="S277" s="25">
        <f t="shared" ca="1" si="267"/>
        <v>4442780.9556152225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1165512.966016735</v>
      </c>
      <c r="R278" s="25">
        <f t="array" aca="1" ref="R278" ca="1">INDEX('Lorri 401b'!L:L,MATCH('Retirement Calculator'!A278,'Lorri 401b'!N:N,0),0)</f>
        <v>3265603.4314473001</v>
      </c>
      <c r="S278" s="25">
        <f t="shared" ca="1" si="267"/>
        <v>4431116.3974640351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1161938.6585214436</v>
      </c>
      <c r="R279" s="25">
        <f t="array" aca="1" ref="R279" ca="1">INDEX('Lorri 401b'!L:L,MATCH('Retirement Calculator'!A279,'Lorri 401b'!N:N,0),0)</f>
        <v>3257464.5784657742</v>
      </c>
      <c r="S279" s="25">
        <f t="shared" ca="1" si="267"/>
        <v>4419403.2369872183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1158349.4580782552</v>
      </c>
      <c r="R280" s="25">
        <f t="array" aca="1" ref="R280" ca="1">INDEX('Lorri 401b'!L:L,MATCH('Retirement Calculator'!A280,'Lorri 401b'!N:N,0),0)</f>
        <v>3249291.8135968251</v>
      </c>
      <c r="S280" s="25">
        <f t="shared" ca="1" si="267"/>
        <v>4407641.2716750801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1154745.3026332201</v>
      </c>
      <c r="R281" s="25">
        <f t="array" aca="1" ref="R281" ca="1">INDEX('Lorri 401b'!L:L,MATCH('Retirement Calculator'!A281,'Lorri 401b'!N:N,0),0)</f>
        <v>3241084.9955409225</v>
      </c>
      <c r="S281" s="25">
        <f t="shared" ca="1" si="267"/>
        <v>4395830.2981741428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1151126.1298738308</v>
      </c>
      <c r="R282" s="25">
        <f t="array" aca="1" ref="R282" ca="1">INDEX('Lorri 401b'!L:L,MATCH('Retirement Calculator'!A282,'Lorri 401b'!N:N,0),0)</f>
        <v>3232843.9824097869</v>
      </c>
      <c r="S282" s="25">
        <f t="shared" ca="1" si="267"/>
        <v>4383970.1122836173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1147491.8772279441</v>
      </c>
      <c r="R283" s="25">
        <f t="array" aca="1" ref="R283" ca="1">INDEX('Lorri 401b'!L:L,MATCH('Retirement Calculator'!A283,'Lorri 401b'!N:N,0),0)</f>
        <v>3224568.631723938</v>
      </c>
      <c r="S283" s="25">
        <f t="shared" ca="1" si="267"/>
        <v>4372060.5089518819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1143842.4818626994</v>
      </c>
      <c r="R284" s="25">
        <f t="array" aca="1" ref="R284" ca="1">INDEX('Lorri 401b'!L:L,MATCH('Retirement Calculator'!A284,'Lorri 401b'!N:N,0),0)</f>
        <v>3216258.8004102316</v>
      </c>
      <c r="S284" s="25">
        <f t="shared" ca="1" si="267"/>
        <v>4360101.2822729312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1140177.8806834328</v>
      </c>
      <c r="R285" s="25">
        <f t="array" aca="1" ref="R285" ca="1">INDEX('Lorri 401b'!L:L,MATCH('Retirement Calculator'!A285,'Lorri 401b'!N:N,0),0)</f>
        <v>3207914.3447993845</v>
      </c>
      <c r="S285" s="25">
        <f t="shared" ca="1" si="267"/>
        <v>4348092.2254828177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1136498.010332586</v>
      </c>
      <c r="R286" s="25">
        <f t="array" aca="1" ref="R286" ca="1">INDEX('Lorri 401b'!L:L,MATCH('Retirement Calculator'!A286,'Lorri 401b'!N:N,0),0)</f>
        <v>3199535.1206234922</v>
      </c>
      <c r="S286" s="25">
        <f t="shared" ca="1" si="267"/>
        <v>4336033.1309560779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1132802.8071886108</v>
      </c>
      <c r="R287" s="25">
        <f t="array" aca="1" ref="R287" ca="1">INDEX('Lorri 401b'!L:L,MATCH('Retirement Calculator'!A287,'Lorri 401b'!N:N,0),0)</f>
        <v>3191120.983013534</v>
      </c>
      <c r="S287" s="25">
        <f t="shared" ca="1" si="267"/>
        <v>4323923.7902021445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1129092.2073648688</v>
      </c>
      <c r="R288" s="25">
        <f t="array" aca="1" ref="R288" ca="1">INDEX('Lorri 401b'!L:L,MATCH('Retirement Calculator'!A288,'Lorri 401b'!N:N,0),0)</f>
        <v>3182671.7864968674</v>
      </c>
      <c r="S288" s="25">
        <f t="shared" ca="1" si="267"/>
        <v>4311763.9938617367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1125366.146708528</v>
      </c>
      <c r="R289" s="25">
        <f t="array" aca="1" ref="R289" ca="1">INDEX('Lorri 401b'!L:L,MATCH('Retirement Calculator'!A289,'Lorri 401b'!N:N,0),0)</f>
        <v>3174187.384994715</v>
      </c>
      <c r="S289" s="25">
        <f t="shared" ca="1" si="267"/>
        <v>4299553.531703243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1121624.5607994525</v>
      </c>
      <c r="R290" s="25">
        <f t="array" aca="1" ref="R290" ca="1">INDEX('Lorri 401b'!L:L,MATCH('Retirement Calculator'!A290,'Lorri 401b'!N:N,0),0)</f>
        <v>3165667.6318196366</v>
      </c>
      <c r="S290" s="25">
        <f t="shared" ca="1" si="267"/>
        <v>4287292.192619089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1117867.384949089</v>
      </c>
      <c r="R291" s="25">
        <f t="array" aca="1" ref="R291" ca="1">INDEX('Lorri 401b'!L:L,MATCH('Retirement Calculator'!A291,'Lorri 401b'!N:N,0),0)</f>
        <v>3157112.3796729953</v>
      </c>
      <c r="S291" s="25">
        <f t="shared" ca="1" si="267"/>
        <v>4274979.7646220848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1114094.5541993491</v>
      </c>
      <c r="R292" s="25">
        <f t="array" aca="1" ref="R292" ca="1">INDEX('Lorri 401b'!L:L,MATCH('Retirement Calculator'!A292,'Lorri 401b'!N:N,0),0)</f>
        <v>3148521.48064241</v>
      </c>
      <c r="S292" s="25">
        <f t="shared" ca="1" si="267"/>
        <v>4262616.0348417591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1110306.0033214854</v>
      </c>
      <c r="R293" s="25">
        <f t="array" aca="1" ref="R293" ca="1">INDEX('Lorri 401b'!L:L,MATCH('Retirement Calculator'!A293,'Lorri 401b'!N:N,0),0)</f>
        <v>3139894.7861991972</v>
      </c>
      <c r="S293" s="25">
        <f t="shared" ca="1" si="267"/>
        <v>4250200.7895206828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1106501.6668149638</v>
      </c>
      <c r="R294" s="25">
        <f t="array" aca="1" ref="R294" ca="1">INDEX('Lorri 401b'!L:L,MATCH('Retirement Calculator'!A294,'Lorri 401b'!N:N,0),0)</f>
        <v>3131232.1471958044</v>
      </c>
      <c r="S294" s="25">
        <f t="shared" ca="1" si="267"/>
        <v>4237733.8140107682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1102681.4789063318</v>
      </c>
      <c r="R295" s="25">
        <f t="array" aca="1" ref="R295" ca="1">INDEX('Lorri 401b'!L:L,MATCH('Retirement Calculator'!A295,'Lorri 401b'!N:N,0),0)</f>
        <v>3122533.4138632305</v>
      </c>
      <c r="S295" s="25">
        <f t="shared" ca="1" si="267"/>
        <v>4225214.8927695621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1098845.3735480804</v>
      </c>
      <c r="R296" s="25">
        <f t="array" aca="1" ref="R296" ca="1">INDEX('Lorri 401b'!L:L,MATCH('Retirement Calculator'!A296,'Lorri 401b'!N:N,0),0)</f>
        <v>3113798.4358084379</v>
      </c>
      <c r="S296" s="25">
        <f t="shared" ca="1" si="267"/>
        <v>4212643.8093565181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1094993.284417503</v>
      </c>
      <c r="R297" s="25">
        <f t="array" aca="1" ref="R297" ca="1">INDEX('Lorri 401b'!L:L,MATCH('Retirement Calculator'!A297,'Lorri 401b'!N:N,0),0)</f>
        <v>3105027.0620117499</v>
      </c>
      <c r="S297" s="25">
        <f t="shared" ca="1" si="267"/>
        <v>4200020.346429253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1091125.1449155482</v>
      </c>
      <c r="R298" s="25">
        <f t="array" aca="1" ref="R298" ca="1">INDEX('Lorri 401b'!L:L,MATCH('Retirement Calculator'!A298,'Lorri 401b'!N:N,0),0)</f>
        <v>3096219.1408242425</v>
      </c>
      <c r="S298" s="25">
        <f t="shared" ca="1" si="267"/>
        <v>4187344.2857397906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1087240.8881656686</v>
      </c>
      <c r="R299" s="25">
        <f t="array" aca="1" ref="R299" ca="1">INDEX('Lorri 401b'!L:L,MATCH('Retirement Calculator'!A299,'Lorri 401b'!N:N,0),0)</f>
        <v>3087374.5199651206</v>
      </c>
      <c r="S299" s="25">
        <f t="shared" ca="1" si="267"/>
        <v>4174615.4081307892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1083340.4470126645</v>
      </c>
      <c r="R300" s="25">
        <f t="array" aca="1" ref="R300" ca="1">INDEX('Lorri 401b'!L:L,MATCH('Retirement Calculator'!A300,'Lorri 401b'!N:N,0),0)</f>
        <v>3078493.0465190858</v>
      </c>
      <c r="S300" s="25">
        <f t="shared" ca="1" si="267"/>
        <v>4161833.4935317505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1079423.7540215228</v>
      </c>
      <c r="R301" s="25">
        <f t="array" aca="1" ref="R301" ca="1">INDEX('Lorri 401b'!L:L,MATCH('Retirement Calculator'!A301,'Lorri 401b'!N:N,0),0)</f>
        <v>3069574.5669336924</v>
      </c>
      <c r="S301" s="25">
        <f t="shared" ca="1" si="267"/>
        <v>4148998.320955215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1075490.7414762515</v>
      </c>
      <c r="R302" s="25">
        <f t="array" aca="1" ref="R302" ca="1">INDEX('Lorri 401b'!L:L,MATCH('Retirement Calculator'!A302,'Lorri 401b'!N:N,0),0)</f>
        <v>3060618.9270166932</v>
      </c>
      <c r="S302" s="25">
        <f t="shared" ca="1" si="267"/>
        <v>4136109.6684929449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1071541.3413787081</v>
      </c>
      <c r="R303" s="25">
        <f t="array" aca="1" ref="R303" ca="1">INDEX('Lorri 401b'!L:L,MATCH('Retirement Calculator'!A303,'Lorri 401b'!N:N,0),0)</f>
        <v>3051625.9719333733</v>
      </c>
      <c r="S303" s="25">
        <f t="shared" ca="1" si="267"/>
        <v>4123167.3133120816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1067575.4854474249</v>
      </c>
      <c r="R304" s="25">
        <f t="array" aca="1" ref="R304" ca="1">INDEX('Lorri 401b'!L:L,MATCH('Retirement Calculator'!A304,'Lorri 401b'!N:N,0),0)</f>
        <v>3042595.5462038727</v>
      </c>
      <c r="S304" s="25">
        <f t="shared" ca="1" si="267"/>
        <v>4110171.0316512976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1063593.1051164281</v>
      </c>
      <c r="R305" s="25">
        <f t="array" aca="1" ref="R305" ca="1">INDEX('Lorri 401b'!L:L,MATCH('Retirement Calculator'!A305,'Lorri 401b'!N:N,0),0)</f>
        <v>3033527.4937004992</v>
      </c>
      <c r="S305" s="25">
        <f t="shared" ca="1" si="267"/>
        <v>4097120.5988169275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1059594.1315340521</v>
      </c>
      <c r="R306" s="25">
        <f t="array" aca="1" ref="R306" ca="1">INDEX('Lorri 401b'!L:L,MATCH('Retirement Calculator'!A306,'Lorri 401b'!N:N,0),0)</f>
        <v>3024421.6576450286</v>
      </c>
      <c r="S306" s="25">
        <f t="shared" ca="1" si="267"/>
        <v>4084015.7891790806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1055578.4955617494</v>
      </c>
      <c r="R307" s="25">
        <f t="array" aca="1" ref="R307" ca="1">INDEX('Lorri 401b'!L:L,MATCH('Retirement Calculator'!A307,'Lorri 401b'!N:N,0),0)</f>
        <v>3015277.8806059933</v>
      </c>
      <c r="S307" s="25">
        <f t="shared" ca="1" si="267"/>
        <v>4070856.3761677425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1051546.1277728956</v>
      </c>
      <c r="R308" s="25">
        <f t="array" aca="1" ref="R308" ca="1">INDEX('Lorri 401b'!L:L,MATCH('Retirement Calculator'!A308,'Lorri 401b'!N:N,0),0)</f>
        <v>3006096.0044959621</v>
      </c>
      <c r="S308" s="25">
        <f t="shared" ca="1" si="267"/>
        <v>4057642.1322688577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1047496.9584515883</v>
      </c>
      <c r="R309" s="25">
        <f t="array" aca="1" ref="R309" ca="1">INDEX('Lorri 401b'!L:L,MATCH('Retirement Calculator'!A309,'Lorri 401b'!N:N,0),0)</f>
        <v>2996875.8705688058</v>
      </c>
      <c r="S309" s="25">
        <f t="shared" ca="1" si="267"/>
        <v>4044372.829020394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1043430.9175914421</v>
      </c>
      <c r="R310" s="25">
        <f t="array" aca="1" ref="R310" ca="1">INDEX('Lorri 401b'!L:L,MATCH('Retirement Calculator'!A310,'Lorri 401b'!N:N,0),0)</f>
        <v>2987617.3194169528</v>
      </c>
      <c r="S310" s="25">
        <f t="shared" ca="1" si="267"/>
        <v>4031048.2370083947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1039347.9348943786</v>
      </c>
      <c r="R311" s="25">
        <f t="array" aca="1" ref="R311" ca="1">INDEX('Lorri 401b'!L:L,MATCH('Retirement Calculator'!A311,'Lorri 401b'!N:N,0),0)</f>
        <v>2978320.1909686336</v>
      </c>
      <c r="S311" s="25">
        <f t="shared" ca="1" si="267"/>
        <v>4017668.1258630124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1035247.9397694108</v>
      </c>
      <c r="R312" s="25">
        <f t="array" aca="1" ref="R312" ca="1">INDEX('Lorri 401b'!L:L,MATCH('Retirement Calculator'!A312,'Lorri 401b'!N:N,0),0)</f>
        <v>2968984.3244851134</v>
      </c>
      <c r="S312" s="25">
        <f t="shared" ca="1" si="267"/>
        <v>4004232.2642545244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1031130.8613314222</v>
      </c>
      <c r="R313" s="25">
        <f t="array" aca="1" ref="R313" ca="1">INDEX('Lorri 401b'!L:L,MATCH('Retirement Calculator'!A313,'Lorri 401b'!N:N,0),0)</f>
        <v>2959609.5585579118</v>
      </c>
      <c r="S313" s="25">
        <f t="shared" ca="1" si="267"/>
        <v>3990740.4198893341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1026996.6283999421</v>
      </c>
      <c r="R314" s="25">
        <f t="array" aca="1" ref="R314" ca="1">INDEX('Lorri 401b'!L:L,MATCH('Retirement Calculator'!A314,'Lorri 401b'!N:N,0),0)</f>
        <v>2950195.7311060135</v>
      </c>
      <c r="S314" s="25">
        <f t="shared" ca="1" si="267"/>
        <v>3977192.3595059556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1022845.169497914</v>
      </c>
      <c r="R315" s="25">
        <f t="array" aca="1" ref="R315" ca="1">INDEX('Lorri 401b'!L:L,MATCH('Retirement Calculator'!A315,'Lorri 401b'!N:N,0),0)</f>
        <v>2940742.6793730655</v>
      </c>
      <c r="S315" s="25">
        <f t="shared" ca="1" si="267"/>
        <v>3963587.8488709796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1018676.4128504609</v>
      </c>
      <c r="R316" s="25">
        <f t="array" aca="1" ref="R316" ca="1">INDEX('Lorri 401b'!L:L,MATCH('Retirement Calculator'!A316,'Lorri 401b'!N:N,0),0)</f>
        <v>2931250.2399245636</v>
      </c>
      <c r="S316" s="25">
        <f t="shared" ca="1" si="267"/>
        <v>3949926.6527750245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1014490.2863836433</v>
      </c>
      <c r="R317" s="25">
        <f t="array" aca="1" ref="R317" ca="1">INDEX('Lorri 401b'!L:L,MATCH('Retirement Calculator'!A317,'Lorri 401b'!N:N,0),0)</f>
        <v>2921718.2486450262</v>
      </c>
      <c r="S317" s="25">
        <f t="shared" ca="1" si="267"/>
        <v>3936208.5350286695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1010286.7177232141</v>
      </c>
      <c r="R318" s="25">
        <f t="array" aca="1" ref="R318" ca="1">INDEX('Lorri 401b'!L:L,MATCH('Retirement Calculator'!A318,'Lorri 401b'!N:N,0),0)</f>
        <v>2912146.5407351577</v>
      </c>
      <c r="S318" s="25">
        <f t="shared" ca="1" si="267"/>
        <v>3922433.2584583717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1006065.6341933664</v>
      </c>
      <c r="R319" s="25">
        <f t="array" aca="1" ref="R319" ca="1">INDEX('Lorri 401b'!L:L,MATCH('Retirement Calculator'!A319,'Lorri 401b'!N:N,0),0)</f>
        <v>2902534.9507089979</v>
      </c>
      <c r="S319" s="25">
        <f t="shared" ca="1" si="267"/>
        <v>3908600.5849023643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1001826.9628154776</v>
      </c>
      <c r="R320" s="25">
        <f t="array" aca="1" ref="R320" ca="1">INDEX('Lorri 401b'!L:L,MATCH('Retirement Calculator'!A320,'Lorri 401b'!N:N,0),0)</f>
        <v>2892883.3123910623</v>
      </c>
      <c r="S320" s="25">
        <f t="shared" ca="1" si="267"/>
        <v>3894710.2752065398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997570.63030684774</v>
      </c>
      <c r="R321" s="25">
        <f t="array" aca="1" ref="R321" ca="1">INDEX('Lorri 401b'!L:L,MATCH('Retirement Calculator'!A321,'Lorri 401b'!N:N,0),0)</f>
        <v>2883191.4589134688</v>
      </c>
      <c r="S321" s="25">
        <f t="shared" ca="1" si="267"/>
        <v>3880762.0892203166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993296.56307943189</v>
      </c>
      <c r="R322" s="25">
        <f t="array" aca="1" ref="R322" ca="1">INDEX('Lorri 401b'!L:L,MATCH('Retirement Calculator'!A322,'Lorri 401b'!N:N,0),0)</f>
        <v>2873459.2227130518</v>
      </c>
      <c r="S322" s="25">
        <f t="shared" ca="1" si="267"/>
        <v>3866755.7857924839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989004.68723856844</v>
      </c>
      <c r="R323" s="25">
        <f t="array" aca="1" ref="R323" ca="1">INDEX('Lorri 401b'!L:L,MATCH('Retirement Calculator'!A323,'Lorri 401b'!N:N,0),0)</f>
        <v>2863686.4355284665</v>
      </c>
      <c r="S323" s="25">
        <f t="shared" ca="1" si="267"/>
        <v>3852691.1227670349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984694.92858170136</v>
      </c>
      <c r="R324" s="25">
        <f t="array" aca="1" ref="R324" ca="1">INDEX('Lorri 401b'!L:L,MATCH('Retirement Calculator'!A324,'Lorri 401b'!N:N,0),0)</f>
        <v>2853872.9283972788</v>
      </c>
      <c r="S324" s="25">
        <f t="shared" ca="1" si="267"/>
        <v>3838567.8569789799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980367.21259709739</v>
      </c>
      <c r="R325" s="25">
        <f t="array" aca="1" ref="R325" ca="1">INDEX('Lorri 401b'!L:L,MATCH('Retirement Calculator'!A325,'Lorri 401b'!N:N,0),0)</f>
        <v>2844018.5316530443</v>
      </c>
      <c r="S325" s="25">
        <f t="shared" ca="1" si="267"/>
        <v>3824385.7442501415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976021.46446255757</v>
      </c>
      <c r="R326" s="25">
        <f t="array" aca="1" ref="R326" ca="1">INDEX('Lorri 401b'!L:L,MATCH('Retirement Calculator'!A326,'Lorri 401b'!N:N,0),0)</f>
        <v>2834123.0749223758</v>
      </c>
      <c r="S326" s="25">
        <f t="shared" ca="1" si="267"/>
        <v>3810144.5393849332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971657.60904412379</v>
      </c>
      <c r="R327" s="25">
        <f t="array" aca="1" ref="R327" ca="1">INDEX('Lorri 401b'!L:L,MATCH('Retirement Calculator'!A327,'Lorri 401b'!N:N,0),0)</f>
        <v>2824186.3871219964</v>
      </c>
      <c r="S327" s="25">
        <f t="shared" ca="1" si="267"/>
        <v>3795843.9961661203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967275.57089477987</v>
      </c>
      <c r="R328" s="25">
        <f t="array" aca="1" ref="R328" ca="1">INDEX('Lorri 401b'!L:L,MATCH('Retirement Calculator'!A328,'Lorri 401b'!N:N,0),0)</f>
        <v>2814208.2964557819</v>
      </c>
      <c r="S328" s="25">
        <f t="shared" ca="1" si="267"/>
        <v>3781483.8673505615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962875.27425314707</v>
      </c>
      <c r="R329" s="25">
        <f t="array" aca="1" ref="R329" ca="1">INDEX('Lorri 401b'!L:L,MATCH('Retirement Calculator'!A329,'Lorri 401b'!N:N,0),0)</f>
        <v>2804188.6304117916</v>
      </c>
      <c r="S329" s="25">
        <f t="shared" ca="1" si="267"/>
        <v>3767063.9046649388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958456.64304217405</v>
      </c>
      <c r="R330" s="25">
        <f t="array" aca="1" ref="R330" ca="1">INDEX('Lorri 401b'!L:L,MATCH('Retirement Calculator'!A330,'Lorri 401b'!N:N,0),0)</f>
        <v>2794127.2157592843</v>
      </c>
      <c r="S330" s="25">
        <f t="shared" ca="1" si="267"/>
        <v>3752583.8588014585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954019.60086782207</v>
      </c>
      <c r="R331" s="25">
        <f t="array" aca="1" ref="R331" ca="1">INDEX('Lorri 401b'!L:L,MATCH('Retirement Calculator'!A331,'Lorri 401b'!N:N,0),0)</f>
        <v>2784023.8785457253</v>
      </c>
      <c r="S331" s="25">
        <f t="shared" ca="1" si="267"/>
        <v>3738043.4794135476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949564.07101774355</v>
      </c>
      <c r="R332" s="25">
        <f t="array" aca="1" ref="R332" ca="1">INDEX('Lorri 401b'!L:L,MATCH('Retirement Calculator'!A332,'Lorri 401b'!N:N,0),0)</f>
        <v>2773878.4440937764</v>
      </c>
      <c r="S332" s="25">
        <f t="shared" ca="1" si="267"/>
        <v>3723442.51511152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945089.97645995638</v>
      </c>
      <c r="R333" s="25">
        <f t="array" aca="1" ref="R333" ca="1">INDEX('Lorri 401b'!L:L,MATCH('Retirement Calculator'!A333,'Lorri 401b'!N:N,0),0)</f>
        <v>2763690.7369982777</v>
      </c>
      <c r="S333" s="25">
        <f t="shared" ca="1" si="267"/>
        <v>3708780.713458234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940597.23984151171</v>
      </c>
      <c r="R334" s="25">
        <f t="array" aca="1" ref="R334" ca="1">INDEX('Lorri 401b'!L:L,MATCH('Retirement Calculator'!A334,'Lorri 401b'!N:N,0),0)</f>
        <v>2753460.5811232142</v>
      </c>
      <c r="S334" s="25">
        <f t="shared" ca="1" si="267"/>
        <v>3694057.8209647257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936085.78348715685</v>
      </c>
      <c r="R335" s="25">
        <f t="array" aca="1" ref="R335" ca="1">INDEX('Lorri 401b'!L:L,MATCH('Retirement Calculator'!A335,'Lorri 401b'!N:N,0),0)</f>
        <v>2743187.7995986715</v>
      </c>
      <c r="S335" s="25">
        <f t="shared" ca="1" si="267"/>
        <v>3679273.5830858285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931555.52939799218</v>
      </c>
      <c r="R336" s="25">
        <f t="array" aca="1" ref="R336" ca="1">INDEX('Lorri 401b'!L:L,MATCH('Retirement Calculator'!A336,'Lorri 401b'!N:N,0),0)</f>
        <v>2732872.2148177763</v>
      </c>
      <c r="S336" s="25">
        <f t="shared" ca="1" si="267"/>
        <v>3664427.7442157688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927006.39925012272</v>
      </c>
      <c r="R337" s="25">
        <f t="array" aca="1" ref="R337" ca="1">INDEX('Lorri 401b'!L:L,MATCH('Retirement Calculator'!A337,'Lorri 401b'!N:N,0),0)</f>
        <v>2722513.6484336276</v>
      </c>
      <c r="S337" s="25">
        <f t="shared" ca="1" si="267"/>
        <v>3649520.0476837503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922438.31439330382</v>
      </c>
      <c r="R338" s="25">
        <f t="array" aca="1" ref="R338" ca="1">INDEX('Lorri 401b'!L:L,MATCH('Retirement Calculator'!A338,'Lorri 401b'!N:N,0),0)</f>
        <v>2712111.9213562114</v>
      </c>
      <c r="S338" s="25">
        <f t="shared" ca="1" si="267"/>
        <v>3634550.2357495152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917851.19584958151</v>
      </c>
      <c r="R339" s="25">
        <f t="array" aca="1" ref="R339" ca="1">INDEX('Lorri 401b'!L:L,MATCH('Retirement Calculator'!A339,'Lorri 401b'!N:N,0),0)</f>
        <v>2701666.8537493059</v>
      </c>
      <c r="S339" s="25">
        <f t="shared" ca="1" si="267"/>
        <v>3619518.0495988876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913244.96431192697</v>
      </c>
      <c r="R340" s="25">
        <f t="array" aca="1" ref="R340" ca="1">INDEX('Lorri 401b'!L:L,MATCH('Retirement Calculator'!A340,'Lorri 401b'!N:N,0),0)</f>
        <v>2691178.2650273717</v>
      </c>
      <c r="S340" s="25">
        <f t="shared" ca="1" si="267"/>
        <v>3604423.2293392988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908619.54014286562</v>
      </c>
      <c r="R341" s="25">
        <f t="array" aca="1" ref="R341" ca="1">INDEX('Lorri 401b'!L:L,MATCH('Retirement Calculator'!A341,'Lorri 401b'!N:N,0),0)</f>
        <v>2680645.9738524295</v>
      </c>
      <c r="S341" s="25">
        <f t="shared" ca="1" si="267"/>
        <v>3589265.5139952954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903974.84337309981</v>
      </c>
      <c r="R342" s="25">
        <f t="array" aca="1" ref="R342" ca="1">INDEX('Lorri 401b'!L:L,MATCH('Retirement Calculator'!A342,'Lorri 401b'!N:N,0),0)</f>
        <v>2670069.7981309253</v>
      </c>
      <c r="S342" s="25">
        <f t="shared" ca="1" si="267"/>
        <v>3574044.6415040251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899310.79370012658</v>
      </c>
      <c r="R343" s="25">
        <f t="array" aca="1" ref="R343" ca="1">INDEX('Lorri 401b'!L:L,MATCH('Retirement Calculator'!A343,'Lorri 401b'!N:N,0),0)</f>
        <v>2659449.5550105814</v>
      </c>
      <c r="S343" s="25">
        <f t="shared" ca="1" si="267"/>
        <v>3558760.3487107079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894627.3104868494</v>
      </c>
      <c r="R344" s="25">
        <f t="array" aca="1" ref="R344" ca="1">INDEX('Lorri 401b'!L:L,MATCH('Retirement Calculator'!A344,'Lorri 401b'!N:N,0),0)</f>
        <v>2648785.0608772361</v>
      </c>
      <c r="S344" s="25">
        <f t="shared" ca="1" si="267"/>
        <v>3543412.3713640855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889924.31276018347</v>
      </c>
      <c r="R345" s="25">
        <f t="array" aca="1" ref="R345" ca="1">INDEX('Lorri 401b'!L:L,MATCH('Retirement Calculator'!A345,'Lorri 401b'!N:N,0),0)</f>
        <v>2638076.1313516684</v>
      </c>
      <c r="S345" s="25">
        <f t="shared" ca="1" si="267"/>
        <v>3528000.444111852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885201.71920965647</v>
      </c>
      <c r="R346" s="25">
        <f t="array" aca="1" ref="R346" ca="1">INDEX('Lorri 401b'!L:L,MATCH('Retirement Calculator'!A346,'Lorri 401b'!N:N,0),0)</f>
        <v>2627322.5812864108</v>
      </c>
      <c r="S346" s="25">
        <f t="shared" ca="1" si="267"/>
        <v>3512524.3004960674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880459.44818600232</v>
      </c>
      <c r="R347" s="25">
        <f t="array" aca="1" ref="R347" ca="1">INDEX('Lorri 401b'!L:L,MATCH('Retirement Calculator'!A347,'Lorri 401b'!N:N,0),0)</f>
        <v>2616524.2247625478</v>
      </c>
      <c r="S347" s="25">
        <f t="shared" ca="1" si="267"/>
        <v>3496983.67294855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875697.41769974958</v>
      </c>
      <c r="R348" s="25">
        <f t="array" aca="1" ref="R348" ca="1">INDEX('Lorri 401b'!L:L,MATCH('Retirement Calculator'!A348,'Lorri 401b'!N:N,0),0)</f>
        <v>2605680.8750865022</v>
      </c>
      <c r="S348" s="25">
        <f t="shared" ca="1" si="267"/>
        <v>3481378.2927862518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870915.54541980405</v>
      </c>
      <c r="R349" s="25">
        <f t="array" aca="1" ref="R349" ca="1">INDEX('Lorri 401b'!L:L,MATCH('Retirement Calculator'!A349,'Lorri 401b'!N:N,0),0)</f>
        <v>2594792.3447868065</v>
      </c>
      <c r="S349" s="25">
        <f t="shared" ca="1" si="267"/>
        <v>3465707.8902066108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866113.74867202551</v>
      </c>
      <c r="R350" s="25">
        <f t="array" aca="1" ref="R350" ca="1">INDEX('Lorri 401b'!L:L,MATCH('Retirement Calculator'!A350,'Lorri 401b'!N:N,0),0)</f>
        <v>2583858.4456108618</v>
      </c>
      <c r="S350" s="25">
        <f t="shared" ca="1" si="267"/>
        <v>3449972.1942828875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861291.94443779788</v>
      </c>
      <c r="R351" s="25">
        <f t="array" aca="1" ref="R351" ca="1">INDEX('Lorri 401b'!L:L,MATCH('Retirement Calculator'!A351,'Lorri 401b'!N:N,0),0)</f>
        <v>2572878.988521684</v>
      </c>
      <c r="S351" s="25">
        <f t="shared" ca="1" si="267"/>
        <v>3434170.9329594821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856450.0493525943</v>
      </c>
      <c r="R352" s="25">
        <f t="array" aca="1" ref="R352" ca="1">INDEX('Lorri 401b'!L:L,MATCH('Retirement Calculator'!A352,'Lorri 401b'!N:N,0),0)</f>
        <v>2561853.7836946347</v>
      </c>
      <c r="S352" s="25">
        <f t="shared" ca="1" si="267"/>
        <v>3418303.8330472289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851587.97970453568</v>
      </c>
      <c r="R353" s="25">
        <f t="array" aca="1" ref="R353" ca="1">INDEX('Lorri 401b'!L:L,MATCH('Retirement Calculator'!A353,'Lorri 401b'!N:N,0),0)</f>
        <v>2550782.6405141396</v>
      </c>
      <c r="S353" s="25">
        <f t="shared" ca="1" si="267"/>
        <v>3402370.6202186751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846705.65143294353</v>
      </c>
      <c r="R354" s="25">
        <f t="array" aca="1" ref="R354" ca="1">INDEX('Lorri 401b'!L:L,MATCH('Retirement Calculator'!A354,'Lorri 401b'!N:N,0),0)</f>
        <v>2539665.3675703923</v>
      </c>
      <c r="S354" s="25">
        <f t="shared" ca="1" si="267"/>
        <v>3386371.0190033359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841802.9801268864</v>
      </c>
      <c r="R355" s="25">
        <f t="array" aca="1" ref="R355" ca="1">INDEX('Lorri 401b'!L:L,MATCH('Retirement Calculator'!A355,'Lorri 401b'!N:N,0),0)</f>
        <v>2528501.7726560459</v>
      </c>
      <c r="S355" s="25">
        <f t="shared" ca="1" si="267"/>
        <v>3370304.7527829325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836879.88102372061</v>
      </c>
      <c r="R356" s="25">
        <f t="array" aca="1" ref="R356" ca="1">INDEX('Lorri 401b'!L:L,MATCH('Retirement Calculator'!A356,'Lorri 401b'!N:N,0),0)</f>
        <v>2517291.6627628896</v>
      </c>
      <c r="S356" s="25">
        <f t="shared" ca="1" si="267"/>
        <v>3354171.5437866105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831936.26900762506</v>
      </c>
      <c r="R357" s="25">
        <f t="array" aca="1" ref="R357" ca="1">INDEX('Lorri 401b'!L:L,MATCH('Retirement Calculator'!A357,'Lorri 401b'!N:N,0),0)</f>
        <v>2506034.8440785119</v>
      </c>
      <c r="S357" s="25">
        <f t="shared" ca="1" si="267"/>
        <v>3337971.113086137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826972.05860812904</v>
      </c>
      <c r="R358" s="25">
        <f t="array" aca="1" ref="R358" ca="1">INDEX('Lorri 401b'!L:L,MATCH('Retirement Calculator'!A358,'Lorri 401b'!N:N,0),0)</f>
        <v>2494731.1219829493</v>
      </c>
      <c r="S358" s="25">
        <f t="shared" ca="1" si="267"/>
        <v>3321703.1805910785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821987.16399863514</v>
      </c>
      <c r="R359" s="25">
        <f t="array" aca="1" ref="R359" ca="1">INDEX('Lorri 401b'!L:L,MATCH('Retirement Calculator'!A359,'Lorri 401b'!N:N,0),0)</f>
        <v>2483380.3010453219</v>
      </c>
      <c r="S359" s="25">
        <f t="shared" ca="1" si="267"/>
        <v>3305367.4650439569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816981.49899493507</v>
      </c>
      <c r="R360" s="25">
        <f t="array" aca="1" ref="R360" ca="1">INDEX('Lorri 401b'!L:L,MATCH('Retirement Calculator'!A360,'Lorri 401b'!N:N,0),0)</f>
        <v>2471982.1850204542</v>
      </c>
      <c r="S360" s="25">
        <f t="shared" ca="1" si="267"/>
        <v>3288963.6840153895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811954.97705371957</v>
      </c>
      <c r="R361" s="25">
        <f t="array" aca="1" ref="R361" ca="1">INDEX('Lorri 401b'!L:L,MATCH('Retirement Calculator'!A361,'Lorri 401b'!N:N,0),0)</f>
        <v>2460536.5768454834</v>
      </c>
      <c r="S361" s="25">
        <f t="shared" ca="1" si="267"/>
        <v>3272491.553899203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806907.51127108233</v>
      </c>
      <c r="R362" s="25">
        <f t="array" aca="1" ref="R362" ca="1">INDEX('Lorri 401b'!L:L,MATCH('Retirement Calculator'!A362,'Lorri 401b'!N:N,0),0)</f>
        <v>2449043.2786364499</v>
      </c>
      <c r="S362" s="25">
        <f t="shared" ca="1" si="267"/>
        <v>3255950.7899075323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801839.01438101742</v>
      </c>
      <c r="R363" s="25">
        <f t="array" aca="1" ref="R363" ca="1">INDEX('Lorri 401b'!L:L,MATCH('Retirement Calculator'!A363,'Lorri 401b'!N:N,0),0)</f>
        <v>2437502.0916848788</v>
      </c>
      <c r="S363" s="25">
        <f t="shared" ca="1" si="267"/>
        <v>3239341.1060658963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796749.39875391056</v>
      </c>
      <c r="R364" s="25">
        <f t="array" aca="1" ref="R364" ca="1">INDEX('Lorri 401b'!L:L,MATCH('Retirement Calculator'!A364,'Lorri 401b'!N:N,0),0)</f>
        <v>2425912.816454343</v>
      </c>
      <c r="S364" s="25">
        <f t="shared" ca="1" si="267"/>
        <v>3222662.2152082538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791638.57639502408</v>
      </c>
      <c r="R365" s="25">
        <f t="array" aca="1" ref="R365" ca="1">INDEX('Lorri 401b'!L:L,MATCH('Retirement Calculator'!A365,'Lorri 401b'!N:N,0),0)</f>
        <v>2414275.2525770133</v>
      </c>
      <c r="S365" s="25">
        <f t="shared" ca="1" si="267"/>
        <v>3205913.8289720374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786506.45894297562</v>
      </c>
      <c r="R366" s="25">
        <f t="array" aca="1" ref="R366" ca="1">INDEX('Lorri 401b'!L:L,MATCH('Retirement Calculator'!A366,'Lorri 401b'!N:N,0),0)</f>
        <v>2402589.1988501945</v>
      </c>
      <c r="S366" s="25">
        <f t="shared" ca="1" si="267"/>
        <v>3189095.6577931698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781352.95766821026</v>
      </c>
      <c r="R367" s="25">
        <f t="array" aca="1" ref="R367" ca="1">INDEX('Lorri 401b'!L:L,MATCH('Retirement Calculator'!A367,'Lorri 401b'!N:N,0),0)</f>
        <v>2390854.4532328472</v>
      </c>
      <c r="S367" s="25">
        <f t="shared" ca="1" si="267"/>
        <v>3172207.4109010575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776177.98347146669</v>
      </c>
      <c r="R368" s="25">
        <f t="array" aca="1" ref="R368" ca="1">INDEX('Lorri 401b'!L:L,MATCH('Retirement Calculator'!A368,'Lorri 401b'!N:N,0),0)</f>
        <v>2379070.8128420943</v>
      </c>
      <c r="S368" s="25">
        <f t="shared" ca="1" si="267"/>
        <v>3155248.796313561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770981.44688223675</v>
      </c>
      <c r="R369" s="25">
        <f t="array" aca="1" ref="R369" ca="1">INDEX('Lorri 401b'!L:L,MATCH('Retirement Calculator'!A369,'Lorri 401b'!N:N,0),0)</f>
        <v>2367238.0739497133</v>
      </c>
      <c r="S369" s="25">
        <f t="shared" ca="1" si="267"/>
        <v>3138219.52083195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765763.25805721828</v>
      </c>
      <c r="R370" s="25">
        <f t="array" aca="1" ref="R370" ca="1">INDEX('Lorri 401b'!L:L,MATCH('Retirement Calculator'!A370,'Lorri 401b'!N:N,0),0)</f>
        <v>2355356.0319786142</v>
      </c>
      <c r="S370" s="25">
        <f t="shared" ca="1" si="267"/>
        <v>3121119.2900358327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760523.32677876228</v>
      </c>
      <c r="R371" s="25">
        <f t="array" aca="1" ref="R371" ca="1">INDEX('Lorri 401b'!L:L,MATCH('Retirement Calculator'!A371,'Lorri 401b'!N:N,0),0)</f>
        <v>2343424.4814993022</v>
      </c>
      <c r="S371" s="25">
        <f t="shared" ca="1" si="267"/>
        <v>3103947.8082780642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755261.56245331268</v>
      </c>
      <c r="R372" s="25">
        <f t="array" aca="1" ref="R372" ca="1">INDEX('Lorri 401b'!L:L,MATCH('Retirement Calculator'!A372,'Lorri 401b'!N:N,0),0)</f>
        <v>2331443.2162263263</v>
      </c>
      <c r="S372" s="25">
        <f t="shared" ca="1" si="267"/>
        <v>3086704.7786796391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749977.87410984037</v>
      </c>
      <c r="R373" s="25">
        <f t="array" aca="1" ref="R373" ca="1">INDEX('Lorri 401b'!L:L,MATCH('Retirement Calculator'!A373,'Lorri 401b'!N:N,0),0)</f>
        <v>2319412.0290147131</v>
      </c>
      <c r="S373" s="25">
        <f t="shared" ca="1" si="267"/>
        <v>3069389.9031245536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744672.17039827025</v>
      </c>
      <c r="R374" s="25">
        <f t="array" aca="1" ref="R374" ca="1">INDEX('Lorri 401b'!L:L,MATCH('Retirement Calculator'!A374,'Lorri 401b'!N:N,0),0)</f>
        <v>2307330.7118563848</v>
      </c>
      <c r="S374" s="25">
        <f t="shared" ca="1" si="267"/>
        <v>3052002.882254655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739344.35958790197</v>
      </c>
      <c r="R375" s="25">
        <f t="array" aca="1" ref="R375" ca="1">INDEX('Lorri 401b'!L:L,MATCH('Retirement Calculator'!A375,'Lorri 401b'!N:N,0),0)</f>
        <v>2295199.0558765633</v>
      </c>
      <c r="S375" s="25">
        <f t="shared" ca="1" si="267"/>
        <v>3034543.4154644655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733994.3495658238</v>
      </c>
      <c r="R376" s="25">
        <f t="array" aca="1" ref="R376" ca="1">INDEX('Lorri 401b'!L:L,MATCH('Retirement Calculator'!A376,'Lorri 401b'!N:N,0),0)</f>
        <v>2283016.8513301592</v>
      </c>
      <c r="S376" s="25">
        <f t="shared" ca="1" si="267"/>
        <v>3017011.2008959828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728622.04783532035</v>
      </c>
      <c r="R377" s="25">
        <f t="array" aca="1" ref="R377" ca="1">INDEX('Lorri 401b'!L:L,MATCH('Retirement Calculator'!A377,'Lorri 401b'!N:N,0),0)</f>
        <v>2270783.8875981453</v>
      </c>
      <c r="S377" s="25">
        <f t="shared" ca="1" si="267"/>
        <v>2999405.9354334655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723227.3615142731</v>
      </c>
      <c r="R378" s="25">
        <f t="array" aca="1" ref="R378" ca="1">INDEX('Lorri 401b'!L:L,MATCH('Retirement Calculator'!A378,'Lorri 401b'!N:N,0),0)</f>
        <v>2258499.9531839145</v>
      </c>
      <c r="S378" s="25">
        <f t="shared" ca="1" si="267"/>
        <v>2981727.3146981876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717810.19733355485</v>
      </c>
      <c r="R379" s="25">
        <f t="array" aca="1" ref="R379" ca="1">INDEX('Lorri 401b'!L:L,MATCH('Retirement Calculator'!A379,'Lorri 401b'!N:N,0),0)</f>
        <v>2246164.8357096245</v>
      </c>
      <c r="S379" s="25">
        <f t="shared" ca="1" si="267"/>
        <v>2963975.0330431792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712370.46163541696</v>
      </c>
      <c r="R380" s="25">
        <f t="array" aca="1" ref="R380" ca="1">INDEX('Lorri 401b'!L:L,MATCH('Retirement Calculator'!A380,'Lorri 401b'!N:N,0),0)</f>
        <v>2233778.3219125248</v>
      </c>
      <c r="S380" s="25">
        <f t="shared" ca="1" si="267"/>
        <v>2946148.7835479416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706908.06037187006</v>
      </c>
      <c r="R381" s="25">
        <f t="array" aca="1" ref="R381" ca="1">INDEX('Lorri 401b'!L:L,MATCH('Retirement Calculator'!A381,'Lorri 401b'!N:N,0),0)</f>
        <v>2221340.1976412707</v>
      </c>
      <c r="S381" s="25">
        <f t="shared" ca="1" si="267"/>
        <v>2928248.2580131409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701422.89910305839</v>
      </c>
      <c r="R382" s="25">
        <f t="array" aca="1" ref="R382" ca="1">INDEX('Lorri 401b'!L:L,MATCH('Retirement Calculator'!A382,'Lorri 401b'!N:N,0),0)</f>
        <v>2208850.2478522197</v>
      </c>
      <c r="S382" s="25">
        <f t="shared" ca="1" si="267"/>
        <v>2910273.1469552782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695914.88299562666</v>
      </c>
      <c r="R383" s="25">
        <f t="array" aca="1" ref="R383" ca="1">INDEX('Lorri 401b'!L:L,MATCH('Retirement Calculator'!A383,'Lorri 401b'!N:N,0),0)</f>
        <v>2196308.2566057146</v>
      </c>
      <c r="S383" s="25">
        <f t="shared" ca="1" si="267"/>
        <v>2892223.1396013414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690383.91682108073</v>
      </c>
      <c r="R384" s="25">
        <f t="array" aca="1" ref="R384" ca="1">INDEX('Lorri 401b'!L:L,MATCH('Retirement Calculator'!A384,'Lorri 401b'!N:N,0),0)</f>
        <v>2183714.007062349</v>
      </c>
      <c r="S384" s="25">
        <f t="shared" ca="1" si="267"/>
        <v>2874097.9238834297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684829.90495414077</v>
      </c>
      <c r="R385" s="25">
        <f t="array" aca="1" ref="R385" ca="1">INDEX('Lorri 401b'!L:L,MATCH('Retirement Calculator'!A385,'Lorri 401b'!N:N,0),0)</f>
        <v>2171067.281479219</v>
      </c>
      <c r="S385" s="25">
        <f t="shared" ca="1" si="267"/>
        <v>2855897.18643336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679252.75137108855</v>
      </c>
      <c r="R386" s="25">
        <f t="array" aca="1" ref="R386" ca="1">INDEX('Lorri 401b'!L:L,MATCH('Retirement Calculator'!A386,'Lorri 401b'!N:N,0),0)</f>
        <v>2158367.8612061595</v>
      </c>
      <c r="S386" s="25">
        <f t="shared" ca="1" si="267"/>
        <v>2837620.6125772479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673652.35964810697</v>
      </c>
      <c r="R387" s="25">
        <f t="array" aca="1" ref="R387" ca="1">INDEX('Lorri 401b'!L:L,MATCH('Retirement Calculator'!A387,'Lorri 401b'!N:N,0),0)</f>
        <v>2145615.5266819624</v>
      </c>
      <c r="S387" s="25">
        <f t="shared" ca="1" si="267"/>
        <v>2819267.8863300695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668028.63295961299</v>
      </c>
      <c r="R388" s="25">
        <f t="array" aca="1" ref="R388" ca="1">INDEX('Lorri 401b'!L:L,MATCH('Retirement Calculator'!A388,'Lorri 401b'!N:N,0),0)</f>
        <v>2132810.0574305812</v>
      </c>
      <c r="S388" s="25">
        <f t="shared" ca="1" si="267"/>
        <v>2800838.6903901943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662381.47407658363</v>
      </c>
      <c r="R389" s="25">
        <f t="array" aca="1" ref="R389" ca="1">INDEX('Lorri 401b'!L:L,MATCH('Retirement Calculator'!A389,'Lorri 401b'!N:N,0),0)</f>
        <v>2119951.232057319</v>
      </c>
      <c r="S389" s="25">
        <f t="shared" ca="1" si="267"/>
        <v>2782332.7061339025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656710.78536487499</v>
      </c>
      <c r="R390" s="25">
        <f t="array" aca="1" ref="R390" ca="1">INDEX('Lorri 401b'!L:L,MATCH('Retirement Calculator'!A390,'Lorri 401b'!N:N,0),0)</f>
        <v>2107038.8282450014</v>
      </c>
      <c r="S390" s="25">
        <f t="shared" ca="1" si="267"/>
        <v>2763749.6136098765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651016.46878353425</v>
      </c>
      <c r="R391" s="25">
        <f t="array" aca="1" ref="R391" ca="1">INDEX('Lorri 401b'!L:L,MATCH('Retirement Calculator'!A391,'Lorri 401b'!N:N,0),0)</f>
        <v>2094072.6227501326</v>
      </c>
      <c r="S391" s="25">
        <f t="shared" ca="1" si="267"/>
        <v>2745089.0915336669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645298.42588310456</v>
      </c>
      <c r="R392" s="25">
        <f t="array" aca="1" ref="R392" ca="1">INDEX('Lorri 401b'!L:L,MATCH('Retirement Calculator'!A392,'Lorri 401b'!N:N,0),0)</f>
        <v>2081052.3913990352</v>
      </c>
      <c r="S392" s="25">
        <f t="shared" ca="1" si="267"/>
        <v>2726350.8172821398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639556.55780392303</v>
      </c>
      <c r="R393" s="25">
        <f t="array" aca="1" ref="R393" ca="1">INDEX('Lorri 401b'!L:L,MATCH('Retirement Calculator'!A393,'Lorri 401b'!N:N,0),0)</f>
        <v>2067977.909083975</v>
      </c>
      <c r="S393" s="25">
        <f t="shared" ca="1" si="267"/>
        <v>2707534.4668878978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633790.76527441165</v>
      </c>
      <c r="R394" s="25">
        <f t="array" aca="1" ref="R394" ca="1">INDEX('Lorri 401b'!L:L,MATCH('Retirement Calculator'!A394,'Lorri 401b'!N:N,0),0)</f>
        <v>2054848.9497592687</v>
      </c>
      <c r="S394" s="25">
        <f t="shared" ca="1" si="267"/>
        <v>2688639.7150336802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628000.94860936061</v>
      </c>
      <c r="R395" s="25">
        <f t="array" aca="1" ref="R395" ca="1">INDEX('Lorri 401b'!L:L,MATCH('Retirement Calculator'!A395,'Lorri 401b'!N:N,0),0)</f>
        <v>2041665.2864373759</v>
      </c>
      <c r="S395" s="25">
        <f t="shared" ca="1" si="267"/>
        <v>2669666.2350467364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622187.00770820514</v>
      </c>
      <c r="R396" s="25">
        <f t="array" aca="1" ref="R396" ca="1">INDEX('Lorri 401b'!L:L,MATCH('Retirement Calculator'!A396,'Lorri 401b'!N:N,0),0)</f>
        <v>2028426.6911849754</v>
      </c>
      <c r="S396" s="25">
        <f t="shared" ca="1" si="267"/>
        <v>2650613.6988931806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616348.84205329488</v>
      </c>
      <c r="R397" s="25">
        <f t="array" aca="1" ref="R397" ca="1">INDEX('Lorri 401b'!L:L,MATCH('Retirement Calculator'!A397,'Lorri 401b'!N:N,0),0)</f>
        <v>2015132.9351190233</v>
      </c>
      <c r="S397" s="25">
        <f t="shared" ca="1" si="267"/>
        <v>2631481.7771723182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610486.35070815589</v>
      </c>
      <c r="R398" s="25">
        <f t="array" aca="1" ref="R398" ca="1">INDEX('Lorri 401b'!L:L,MATCH('Retirement Calculator'!A398,'Lorri 401b'!N:N,0),0)</f>
        <v>2001783.7884027963</v>
      </c>
      <c r="S398" s="25">
        <f t="shared" ca="1" si="267"/>
        <v>2612270.1391109522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604599.43231574539</v>
      </c>
      <c r="R399" s="25">
        <f t="array" aca="1" ref="R399" ca="1">INDEX('Lorri 401b'!L:L,MATCH('Retirement Calculator'!A399,'Lorri 401b'!N:N,0),0)</f>
        <v>1988379.0202419183</v>
      </c>
      <c r="S399" s="25">
        <f t="shared" ca="1" si="267"/>
        <v>2592978.4525576634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598687.98509669991</v>
      </c>
      <c r="R400" s="25">
        <f t="array" aca="1" ref="R400" ca="1">INDEX('Lorri 401b'!L:L,MATCH('Retirement Calculator'!A400,'Lorri 401b'!N:N,0),0)</f>
        <v>1974918.39888037</v>
      </c>
      <c r="S400" s="25">
        <f t="shared" ca="1" si="267"/>
        <v>2573606.38397707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592751.9068475751</v>
      </c>
      <c r="R401" s="25">
        <f t="array" aca="1" ref="R401" ca="1">INDEX('Lorri 401b'!L:L,MATCH('Retirement Calculator'!A401,'Lorri 401b'!N:N,0),0)</f>
        <v>1961401.6915964819</v>
      </c>
      <c r="S401" s="25">
        <f t="shared" ca="1" si="267"/>
        <v>2554153.5984440572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586791.0949390789</v>
      </c>
      <c r="R402" s="25">
        <f t="array" aca="1" ref="R402" ca="1">INDEX('Lorri 401b'!L:L,MATCH('Retirement Calculator'!A402,'Lorri 401b'!N:N,0),0)</f>
        <v>1947828.6646989111</v>
      </c>
      <c r="S402" s="25">
        <f t="shared" ca="1" si="267"/>
        <v>2534619.75963799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580805.44631429727</v>
      </c>
      <c r="R403" s="25">
        <f t="array" aca="1" ref="R403" ca="1">INDEX('Lorri 401b'!L:L,MATCH('Retirement Calculator'!A403,'Lorri 401b'!N:N,0),0)</f>
        <v>1934199.0835226004</v>
      </c>
      <c r="S403" s="25">
        <f t="shared" ca="1" si="267"/>
        <v>2515004.5298368977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574794.8574869124</v>
      </c>
      <c r="R404" s="25">
        <f t="array" aca="1" ref="R404" ca="1">INDEX('Lorri 401b'!L:L,MATCH('Retirement Calculator'!A404,'Lorri 401b'!N:N,0),0)</f>
        <v>1920512.7124247216</v>
      </c>
      <c r="S404" s="25">
        <f t="shared" ca="1" si="267"/>
        <v>2495307.5699116341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568759.22453941347</v>
      </c>
      <c r="R405" s="25">
        <f t="array" aca="1" ref="R405" ca="1">INDEX('Lorri 401b'!L:L,MATCH('Retirement Calculator'!A405,'Lorri 401b'!N:N,0),0)</f>
        <v>1906769.3147806018</v>
      </c>
      <c r="S405" s="25">
        <f t="shared" ca="1" si="267"/>
        <v>2475528.5393200153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562698.44312129996</v>
      </c>
      <c r="R406" s="25">
        <f t="array" aca="1" ref="R406" ca="1">INDEX('Lorri 401b'!L:L,MATCH('Retirement Calculator'!A406,'Lorri 401b'!N:N,0),0)</f>
        <v>1892968.6529796314</v>
      </c>
      <c r="S406" s="25">
        <f t="shared" ca="1" si="267"/>
        <v>2455667.0961009315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556612.40844727762</v>
      </c>
      <c r="R407" s="25">
        <f t="array" aca="1" ref="R407" ca="1">INDEX('Lorri 401b'!L:L,MATCH('Retirement Calculator'!A407,'Lorri 401b'!N:N,0),0)</f>
        <v>1879110.488421157</v>
      </c>
      <c r="S407" s="25">
        <f t="shared" ca="1" si="267"/>
        <v>2435722.8968684347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550501.01529544685</v>
      </c>
      <c r="R408" s="25">
        <f t="array" aca="1" ref="R408" ca="1">INDEX('Lorri 401b'!L:L,MATCH('Retirement Calculator'!A408,'Lorri 401b'!N:N,0),0)</f>
        <v>1865194.5815103555</v>
      </c>
      <c r="S408" s="25">
        <f t="shared" ca="1" si="267"/>
        <v>2415695.5968058025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544364.15800548345</v>
      </c>
      <c r="R409" s="25">
        <f t="array" aca="1" ref="R409" ca="1">INDEX('Lorri 401b'!L:L,MATCH('Retirement Calculator'!A409,'Lorri 401b'!N:N,0),0)</f>
        <v>1851220.6916540924</v>
      </c>
      <c r="S409" s="25">
        <f t="shared" ca="1" si="267"/>
        <v>2395584.8496595761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538201.73047681188</v>
      </c>
      <c r="R410" s="25">
        <f t="array" aca="1" ref="R410" ca="1">INDEX('Lorri 401b'!L:L,MATCH('Retirement Calculator'!A410,'Lorri 401b'!N:N,0),0)</f>
        <v>1837188.5772567615</v>
      </c>
      <c r="S410" s="25">
        <f t="shared" ca="1" si="267"/>
        <v>2375390.3077335735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532013.62616677082</v>
      </c>
      <c r="R411" s="25">
        <f t="array" aca="1" ref="R411" ca="1">INDEX('Lorri 401b'!L:L,MATCH('Retirement Calculator'!A411,'Lorri 401b'!N:N,0),0)</f>
        <v>1823097.9957161085</v>
      </c>
      <c r="S411" s="25">
        <f t="shared" ca="1" si="267"/>
        <v>2355111.6218828792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525799.73808877124</v>
      </c>
      <c r="R412" s="25">
        <f t="array" aca="1" ref="R412" ca="1">INDEX('Lorri 401b'!L:L,MATCH('Retirement Calculator'!A412,'Lorri 401b'!N:N,0),0)</f>
        <v>1808948.703419036</v>
      </c>
      <c r="S412" s="25">
        <f t="shared" ca="1" si="267"/>
        <v>2334748.441507807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519559.95881044667</v>
      </c>
      <c r="R413" s="25">
        <f t="array" aca="1" ref="R413" ca="1">INDEX('Lorri 401b'!L:L,MATCH('Retirement Calculator'!A413,'Lorri 401b'!N:N,0),0)</f>
        <v>1794740.4557373924</v>
      </c>
      <c r="S413" s="25">
        <f t="shared" ca="1" si="267"/>
        <v>2314300.4145478392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513294.18045179575</v>
      </c>
      <c r="R414" s="25">
        <f t="array" aca="1" ref="R414" ca="1">INDEX('Lorri 401b'!L:L,MATCH('Retirement Calculator'!A414,'Lorri 401b'!N:N,0),0)</f>
        <v>1780473.007023742</v>
      </c>
      <c r="S414" s="25">
        <f t="shared" ca="1" si="267"/>
        <v>2293767.1874755379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507002.29468331713</v>
      </c>
      <c r="R415" s="25">
        <f t="array" aca="1" ref="R415" ca="1">INDEX('Lorri 401b'!L:L,MATCH('Retirement Calculator'!A415,'Lorri 401b'!N:N,0),0)</f>
        <v>1766146.1106071179</v>
      </c>
      <c r="S415" s="25">
        <f t="shared" ca="1" si="267"/>
        <v>2273148.4052904351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500684.19272413652</v>
      </c>
      <c r="R416" s="25">
        <f t="array" aca="1" ref="R416" ca="1">INDEX('Lorri 401b'!L:L,MATCH('Retirement Calculator'!A416,'Lorri 401b'!N:N,0),0)</f>
        <v>1751759.518788758</v>
      </c>
      <c r="S416" s="25">
        <f t="shared" ca="1" si="267"/>
        <v>2252443.7115128944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494339.765340126</v>
      </c>
      <c r="R417" s="25">
        <f t="array" aca="1" ref="R417" ca="1">INDEX('Lorri 401b'!L:L,MATCH('Retirement Calculator'!A417,'Lorri 401b'!N:N,0),0)</f>
        <v>1737312.9828378216</v>
      </c>
      <c r="S417" s="25">
        <f t="shared" ca="1" si="267"/>
        <v>2231652.7481779475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487968.90284201544</v>
      </c>
      <c r="R418" s="25">
        <f t="array" aca="1" ref="R418" ca="1">INDEX('Lorri 401b'!L:L,MATCH('Retirement Calculator'!A418,'Lorri 401b'!N:N,0),0)</f>
        <v>1722806.2529870896</v>
      </c>
      <c r="S418" s="25">
        <f t="shared" ca="1" si="267"/>
        <v>2210775.1558291051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481571.49508349609</v>
      </c>
      <c r="R419" s="25">
        <f t="array" aca="1" ref="R419" ca="1">INDEX('Lorri 401b'!L:L,MATCH('Retirement Calculator'!A419,'Lorri 401b'!N:N,0),0)</f>
        <v>1708239.0784286461</v>
      </c>
      <c r="S419" s="25">
        <f t="shared" ca="1" si="267"/>
        <v>2189810.5735121421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475147.43145931623</v>
      </c>
      <c r="R420" s="25">
        <f t="array" aca="1" ref="R420" ca="1">INDEX('Lorri 401b'!L:L,MATCH('Retirement Calculator'!A420,'Lorri 401b'!N:N,0),0)</f>
        <v>1693611.2073095425</v>
      </c>
      <c r="S420" s="25">
        <f t="shared" ca="1" si="267"/>
        <v>2168758.6387688587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468696.60090336896</v>
      </c>
      <c r="R421" s="25">
        <f t="array" aca="1" ref="R421" ca="1">INDEX('Lorri 401b'!L:L,MATCH('Retirement Calculator'!A421,'Lorri 401b'!N:N,0),0)</f>
        <v>1678922.3867274427</v>
      </c>
      <c r="S421" s="25">
        <f t="shared" ca="1" si="267"/>
        <v>2147618.9876308115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462218.89188677189</v>
      </c>
      <c r="R422" s="25">
        <f t="array" aca="1" ref="R422" ca="1">INDEX('Lorri 401b'!L:L,MATCH('Retirement Calculator'!A422,'Lorri 401b'!N:N,0),0)</f>
        <v>1664172.3627262509</v>
      </c>
      <c r="S422" s="25">
        <f t="shared" ca="1" si="267"/>
        <v>2126391.2546130228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455714.192415939</v>
      </c>
      <c r="R423" s="25">
        <f t="array" aca="1" ref="R423" ca="1">INDEX('Lorri 401b'!L:L,MATCH('Retirement Calculator'!A423,'Lorri 401b'!N:N,0),0)</f>
        <v>1649360.8802917206</v>
      </c>
      <c r="S423" s="25">
        <f t="shared" ca="1" si="267"/>
        <v>2105075.0727076596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449182.39003064431</v>
      </c>
      <c r="R424" s="25">
        <f t="array" aca="1" ref="R424" ca="1">INDEX('Lorri 401b'!L:L,MATCH('Retirement Calculator'!A424,'Lorri 401b'!N:N,0),0)</f>
        <v>1634487.6833470466</v>
      </c>
      <c r="S424" s="25">
        <f t="shared" ca="1" si="267"/>
        <v>2083670.073377691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442623.37180207757</v>
      </c>
      <c r="R425" s="25">
        <f t="array" aca="1" ref="R425" ca="1">INDEX('Lorri 401b'!L:L,MATCH('Retirement Calculator'!A425,'Lorri 401b'!N:N,0),0)</f>
        <v>1619552.5147484364</v>
      </c>
      <c r="S425" s="25">
        <f t="shared" ca="1" si="267"/>
        <v>2062175.886550514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436037.02433089179</v>
      </c>
      <c r="R426" s="25">
        <f t="array" aca="1" ref="R426" ca="1">INDEX('Lorri 401b'!L:L,MATCH('Retirement Calculator'!A426,'Lorri 401b'!N:N,0),0)</f>
        <v>1604555.1162806654</v>
      </c>
      <c r="S426" s="25">
        <f t="shared" ca="1" si="267"/>
        <v>2040592.1406115573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429423.23374524276</v>
      </c>
      <c r="R427" s="25">
        <f t="array" aca="1" ref="R427" ca="1">INDEX('Lorri 401b'!L:L,MATCH('Retirement Calculator'!A427,'Lorri 401b'!N:N,0),0)</f>
        <v>1589495.2286526118</v>
      </c>
      <c r="S427" s="25">
        <f t="shared" ca="1" si="267"/>
        <v>2018918.4623978545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422781.88569882017</v>
      </c>
      <c r="R428" s="25">
        <f t="array" aca="1" ref="R428" ca="1">INDEX('Lorri 401b'!L:L,MATCH('Retirement Calculator'!A428,'Lorri 401b'!N:N,0),0)</f>
        <v>1574372.5914927749</v>
      </c>
      <c r="S428" s="25">
        <f t="shared" ca="1" si="267"/>
        <v>1997154.4771915951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416112.86536887084</v>
      </c>
      <c r="R429" s="25">
        <f t="array" aca="1" ref="R429" ca="1">INDEX('Lorri 401b'!L:L,MATCH('Retirement Calculator'!A429,'Lorri 401b'!N:N,0),0)</f>
        <v>1559186.9433447719</v>
      </c>
      <c r="S429" s="25">
        <f t="shared" ca="1" si="267"/>
        <v>1975299.8087136426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409416.05745421338</v>
      </c>
      <c r="R430" s="25">
        <f t="array" aca="1" ref="R430" ca="1">INDEX('Lorri 401b'!L:L,MATCH('Retirement Calculator'!A430,'Lorri 401b'!N:N,0),0)</f>
        <v>1543938.0216628187</v>
      </c>
      <c r="S430" s="25">
        <f t="shared" ca="1" si="267"/>
        <v>1953354.0791170322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402691.34617324482</v>
      </c>
      <c r="R431" s="25">
        <f t="array" aca="1" ref="R431" ca="1">INDEX('Lorri 401b'!L:L,MATCH('Retirement Calculator'!A431,'Lorri 401b'!N:N,0),0)</f>
        <v>1528625.5628071909</v>
      </c>
      <c r="S431" s="25">
        <f t="shared" ca="1" si="267"/>
        <v>1931316.9089804357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395938.61526193889</v>
      </c>
      <c r="R432" s="25">
        <f t="array" aca="1" ref="R432" ca="1">INDEX('Lorri 401b'!L:L,MATCH('Retirement Calculator'!A432,'Lorri 401b'!N:N,0),0)</f>
        <v>1513249.3020396647</v>
      </c>
      <c r="S432" s="25">
        <f t="shared" ca="1" si="267"/>
        <v>1909187.9173016036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389157.7479718359</v>
      </c>
      <c r="R433" s="25">
        <f t="array" aca="1" ref="R433" ca="1">INDEX('Lorri 401b'!L:L,MATCH('Retirement Calculator'!A433,'Lorri 401b'!N:N,0),0)</f>
        <v>1497808.9735189404</v>
      </c>
      <c r="S433" s="25">
        <f t="shared" ca="1" si="267"/>
        <v>1886966.7214907762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382348.62706802413</v>
      </c>
      <c r="R434" s="25">
        <f t="array" aca="1" ref="R434" ca="1">INDEX('Lorri 401b'!L:L,MATCH('Retirement Calculator'!A434,'Lorri 401b'!N:N,0),0)</f>
        <v>1482304.3102960463</v>
      </c>
      <c r="S434" s="25">
        <f t="shared" ca="1" si="267"/>
        <v>1864652.9373640704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375511.13482711313</v>
      </c>
      <c r="R435" s="25">
        <f t="array" aca="1" ref="R435" ca="1">INDEX('Lorri 401b'!L:L,MATCH('Retirement Calculator'!A435,'Lorri 401b'!N:N,0),0)</f>
        <v>1466735.0443097237</v>
      </c>
      <c r="S435" s="25">
        <f t="shared" ca="1" si="267"/>
        <v>1842246.1791368369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368645.15303519834</v>
      </c>
      <c r="R436" s="25">
        <f t="array" aca="1" ref="R436" ca="1">INDEX('Lorri 401b'!L:L,MATCH('Retirement Calculator'!A436,'Lorri 401b'!N:N,0),0)</f>
        <v>1451100.9063817912</v>
      </c>
      <c r="S436" s="25">
        <f t="shared" ca="1" si="267"/>
        <v>1819746.0594169896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361750.5629858172</v>
      </c>
      <c r="R437" s="25">
        <f t="array" aca="1" ref="R437" ca="1">INDEX('Lorri 401b'!L:L,MATCH('Retirement Calculator'!A437,'Lorri 401b'!N:N,0),0)</f>
        <v>1435401.6262124924</v>
      </c>
      <c r="S437" s="25">
        <f t="shared" ca="1" si="267"/>
        <v>1797152.1891983096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354827.245477897</v>
      </c>
      <c r="R438" s="25">
        <f t="array" aca="1" ref="R438" ca="1">INDEX('Lorri 401b'!L:L,MATCH('Retirement Calculator'!A438,'Lorri 401b'!N:N,0),0)</f>
        <v>1419636.9323758215</v>
      </c>
      <c r="S438" s="25">
        <f t="shared" ca="1" si="267"/>
        <v>1774464.1778537184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347875.08081369381</v>
      </c>
      <c r="R439" s="25">
        <f t="array" aca="1" ref="R439" ca="1">INDEX('Lorri 401b'!L:L,MATCH('Retirement Calculator'!A439,'Lorri 401b'!N:N,0),0)</f>
        <v>1403806.5523148312</v>
      </c>
      <c r="S439" s="25">
        <f t="shared" ca="1" si="267"/>
        <v>1751681.633128525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340893.9487967231</v>
      </c>
      <c r="R440" s="25">
        <f t="array" aca="1" ref="R440" ca="1">INDEX('Lorri 401b'!L:L,MATCH('Retirement Calculator'!A440,'Lorri 401b'!N:N,0),0)</f>
        <v>1387910.21233692</v>
      </c>
      <c r="S440" s="25">
        <f t="shared" ca="1" si="267"/>
        <v>1728804.161133643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333883.72872968169</v>
      </c>
      <c r="R441" s="25">
        <f t="array" aca="1" ref="R441" ca="1">INDEX('Lorri 401b'!L:L,MATCH('Retirement Calculator'!A441,'Lorri 401b'!N:N,0),0)</f>
        <v>1371947.6376091009</v>
      </c>
      <c r="S441" s="25">
        <f t="shared" ca="1" si="267"/>
        <v>1705831.3663387825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326844.29941236094</v>
      </c>
      <c r="R442" s="25">
        <f t="array" aca="1" ref="R442" ca="1">INDEX('Lorri 401b'!L:L,MATCH('Retirement Calculator'!A442,'Lorri 401b'!N:N,0),0)</f>
        <v>1355918.5521532493</v>
      </c>
      <c r="S442" s="25">
        <f t="shared" ca="1" si="267"/>
        <v>1682762.8515656102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319775.53913955134</v>
      </c>
      <c r="R443" s="25">
        <f t="array" aca="1" ref="R443" ca="1">INDEX('Lorri 401b'!L:L,MATCH('Retirement Calculator'!A443,'Lorri 401b'!N:N,0),0)</f>
        <v>1339822.6788413315</v>
      </c>
      <c r="S443" s="25">
        <f t="shared" ca="1" si="267"/>
        <v>1659598.2179808829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312677.3256989384</v>
      </c>
      <c r="R444" s="25">
        <f t="array" aca="1" ref="R444" ca="1">INDEX('Lorri 401b'!L:L,MATCH('Retirement Calculator'!A444,'Lorri 401b'!N:N,0),0)</f>
        <v>1323659.7393906142</v>
      </c>
      <c r="S444" s="25">
        <f t="shared" ca="1" si="267"/>
        <v>1636337.0650895527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305549.53636898956</v>
      </c>
      <c r="R445" s="25">
        <f t="array" aca="1" ref="R445" ca="1">INDEX('Lorri 401b'!L:L,MATCH('Retirement Calculator'!A445,'Lorri 401b'!N:N,0),0)</f>
        <v>1307429.4543588522</v>
      </c>
      <c r="S445" s="25">
        <f t="shared" ca="1" si="267"/>
        <v>1612978.9907278419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298392.04791683255</v>
      </c>
      <c r="R446" s="25">
        <f t="array" aca="1" ref="R446" ca="1">INDEX('Lorri 401b'!L:L,MATCH('Retirement Calculator'!A446,'Lorri 401b'!N:N,0),0)</f>
        <v>1291131.5431394579</v>
      </c>
      <c r="S446" s="25">
        <f t="shared" ca="1" si="267"/>
        <v>1589523.5910562905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291204.73659612495</v>
      </c>
      <c r="R447" s="25">
        <f t="array" aca="1" ref="R447" ca="1">INDEX('Lorri 401b'!L:L,MATCH('Retirement Calculator'!A447,'Lorri 401b'!N:N,0),0)</f>
        <v>1274765.7239566494</v>
      </c>
      <c r="S447" s="25">
        <f t="shared" ca="1" si="267"/>
        <v>1565970.4605527744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283987.47814491438</v>
      </c>
      <c r="R448" s="25">
        <f t="array" aca="1" ref="R448" ca="1">INDEX('Lorri 401b'!L:L,MATCH('Retirement Calculator'!A448,'Lorri 401b'!N:N,0),0)</f>
        <v>1258331.7138605793</v>
      </c>
      <c r="S448" s="25">
        <f t="shared" ca="1" si="267"/>
        <v>1542319.1920054937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276740.14778349042</v>
      </c>
      <c r="R449" s="25">
        <f t="array" aca="1" ref="R449" ca="1">INDEX('Lorri 401b'!L:L,MATCH('Retirement Calculator'!A449,'Lorri 401b'!N:N,0),0)</f>
        <v>1241829.2287224422</v>
      </c>
      <c r="S449" s="25">
        <f t="shared" ca="1" si="267"/>
        <v>1518569.3765059325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269462.62021222722</v>
      </c>
      <c r="R450" s="25">
        <f t="array" aca="1" ref="R450" ca="1">INDEX('Lorri 401b'!L:L,MATCH('Retirement Calculator'!A450,'Lorri 401b'!N:N,0),0)</f>
        <v>1225257.9832295629</v>
      </c>
      <c r="S450" s="25">
        <f t="shared" ca="1" si="267"/>
        <v>1494720.6034417902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262154.76960941707</v>
      </c>
      <c r="R451" s="25">
        <f t="array" aca="1" ref="R451" ca="1">INDEX('Lorri 401b'!L:L,MATCH('Retirement Calculator'!A451,'Lorri 401b'!N:N,0),0)</f>
        <v>1208617.6908804632</v>
      </c>
      <c r="S451" s="25">
        <f t="shared" ca="1" si="267"/>
        <v>1470772.4604898803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254816.4696290952</v>
      </c>
      <c r="R452" s="25">
        <f t="array" aca="1" ref="R452" ca="1">INDEX('Lorri 401b'!L:L,MATCH('Retirement Calculator'!A452,'Lorri 401b'!N:N,0),0)</f>
        <v>1191908.0639799088</v>
      </c>
      <c r="S452" s="25">
        <f t="shared" ca="1" si="267"/>
        <v>1446724.533609004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247447.59339885533</v>
      </c>
      <c r="R453" s="25">
        <f t="array" aca="1" ref="R453" ca="1">INDEX('Lorri 401b'!L:L,MATCH('Retirement Calculator'!A453,'Lorri 401b'!N:N,0),0)</f>
        <v>1175128.8136339355</v>
      </c>
      <c r="S453" s="25">
        <f t="shared" ca="1" si="267"/>
        <v>1422576.4070327908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240048.01351765613</v>
      </c>
      <c r="R454" s="25">
        <f t="array" aca="1" ref="R454" ca="1">INDEX('Lorri 401b'!L:L,MATCH('Retirement Calculator'!A454,'Lorri 401b'!N:N,0),0)</f>
        <v>1158279.6497448541</v>
      </c>
      <c r="S454" s="25">
        <f t="shared" ca="1" si="267"/>
        <v>1398327.6632625102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232617.60205361861</v>
      </c>
      <c r="R455" s="25">
        <f t="array" aca="1" ref="R455" ca="1">INDEX('Lorri 401b'!L:L,MATCH('Retirement Calculator'!A455,'Lorri 401b'!N:N,0),0)</f>
        <v>1141360.2810062347</v>
      </c>
      <c r="S455" s="25">
        <f t="shared" ca="1" si="267"/>
        <v>1373977.8830598532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225156.23054181426</v>
      </c>
      <c r="R456" s="25">
        <f t="array" aca="1" ref="R456" ca="1">INDEX('Lorri 401b'!L:L,MATCH('Retirement Calculator'!A456,'Lorri 401b'!N:N,0),0)</f>
        <v>1124370.414897871</v>
      </c>
      <c r="S456" s="25">
        <f t="shared" ca="1" si="267"/>
        <v>1349526.6454396853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217663.76998204406</v>
      </c>
      <c r="R457" s="25">
        <f t="array" aca="1" ref="R457" ca="1">INDEX('Lorri 401b'!L:L,MATCH('Retirement Calculator'!A457,'Lorri 401b'!N:N,0),0)</f>
        <v>1107309.7576807225</v>
      </c>
      <c r="S457" s="25">
        <f t="shared" ca="1" si="267"/>
        <v>1324973.5276627666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210140.09083660814</v>
      </c>
      <c r="R458" s="25">
        <f t="array" aca="1" ref="R458" ca="1">INDEX('Lorri 401b'!L:L,MATCH('Retirement Calculator'!A458,'Lorri 401b'!N:N,0),0)</f>
        <v>1090178.014391836</v>
      </c>
      <c r="S458" s="25">
        <f t="shared" ca="1" si="267"/>
        <v>1300318.1052284441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202585.06302806624</v>
      </c>
      <c r="R459" s="25">
        <f t="array" aca="1" ref="R459" ca="1">INDEX('Lorri 401b'!L:L,MATCH('Retirement Calculator'!A459,'Lorri 401b'!N:N,0),0)</f>
        <v>1072974.8888392458</v>
      </c>
      <c r="S459" s="25">
        <f t="shared" ca="1" si="267"/>
        <v>1275559.951867312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194998.55593698876</v>
      </c>
      <c r="R460" s="25">
        <f t="array" aca="1" ref="R460" ca="1">INDEX('Lorri 401b'!L:L,MATCH('Retirement Calculator'!A460,'Lorri 401b'!N:N,0),0)</f>
        <v>1055700.0835968531</v>
      </c>
      <c r="S460" s="25">
        <f t="shared" ca="1" si="267"/>
        <v>1250698.6395338417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187380.43839969844</v>
      </c>
      <c r="R461" s="25">
        <f t="array" aca="1" ref="R461" ca="1">INDEX('Lorri 401b'!L:L,MATCH('Retirement Calculator'!A461,'Lorri 401b'!N:N,0),0)</f>
        <v>1038353.2999992837</v>
      </c>
      <c r="S461" s="25">
        <f t="shared" ca="1" si="267"/>
        <v>1225733.7383989822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179730.57870600274</v>
      </c>
      <c r="R462" s="25">
        <f t="array" aca="1" ref="R462" ca="1">INDEX('Lorri 401b'!L:L,MATCH('Retirement Calculator'!A462,'Lorri 401b'!N:N,0),0)</f>
        <v>1020934.2381367246</v>
      </c>
      <c r="S462" s="25">
        <f t="shared" ca="1" si="267"/>
        <v>1200664.8168427274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172048.84459691664</v>
      </c>
      <c r="R463" s="25">
        <f t="array" aca="1" ref="R463" ca="1">INDEX('Lorri 401b'!L:L,MATCH('Retirement Calculator'!A463,'Lorri 401b'!N:N,0),0)</f>
        <v>1003442.596849738</v>
      </c>
      <c r="S463" s="25">
        <f t="shared" ca="1" si="267"/>
        <v>1175491.4414466547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164335.10326237601</v>
      </c>
      <c r="R464" s="25">
        <f t="array" aca="1" ref="R464" ca="1">INDEX('Lorri 401b'!L:L,MATCH('Retirement Calculator'!A464,'Lorri 401b'!N:N,0),0)</f>
        <v>985878.07372405578</v>
      </c>
      <c r="S464" s="25">
        <f t="shared" ca="1" si="267"/>
        <v>1150213.1769864317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156589.22133894148</v>
      </c>
      <c r="R465" s="25">
        <f t="array" aca="1" ref="R465" ca="1">INDEX('Lorri 401b'!L:L,MATCH('Retirement Calculator'!A465,'Lorri 401b'!N:N,0),0)</f>
        <v>968240.36508534988</v>
      </c>
      <c r="S465" s="25">
        <f t="shared" ca="1" si="267"/>
        <v>1124829.5864242914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148811.06490749263</v>
      </c>
      <c r="R466" s="25">
        <f t="array" aca="1" ref="R466" ca="1">INDEX('Lorri 401b'!L:L,MATCH('Retirement Calculator'!A466,'Lorri 401b'!N:N,0),0)</f>
        <v>950529.16599398258</v>
      </c>
      <c r="S466" s="25">
        <f t="shared" ca="1" si="267"/>
        <v>1099340.2309014753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141000.49949091274</v>
      </c>
      <c r="R467" s="25">
        <f t="array" aca="1" ref="R467" ca="1">INDEX('Lorri 401b'!L:L,MATCH('Retirement Calculator'!A467,'Lorri 401b'!N:N,0),0)</f>
        <v>932744.1702397347</v>
      </c>
      <c r="S467" s="25">
        <f t="shared" ca="1" si="267"/>
        <v>1073744.6697306475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133157.39005176377</v>
      </c>
      <c r="R468" s="25">
        <f t="array" aca="1" ref="R468" ca="1">INDEX('Lorri 401b'!L:L,MATCH('Retirement Calculator'!A468,'Lorri 401b'!N:N,0),0)</f>
        <v>914885.07033651066</v>
      </c>
      <c r="S468" s="25">
        <f t="shared" ca="1" si="267"/>
        <v>1048042.4603882744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125281.60098995168</v>
      </c>
      <c r="R469" s="25">
        <f t="array" aca="1" ref="R469" ca="1">INDEX('Lorri 401b'!L:L,MATCH('Retirement Calculator'!A469,'Lorri 401b'!N:N,0),0)</f>
        <v>896951.55751702318</v>
      </c>
      <c r="S469" s="25">
        <f t="shared" ca="1" si="267"/>
        <v>1022233.1585069748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117372.99614038205</v>
      </c>
      <c r="R470" s="25">
        <f t="array" aca="1" ref="R470" ca="1">INDEX('Lorri 401b'!L:L,MATCH('Retirement Calculator'!A470,'Lorri 401b'!N:N,0),0)</f>
        <v>878943.32172745466</v>
      </c>
      <c r="S470" s="25">
        <f t="shared" ca="1" si="267"/>
        <v>996316.31786783668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109431.43877060588</v>
      </c>
      <c r="R471" s="25">
        <f t="array" aca="1" ref="R471" ca="1">INDEX('Lorri 401b'!L:L,MATCH('Retirement Calculator'!A471,'Lorri 401b'!N:N,0),0)</f>
        <v>860860.0516220961</v>
      </c>
      <c r="S471" s="25">
        <f t="shared" ca="1" si="267"/>
        <v>970291.49039270193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101456.79157845564</v>
      </c>
      <c r="R472" s="25">
        <f t="array" aca="1" ref="R472" ca="1">INDEX('Lorri 401b'!L:L,MATCH('Retirement Calculator'!A472,'Lorri 401b'!N:N,0),0)</f>
        <v>842701.43455796537</v>
      </c>
      <c r="S472" s="25">
        <f t="shared" ca="1" si="267"/>
        <v>944158.22613642097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93448.916689671431</v>
      </c>
      <c r="R473" s="25">
        <f t="array" aca="1" ref="R473" ca="1">INDEX('Lorri 401b'!L:L,MATCH('Retirement Calculator'!A473,'Lorri 401b'!N:N,0),0)</f>
        <v>824467.15658940072</v>
      </c>
      <c r="S473" s="25">
        <f t="shared" ca="1" si="267"/>
        <v>917916.07327907218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85407.675655517291</v>
      </c>
      <c r="R474" s="25">
        <f t="array" aca="1" ref="R474" ca="1">INDEX('Lorri 401b'!L:L,MATCH('Retirement Calculator'!A474,'Lorri 401b'!N:N,0),0)</f>
        <v>806156.90246263368</v>
      </c>
      <c r="S474" s="25">
        <f t="shared" ca="1" si="267"/>
        <v>891564.57811815094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77332.929450387513</v>
      </c>
      <c r="R475" s="25">
        <f t="array" aca="1" ref="R475" ca="1">INDEX('Lorri 401b'!L:L,MATCH('Retirement Calculator'!A475,'Lorri 401b'!N:N,0),0)</f>
        <v>787770.35561033851</v>
      </c>
      <c r="S475" s="25">
        <f t="shared" ca="1" si="267"/>
        <v>865103.28506072599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69224.538469403022</v>
      </c>
      <c r="R476" s="25">
        <f t="array" aca="1" ref="R476" ca="1">INDEX('Lorri 401b'!L:L,MATCH('Retirement Calculator'!A476,'Lorri 401b'!N:N,0),0)</f>
        <v>769307.19814615871</v>
      </c>
      <c r="S476" s="25">
        <f t="shared" ca="1" si="267"/>
        <v>838531.73661556176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61082.362525997771</v>
      </c>
      <c r="R477" s="25">
        <f t="array" aca="1" ref="R477" ca="1">INDEX('Lorri 401b'!L:L,MATCH('Retirement Calculator'!A477,'Lorri 401b'!N:N,0),0)</f>
        <v>750767.11085921153</v>
      </c>
      <c r="S477" s="25">
        <f t="shared" ca="1" si="267"/>
        <v>811849.47338520933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52906.260849494996</v>
      </c>
      <c r="R478" s="25">
        <f t="array" aca="1" ref="R478" ca="1">INDEX('Lorri 401b'!L:L,MATCH('Retirement Calculator'!A478,'Lorri 401b'!N:N,0),0)</f>
        <v>732149.77320856869</v>
      </c>
      <c r="S478" s="25">
        <f t="shared" ca="1" si="267"/>
        <v>785056.03405806364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44696.092082673458</v>
      </c>
      <c r="R479" s="25">
        <f t="array" aca="1" ref="R479" ca="1">INDEX('Lorri 401b'!L:L,MATCH('Retirement Calculator'!A479,'Lorri 401b'!N:N,0),0)</f>
        <v>713454.86331771489</v>
      </c>
      <c r="S479" s="25">
        <f t="shared" ca="1" si="267"/>
        <v>758150.95540038834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36451.714279323496</v>
      </c>
      <c r="R480" s="25">
        <f t="array" aca="1" ref="R480" ca="1">INDEX('Lorri 401b'!L:L,MATCH('Retirement Calculator'!A480,'Lorri 401b'!N:N,0),0)</f>
        <v>694682.05796898261</v>
      </c>
      <c r="S480" s="25">
        <f t="shared" ca="1" si="267"/>
        <v>731133.77224830608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28172.984901792912</v>
      </c>
      <c r="R481" s="25">
        <f t="array" aca="1" ref="R481" ca="1">INDEX('Lorri 401b'!L:L,MATCH('Retirement Calculator'!A481,'Lorri 401b'!N:N,0),0)</f>
        <v>675831.03259796393</v>
      </c>
      <c r="S481" s="25">
        <f t="shared" ca="1" si="267"/>
        <v>704004.01749975688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19859.760818522613</v>
      </c>
      <c r="R482" s="25">
        <f t="array" aca="1" ref="R482" ca="1">INDEX('Lorri 401b'!L:L,MATCH('Retirement Calculator'!A482,'Lorri 401b'!N:N,0),0)</f>
        <v>656901.46128789918</v>
      </c>
      <c r="S482" s="25">
        <f t="shared" ca="1" si="267"/>
        <v>676761.22210642183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11511.898301572022</v>
      </c>
      <c r="R483" s="25">
        <f t="array" aca="1" ref="R483" ca="1">INDEX('Lorri 401b'!L:L,MATCH('Retirement Calculator'!A483,'Lorri 401b'!N:N,0),0)</f>
        <v>637893.01676404255</v>
      </c>
      <c r="S483" s="25">
        <f t="shared" ca="1" si="267"/>
        <v>649404.91506561462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3129.2530241341374</v>
      </c>
      <c r="R484" s="25">
        <f t="array" aca="1" ref="R484" ca="1">INDEX('Lorri 401b'!L:L,MATCH('Retirement Calculator'!A484,'Lorri 401b'!N:N,0),0)</f>
        <v>618805.3703880033</v>
      </c>
      <c r="S484" s="25">
        <f t="shared" ca="1" si="267"/>
        <v>621934.62341213739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-5288.3199419597386</v>
      </c>
      <c r="R485" s="25">
        <f t="array" aca="1" ref="R485" ca="1">INDEX('Lorri 401b'!L:L,MATCH('Retirement Calculator'!A485,'Lorri 401b'!N:N,0),0)</f>
        <v>599638.19215206371</v>
      </c>
      <c r="S485" s="25">
        <f t="shared" ca="1" si="267"/>
        <v>594349.87221010402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-13740.966128745673</v>
      </c>
      <c r="R486" s="25">
        <f t="array" aca="1" ref="R486" ca="1">INDEX('Lorri 401b'!L:L,MATCH('Retirement Calculator'!A486,'Lorri 401b'!N:N,0),0)</f>
        <v>580391.15067347453</v>
      </c>
      <c r="S486" s="25">
        <f t="shared" ca="1" si="267"/>
        <v>566650.18454472884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-22228.831674643217</v>
      </c>
      <c r="R487" s="25">
        <f t="array" aca="1" ref="R487" ca="1">INDEX('Lorri 401b'!L:L,MATCH('Retirement Calculator'!A487,'Lorri 401b'!N:N,0),0)</f>
        <v>561063.91318872455</v>
      </c>
      <c r="S487" s="25">
        <f t="shared" ca="1" si="267"/>
        <v>538835.08151408134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-30752.063326981999</v>
      </c>
      <c r="R488" s="25">
        <f t="array" aca="1" ref="R488" ca="1">INDEX('Lorri 401b'!L:L,MATCH('Retirement Calculator'!A488,'Lorri 401b'!N:N,0),0)</f>
        <v>541656.14554778801</v>
      </c>
      <c r="S488" s="25">
        <f t="shared" ca="1" si="267"/>
        <v>510904.08222080598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-39310.808444538859</v>
      </c>
      <c r="R489" s="25">
        <f t="array" aca="1" ref="R489" ca="1">INDEX('Lorri 401b'!L:L,MATCH('Retirement Calculator'!A489,'Lorri 401b'!N:N,0),0)</f>
        <v>522167.51220834762</v>
      </c>
      <c r="S489" s="25">
        <f t="shared" ca="1" si="267"/>
        <v>482856.70376380876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-47905.21500008554</v>
      </c>
      <c r="R490" s="25">
        <f t="array" aca="1" ref="R490" ca="1">INDEX('Lorri 401b'!L:L,MATCH('Retirement Calculator'!A490,'Lorri 401b'!N:N,0),0)</f>
        <v>502597.67622999288</v>
      </c>
      <c r="S490" s="25">
        <f t="shared" ca="1" si="267"/>
        <v>454692.46122990735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-56535.431582947</v>
      </c>
      <c r="R491" s="25">
        <f t="array" aca="1" ref="R491" ca="1">INDEX('Lorri 401b'!L:L,MATCH('Retirement Calculator'!A491,'Lorri 401b'!N:N,0),0)</f>
        <v>482946.299268395</v>
      </c>
      <c r="S491" s="25">
        <f t="shared" ca="1" si="267"/>
        <v>426410.86768544803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-65201.607401570378</v>
      </c>
      <c r="R492" s="25">
        <f t="array" aca="1" ref="R492" ca="1">INDEX('Lorri 401b'!L:L,MATCH('Retirement Calculator'!A492,'Lorri 401b'!N:N,0),0)</f>
        <v>463213.0415694571</v>
      </c>
      <c r="S492" s="25">
        <f t="shared" ca="1" si="267"/>
        <v>398011.43416788673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-73903.892286104689</v>
      </c>
      <c r="R493" s="25">
        <f t="array" aca="1" ref="R493" ca="1">INDEX('Lorri 401b'!L:L,MATCH('Retirement Calculator'!A493,'Lorri 401b'!N:N,0),0)</f>
        <v>443397.56196344033</v>
      </c>
      <c r="S493" s="25">
        <f t="shared" ca="1" si="267"/>
        <v>369493.66967733565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-82642.436690991221</v>
      </c>
      <c r="R494" s="25">
        <f t="array" aca="1" ref="R494" ca="1">INDEX('Lorri 401b'!L:L,MATCH('Retirement Calculator'!A494,'Lorri 401b'!N:N,0),0)</f>
        <v>423499.51785906515</v>
      </c>
      <c r="S494" s="25">
        <f t="shared" ca="1" si="267"/>
        <v>340857.08116807393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-91417.391697564788</v>
      </c>
      <c r="R495" s="25">
        <f t="array" aca="1" ref="R495" ca="1">INDEX('Lorri 401b'!L:L,MATCH('Retirement Calculator'!A495,'Lorri 401b'!N:N,0),0)</f>
        <v>403518.56523758837</v>
      </c>
      <c r="S495" s="25">
        <f t="shared" ca="1" si="267"/>
        <v>312101.17354002356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-100228.90901666574</v>
      </c>
      <c r="R496" s="25">
        <f t="array" aca="1" ref="R496" ca="1">INDEX('Lorri 401b'!L:L,MATCH('Retirement Calculator'!A496,'Lorri 401b'!N:N,0),0)</f>
        <v>383454.35864685546</v>
      </c>
      <c r="S496" s="25">
        <f t="shared" ca="1" si="267"/>
        <v>283225.44963018969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-109077.14099126295</v>
      </c>
      <c r="R497" s="25">
        <f t="array" aca="1" ref="R497" ca="1">INDEX('Lorri 401b'!L:L,MATCH('Retirement Calculator'!A497,'Lorri 401b'!N:N,0),0)</f>
        <v>363306.55119532783</v>
      </c>
      <c r="S497" s="25">
        <f t="shared" ca="1" si="267"/>
        <v>254229.41020406489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-117962.24059908764</v>
      </c>
      <c r="R498" s="25">
        <f t="array" aca="1" ref="R498" ca="1">INDEX('Lorri 401b'!L:L,MATCH('Retirement Calculator'!A498,'Lorri 401b'!N:N,0),0)</f>
        <v>343074.79454608553</v>
      </c>
      <c r="S498" s="25">
        <f t="shared" ca="1" si="267"/>
        <v>225112.55394699788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-126884.36145527828</v>
      </c>
      <c r="R499" s="25">
        <f t="array" aca="1" ref="R499" ca="1">INDEX('Lorri 401b'!L:L,MATCH('Retirement Calculator'!A499,'Lorri 401b'!N:N,0),0)</f>
        <v>322758.73891080468</v>
      </c>
      <c r="S499" s="25">
        <f t="shared" ca="1" si="267"/>
        <v>195874.37745552638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-135843.65781503639</v>
      </c>
      <c r="R500" s="25">
        <f t="array" aca="1" ref="R500" ca="1">INDEX('Lorri 401b'!L:L,MATCH('Retirement Calculator'!A500,'Lorri 401b'!N:N,0),0)</f>
        <v>302358.03304371017</v>
      </c>
      <c r="S500" s="25">
        <f t="shared" ca="1" si="267"/>
        <v>166514.37522867377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-144840.28457629349</v>
      </c>
      <c r="R501" s="25">
        <f t="array" aca="1" ref="R501" ca="1">INDEX('Lorri 401b'!L:L,MATCH('Retirement Calculator'!A501,'Lorri 401b'!N:N,0),0)</f>
        <v>281872.32423550275</v>
      </c>
      <c r="S501" s="25">
        <f t="shared" ca="1" si="267"/>
        <v>137032.03965920926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-153874.39728238914</v>
      </c>
      <c r="R502" s="25">
        <f t="array" aca="1" ref="R502" ca="1">INDEX('Lorri 401b'!L:L,MATCH('Retirement Calculator'!A502,'Lorri 401b'!N:N,0),0)</f>
        <v>261301.25830726113</v>
      </c>
      <c r="S502" s="25">
        <f t="shared" ca="1" si="267"/>
        <v>107426.86102487199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-162946.15212476021</v>
      </c>
      <c r="R503" s="25">
        <f t="array" aca="1" ref="R503" ca="1">INDEX('Lorri 401b'!L:L,MATCH('Retirement Calculator'!A503,'Lorri 401b'!N:N,0),0)</f>
        <v>240644.47960431851</v>
      </c>
      <c r="S503" s="25">
        <f t="shared" ca="1" si="267"/>
        <v>77698.327479558298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-172055.70594564115</v>
      </c>
      <c r="R504" s="25">
        <f t="array" aca="1" ref="R504" ca="1">INDEX('Lorri 401b'!L:L,MATCH('Retirement Calculator'!A504,'Lorri 401b'!N:N,0),0)</f>
        <v>219901.63099011363</v>
      </c>
      <c r="S504" s="25">
        <f t="shared" ca="1" si="267"/>
        <v>47845.925044472475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-181203.21624077574</v>
      </c>
      <c r="R505" s="25">
        <f t="array" aca="1" ref="R505" ca="1">INDEX('Lorri 401b'!L:L,MATCH('Retirement Calculator'!A505,'Lorri 401b'!N:N,0),0)</f>
        <v>199072.35384001624</v>
      </c>
      <c r="S505" s="25">
        <f t="shared" ca="1" si="267"/>
        <v>17869.137599240494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-190388.84116214007</v>
      </c>
      <c r="R506" s="25">
        <f t="array" aca="1" ref="R506" ca="1">INDEX('Lorri 401b'!L:L,MATCH('Retirement Calculator'!A506,'Lorri 401b'!N:N,0),0)</f>
        <v>178156.28803512678</v>
      </c>
      <c r="S506" s="25">
        <f t="shared" ca="1" si="267"/>
        <v>-12232.553127013292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-199612.73952067675</v>
      </c>
      <c r="R507" s="25">
        <f t="array" aca="1" ref="R507" ca="1">INDEX('Lorri 401b'!L:L,MATCH('Retirement Calculator'!A507,'Lorri 401b'!N:N,0),0)</f>
        <v>157153.07195605029</v>
      </c>
      <c r="S507" s="25">
        <f t="shared" ca="1" si="267"/>
        <v>-42459.667564626463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-208875.07078904068</v>
      </c>
      <c r="R508" s="25">
        <f t="array" aca="1" ref="R508" ca="1">INDEX('Lorri 401b'!L:L,MATCH('Retirement Calculator'!A508,'Lorri 401b'!N:N,0),0)</f>
        <v>136062.34247664429</v>
      </c>
      <c r="S508" s="25">
        <f t="shared" ca="1" si="267"/>
        <v>-72812.728312396386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-218175.99510435612</v>
      </c>
      <c r="R509" s="25">
        <f t="array" aca="1" ref="R509" ca="1">INDEX('Lorri 401b'!L:L,MATCH('Retirement Calculator'!A509,'Lorri 401b'!N:N,0),0)</f>
        <v>114883.73495774077</v>
      </c>
      <c r="S509" s="25">
        <f t="shared" ca="1" si="267"/>
        <v>-103292.26014661534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-227515.67327098537</v>
      </c>
      <c r="R510" s="25">
        <f t="array" aca="1" ref="R510" ca="1">INDEX('Lorri 401b'!L:L,MATCH('Retirement Calculator'!A510,'Lorri 401b'!N:N,0),0)</f>
        <v>93616.883240841824</v>
      </c>
      <c r="S510" s="25">
        <f t="shared" ca="1" si="267"/>
        <v>-133898.79003014354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-236894.2667633089</v>
      </c>
      <c r="R511" s="25">
        <f t="array" aca="1" ref="R511" ca="1">INDEX('Lorri 401b'!L:L,MATCH('Retirement Calculator'!A511,'Lorri 401b'!N:N,0),0)</f>
        <v>72261.419641789136</v>
      </c>
      <c r="S511" s="25">
        <f t="shared" ca="1" si="267"/>
        <v>-164632.84712151976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-246311.93772851711</v>
      </c>
      <c r="R512" s="25">
        <f t="array" aca="1" ref="R512" ca="1">INDEX('Lorri 401b'!L:L,MATCH('Retirement Calculator'!A512,'Lorri 401b'!N:N,0),0)</f>
        <v>50816.974944407062</v>
      </c>
      <c r="S512" s="25">
        <f t="shared" ca="1" si="267"/>
        <v>-195494.96278411004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-255768.8489894137</v>
      </c>
      <c r="R513" s="25">
        <f t="array" aca="1" ref="R513" ca="1">INDEX('Lorri 401b'!L:L,MATCH('Retirement Calculator'!A513,'Lorri 401b'!N:N,0),0)</f>
        <v>29283.178394119226</v>
      </c>
      <c r="S513" s="25">
        <f t="shared" ca="1" si="267"/>
        <v>-226485.67059529448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-265265.16404723068</v>
      </c>
      <c r="R514" s="25">
        <f t="array" aca="1" ref="R514" ca="1">INDEX('Lorri 401b'!L:L,MATCH('Retirement Calculator'!A514,'Lorri 401b'!N:N,0),0)</f>
        <v>7659.657691538524</v>
      </c>
      <c r="S514" s="25">
        <f t="shared" ca="1" si="267"/>
        <v>-257605.50635569214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-274801.04708445526</v>
      </c>
      <c r="R515" s="25">
        <f t="array" aca="1" ref="R515" ca="1">INDEX('Lorri 401b'!L:L,MATCH('Retirement Calculator'!A515,'Lorri 401b'!N:N,0),0)</f>
        <v>-14053.961013969598</v>
      </c>
      <c r="S515" s="25">
        <f t="shared" ca="1" si="267"/>
        <v>-288855.00809842488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-284376.66296766826</v>
      </c>
      <c r="R516" s="25">
        <f t="array" aca="1" ref="R516" ca="1">INDEX('Lorri 401b'!L:L,MATCH('Retirement Calculator'!A516,'Lorri 401b'!N:N,0),0)</f>
        <v>-35858.053130750675</v>
      </c>
      <c r="S516" s="25">
        <f t="shared" ca="1" si="267"/>
        <v>-320234.71609841892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-293992.17725039466</v>
      </c>
      <c r="R517" s="25">
        <f t="array" aca="1" ref="R517" ca="1">INDEX('Lorri 401b'!L:L,MATCH('Retirement Calculator'!A517,'Lorri 401b'!N:N,0),0)</f>
        <v>-57752.995631351667</v>
      </c>
      <c r="S517" s="25">
        <f t="shared" ca="1" si="267"/>
        <v>-351745.17288174632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-303647.75617596571</v>
      </c>
      <c r="R518" s="25">
        <f t="array" aca="1" ref="R518" ca="1">INDEX('Lorri 401b'!L:L,MATCH('Retirement Calculator'!A518,'Lorri 401b'!N:N,0),0)</f>
        <v>-79739.167059038489</v>
      </c>
      <c r="S518" s="25">
        <f t="shared" ca="1" si="267"/>
        <v>-383386.92323500419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-313343.56668039336</v>
      </c>
      <c r="R519" s="25">
        <f t="array" aca="1" ref="R519" ca="1">INDEX('Lorri 401b'!L:L,MATCH('Retirement Calculator'!A519,'Lorri 401b'!N:N,0),0)</f>
        <v>-101816.94753434068</v>
      </c>
      <c r="S519" s="25">
        <f t="shared" ca="1" si="267"/>
        <v>-415160.51421473402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-323079.77639525611</v>
      </c>
      <c r="R520" s="25">
        <f t="array" aca="1" ref="R520" ca="1">INDEX('Lorri 401b'!L:L,MATCH('Retirement Calculator'!A520,'Lorri 401b'!N:N,0),0)</f>
        <v>-123986.7187616233</v>
      </c>
      <c r="S520" s="25">
        <f t="shared" ca="1" si="267"/>
        <v>-447066.49515687942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-332856.55365059746</v>
      </c>
      <c r="R521" s="25">
        <f t="array" aca="1" ref="R521" ca="1">INDEX('Lorri 401b'!L:L,MATCH('Retirement Calculator'!A521,'Lorri 401b'!N:N,0),0)</f>
        <v>-146248.86403568627</v>
      </c>
      <c r="S521" s="25">
        <f t="shared" ref="S521:S775" ca="1" si="527">SUM(Q521:R521)</f>
        <v>-479105.4176862837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-342674.06747783604</v>
      </c>
      <c r="R522" s="25">
        <f t="array" aca="1" ref="R522" ca="1">INDEX('Lorri 401b'!L:L,MATCH('Retirement Calculator'!A522,'Lorri 401b'!N:N,0),0)</f>
        <v>-168603.76824839116</v>
      </c>
      <c r="S522" s="25">
        <f t="shared" ca="1" si="527"/>
        <v>-511277.8357262272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-352532.4876126881</v>
      </c>
      <c r="R523" s="25">
        <f t="array" aca="1" ref="R523" ca="1">INDEX('Lorri 401b'!L:L,MATCH('Retirement Calculator'!A523,'Lorri 401b'!N:N,0),0)</f>
        <v>-191051.81789531565</v>
      </c>
      <c r="S523" s="25">
        <f t="shared" ca="1" si="527"/>
        <v>-543584.3055080038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-362431.98449810204</v>
      </c>
      <c r="R524" s="25">
        <f t="array" aca="1" ref="R524" ca="1">INDEX('Lorri 401b'!L:L,MATCH('Retirement Calculator'!A524,'Lorri 401b'!N:N,0),0)</f>
        <v>-213593.40108243565</v>
      </c>
      <c r="S524" s="25">
        <f t="shared" ca="1" si="527"/>
        <v>-576025.38558053772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-372372.72928720526</v>
      </c>
      <c r="R525" s="25">
        <f t="array" aca="1" ref="R525" ca="1">INDEX('Lorri 401b'!L:L,MATCH('Retirement Calculator'!A525,'Lorri 401b'!N:N,0),0)</f>
        <v>-236228.90753283532</v>
      </c>
      <c r="S525" s="25">
        <f t="shared" ca="1" si="527"/>
        <v>-608601.63682004064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-382354.89384626306</v>
      </c>
      <c r="R526" s="25">
        <f t="array" aca="1" ref="R526" ca="1">INDEX('Lorri 401b'!L:L,MATCH('Retirement Calculator'!A526,'Lorri 401b'!N:N,0),0)</f>
        <v>-258958.728593445</v>
      </c>
      <c r="S526" s="25">
        <f t="shared" ca="1" si="527"/>
        <v>-641313.6224397081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-392378.65075765026</v>
      </c>
      <c r="R527" s="25">
        <f t="array" aca="1" ref="R527" ca="1">INDEX('Lorri 401b'!L:L,MATCH('Retirement Calculator'!A527,'Lorri 401b'!N:N,0),0)</f>
        <v>-281783.25724180718</v>
      </c>
      <c r="S527" s="25">
        <f t="shared" ca="1" si="527"/>
        <v>-674161.90799945744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-402444.17332283489</v>
      </c>
      <c r="R528" s="25">
        <f t="array" aca="1" ref="R528" ca="1">INDEX('Lorri 401b'!L:L,MATCH('Retirement Calculator'!A528,'Lorri 401b'!N:N,0),0)</f>
        <v>-304702.88809287088</v>
      </c>
      <c r="S528" s="25">
        <f t="shared" ca="1" si="527"/>
        <v>-707147.06141570583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-412551.63556537445</v>
      </c>
      <c r="R529" s="25">
        <f t="array" aca="1" ref="R529" ca="1">INDEX('Lorri 401b'!L:L,MATCH('Retirement Calculator'!A529,'Lorri 401b'!N:N,0),0)</f>
        <v>-327718.01740581403</v>
      </c>
      <c r="S529" s="25">
        <f t="shared" ca="1" si="527"/>
        <v>-740269.65297118854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-422701.2122339246</v>
      </c>
      <c r="R530" s="25">
        <f t="array" aca="1" ref="R530" ca="1">INDEX('Lorri 401b'!L:L,MATCH('Retirement Calculator'!A530,'Lorri 401b'!N:N,0),0)</f>
        <v>-350829.04309089447</v>
      </c>
      <c r="S530" s="25">
        <f t="shared" ca="1" si="527"/>
        <v>-773530.25532481913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-432893.07880526036</v>
      </c>
      <c r="R531" s="25">
        <f t="array" aca="1" ref="R531" ca="1">INDEX('Lorri 401b'!L:L,MATCH('Retirement Calculator'!A531,'Lorri 401b'!N:N,0),0)</f>
        <v>-374036.36471632938</v>
      </c>
      <c r="S531" s="25">
        <f t="shared" ca="1" si="527"/>
        <v>-806929.44352158974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-443127.41148731002</v>
      </c>
      <c r="R532" s="25">
        <f t="array" aca="1" ref="R532" ca="1">INDEX('Lorri 401b'!L:L,MATCH('Retirement Calculator'!A532,'Lorri 401b'!N:N,0),0)</f>
        <v>-397340.3835152036</v>
      </c>
      <c r="S532" s="25">
        <f t="shared" ca="1" si="527"/>
        <v>-840467.79500251357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-453404.38722220156</v>
      </c>
      <c r="R533" s="25">
        <f t="array" aca="1" ref="R533" ca="1">INDEX('Lorri 401b'!L:L,MATCH('Retirement Calculator'!A533,'Lorri 401b'!N:N,0),0)</f>
        <v>-420741.50239240646</v>
      </c>
      <c r="S533" s="25">
        <f t="shared" ca="1" si="527"/>
        <v>-874145.88961460802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-463724.18368932186</v>
      </c>
      <c r="R534" s="25">
        <f t="array" aca="1" ref="R534" ca="1">INDEX('Lorri 401b'!L:L,MATCH('Retirement Calculator'!A534,'Lorri 401b'!N:N,0),0)</f>
        <v>-444240.12593159766</v>
      </c>
      <c r="S534" s="25">
        <f t="shared" ca="1" si="527"/>
        <v>-907964.30962091952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-474086.97930838849</v>
      </c>
      <c r="R535" s="25">
        <f t="array" aca="1" ref="R535" ca="1">INDEX('Lorri 401b'!L:L,MATCH('Retirement Calculator'!A535,'Lorri 401b'!N:N,0),0)</f>
        <v>-467836.66040220216</v>
      </c>
      <c r="S535" s="25">
        <f t="shared" ca="1" si="527"/>
        <v>-941923.63971059071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-484492.95324253454</v>
      </c>
      <c r="R536" s="25">
        <f t="array" aca="1" ref="R536" ca="1">INDEX('Lorri 401b'!L:L,MATCH('Retirement Calculator'!A536,'Lorri 401b'!N:N,0),0)</f>
        <v>-491531.51376643422</v>
      </c>
      <c r="S536" s="25">
        <f t="shared" ca="1" si="527"/>
        <v>-976024.46700896882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-494942.28540140617</v>
      </c>
      <c r="R537" s="25">
        <f t="array" aca="1" ref="R537" ca="1">INDEX('Lorri 401b'!L:L,MATCH('Retirement Calculator'!A537,'Lorri 401b'!N:N,0),0)</f>
        <v>-515325.09568635054</v>
      </c>
      <c r="S537" s="25">
        <f t="shared" ca="1" si="527"/>
        <v>-1010267.3810877567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-505435.15644427313</v>
      </c>
      <c r="R538" s="25">
        <f t="array" aca="1" ref="R538" ca="1">INDEX('Lorri 401b'!L:L,MATCH('Retirement Calculator'!A538,'Lorri 401b'!N:N,0),0)</f>
        <v>-539217.81753093319</v>
      </c>
      <c r="S538" s="25">
        <f t="shared" ca="1" si="527"/>
        <v>-1044652.9739752063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-515971.74778315204</v>
      </c>
      <c r="R539" s="25">
        <f t="array" aca="1" ref="R539" ca="1">INDEX('Lorri 401b'!L:L,MATCH('Retirement Calculator'!A539,'Lorri 401b'!N:N,0),0)</f>
        <v>-563210.09238320158</v>
      </c>
      <c r="S539" s="25">
        <f t="shared" ca="1" si="527"/>
        <v>-1079181.8401663536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-526552.24158594292</v>
      </c>
      <c r="R540" s="25">
        <f t="array" aca="1" ref="R540" ca="1">INDEX('Lorri 401b'!L:L,MATCH('Retirement Calculator'!A540,'Lorri 401b'!N:N,0),0)</f>
        <v>-587302.33504735434</v>
      </c>
      <c r="S540" s="25">
        <f t="shared" ca="1" si="527"/>
        <v>-1113854.5766332974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-537176.82077957876</v>
      </c>
      <c r="R541" s="25">
        <f t="array" aca="1" ref="R541" ca="1">INDEX('Lorri 401b'!L:L,MATCH('Retirement Calculator'!A541,'Lorri 401b'!N:N,0),0)</f>
        <v>-611494.96205594111</v>
      </c>
      <c r="S541" s="25">
        <f t="shared" ca="1" si="527"/>
        <v>-1148671.7828355199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-547845.66905318806</v>
      </c>
      <c r="R542" s="25">
        <f t="array" aca="1" ref="R542" ca="1">INDEX('Lorri 401b'!L:L,MATCH('Retirement Calculator'!A542,'Lorri 401b'!N:N,0),0)</f>
        <v>-635788.39167706377</v>
      </c>
      <c r="S542" s="25">
        <f t="shared" ca="1" si="527"/>
        <v>-1183634.0607302519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-558558.97086127079</v>
      </c>
      <c r="R543" s="25">
        <f t="array" aca="1" ref="R543" ca="1">INDEX('Lorri 401b'!L:L,MATCH('Retirement Calculator'!A543,'Lorri 401b'!N:N,0),0)</f>
        <v>-660183.04392160766</v>
      </c>
      <c r="S543" s="25">
        <f t="shared" ca="1" si="527"/>
        <v>-1218742.0147828786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-569316.91142688715</v>
      </c>
      <c r="R544" s="25">
        <f t="array" aca="1" ref="R544" ca="1">INDEX('Lorri 401b'!L:L,MATCH('Retirement Calculator'!A544,'Lorri 401b'!N:N,0),0)</f>
        <v>-684679.34055050381</v>
      </c>
      <c r="S544" s="25">
        <f t="shared" ca="1" si="527"/>
        <v>-1253996.2519773911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-580119.67674486025</v>
      </c>
      <c r="R545" s="25">
        <f t="array" aca="1" ref="R545" ca="1">INDEX('Lorri 401b'!L:L,MATCH('Retirement Calculator'!A545,'Lorri 401b'!N:N,0),0)</f>
        <v>-709277.70508202037</v>
      </c>
      <c r="S545" s="25">
        <f t="shared" ca="1" si="527"/>
        <v>-1289397.3818268806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-590967.45358499163</v>
      </c>
      <c r="R546" s="25">
        <f t="array" aca="1" ref="R546" ca="1">INDEX('Lorri 401b'!L:L,MATCH('Retirement Calculator'!A546,'Lorri 401b'!N:N,0),0)</f>
        <v>-733978.56279908493</v>
      </c>
      <c r="S546" s="25">
        <f t="shared" ca="1" si="527"/>
        <v>-1324946.0163840766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-601860.42949529015</v>
      </c>
      <c r="R547" s="25">
        <f t="array" aca="1" ref="R547" ca="1">INDEX('Lorri 401b'!L:L,MATCH('Retirement Calculator'!A547,'Lorri 401b'!N:N,0),0)</f>
        <v>-758782.34075663739</v>
      </c>
      <c r="S547" s="25">
        <f t="shared" ca="1" si="527"/>
        <v>-1360642.7702519274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-612798.79280521499</v>
      </c>
      <c r="R548" s="25">
        <f t="array" aca="1" ref="R548" ca="1">INDEX('Lorri 401b'!L:L,MATCH('Retirement Calculator'!A548,'Lorri 401b'!N:N,0),0)</f>
        <v>-783689.46778901282</v>
      </c>
      <c r="S548" s="25">
        <f t="shared" ca="1" si="527"/>
        <v>-1396488.2605942278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-623782.73262893117</v>
      </c>
      <c r="R549" s="25">
        <f t="array" aca="1" ref="R549" ca="1">INDEX('Lorri 401b'!L:L,MATCH('Retirement Calculator'!A549,'Lorri 401b'!N:N,0),0)</f>
        <v>-808700.37451735651</v>
      </c>
      <c r="S549" s="25">
        <f t="shared" ca="1" si="527"/>
        <v>-1432483.1071462878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-634812.43886857945</v>
      </c>
      <c r="R550" s="25">
        <f t="array" aca="1" ref="R550" ca="1">INDEX('Lorri 401b'!L:L,MATCH('Retirement Calculator'!A550,'Lorri 401b'!N:N,0),0)</f>
        <v>-833815.49335706839</v>
      </c>
      <c r="S550" s="25">
        <f t="shared" ca="1" si="527"/>
        <v>-1468627.9322256478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-645888.10221755959</v>
      </c>
      <c r="R551" s="25">
        <f t="array" aca="1" ref="R551" ca="1">INDEX('Lorri 401b'!L:L,MATCH('Retirement Calculator'!A551,'Lorri 401b'!N:N,0),0)</f>
        <v>-859035.25852527912</v>
      </c>
      <c r="S551" s="25">
        <f t="shared" ca="1" si="527"/>
        <v>-1504923.3607428386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-657009.9141638272</v>
      </c>
      <c r="R552" s="25">
        <f t="array" aca="1" ref="R552" ca="1">INDEX('Lorri 401b'!L:L,MATCH('Retirement Calculator'!A552,'Lorri 401b'!N:N,0),0)</f>
        <v>-884360.10604835732</v>
      </c>
      <c r="S552" s="25">
        <f t="shared" ca="1" si="527"/>
        <v>-1541370.0202121846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-668178.06699320429</v>
      </c>
      <c r="R553" s="25">
        <f t="array" aca="1" ref="R553" ca="1">INDEX('Lorri 401b'!L:L,MATCH('Retirement Calculator'!A553,'Lorri 401b'!N:N,0),0)</f>
        <v>-909790.47376944823</v>
      </c>
      <c r="S553" s="25">
        <f t="shared" ca="1" si="527"/>
        <v>-1577968.5407626526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-679392.75379270373</v>
      </c>
      <c r="R554" s="25">
        <f t="array" aca="1" ref="R554" ca="1">INDEX('Lorri 401b'!L:L,MATCH('Retirement Calculator'!A554,'Lorri 401b'!N:N,0),0)</f>
        <v>-935326.8013560439</v>
      </c>
      <c r="S554" s="25">
        <f t="shared" ca="1" si="527"/>
        <v>-1614719.5551487477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-690654.16845386778</v>
      </c>
      <c r="R555" s="25">
        <f t="array" aca="1" ref="R555" ca="1">INDEX('Lorri 401b'!L:L,MATCH('Retirement Calculator'!A555,'Lorri 401b'!N:N,0),0)</f>
        <v>-960969.53030758363</v>
      </c>
      <c r="S555" s="25">
        <f t="shared" ca="1" si="527"/>
        <v>-1651623.6987614515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-701962.50567612005</v>
      </c>
      <c r="R556" s="25">
        <f t="array" aca="1" ref="R556" ca="1">INDEX('Lorri 401b'!L:L,MATCH('Retirement Calculator'!A556,'Lorri 401b'!N:N,0),0)</f>
        <v>-986719.10396308801</v>
      </c>
      <c r="S556" s="25">
        <f t="shared" ca="1" si="527"/>
        <v>-1688681.6096392081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-713317.96097013168</v>
      </c>
      <c r="R557" s="25">
        <f t="array" aca="1" ref="R557" ca="1">INDEX('Lorri 401b'!L:L,MATCH('Retirement Calculator'!A557,'Lorri 401b'!N:N,0),0)</f>
        <v>-1012575.9675088238</v>
      </c>
      <c r="S557" s="25">
        <f t="shared" ca="1" si="527"/>
        <v>-1725893.9284789555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-724720.73066120164</v>
      </c>
      <c r="R558" s="25">
        <f t="array" aca="1" ref="R558" ca="1">INDEX('Lorri 401b'!L:L,MATCH('Retirement Calculator'!A558,'Lorri 401b'!N:N,0),0)</f>
        <v>-1038540.5679860002</v>
      </c>
      <c r="S558" s="25">
        <f t="shared" ca="1" si="527"/>
        <v>-1763261.2986472019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-736171.01189265109</v>
      </c>
      <c r="R559" s="25">
        <f t="array" aca="1" ref="R559" ca="1">INDEX('Lorri 401b'!L:L,MATCH('Retirement Calculator'!A559,'Lorri 401b'!N:N,0),0)</f>
        <v>-1064613.354298498</v>
      </c>
      <c r="S559" s="25">
        <f t="shared" ca="1" si="527"/>
        <v>-1800784.3661911492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-747669.00262923155</v>
      </c>
      <c r="R560" s="25">
        <f t="array" aca="1" ref="R560" ca="1">INDEX('Lorri 401b'!L:L,MATCH('Retirement Calculator'!A560,'Lorri 401b'!N:N,0),0)</f>
        <v>-1090794.7772206313</v>
      </c>
      <c r="S560" s="25">
        <f t="shared" ca="1" si="527"/>
        <v>-1838463.7798498627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-759214.90166054782</v>
      </c>
      <c r="R561" s="25">
        <f t="array" aca="1" ref="R561" ca="1">INDEX('Lorri 401b'!L:L,MATCH('Retirement Calculator'!A561,'Lorri 401b'!N:N,0),0)</f>
        <v>-1117085.2894049401</v>
      </c>
      <c r="S561" s="25">
        <f t="shared" ca="1" si="527"/>
        <v>-1876300.1910654879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-770808.90860449453</v>
      </c>
      <c r="R562" s="25">
        <f t="array" aca="1" ref="R562" ca="1">INDEX('Lorri 401b'!L:L,MATCH('Retirement Calculator'!A562,'Lorri 401b'!N:N,0),0)</f>
        <v>-1143485.3453900169</v>
      </c>
      <c r="S562" s="25">
        <f t="shared" ca="1" si="527"/>
        <v>-1914294.2539945114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-782451.22391070775</v>
      </c>
      <c r="R563" s="25">
        <f t="array" aca="1" ref="R563" ca="1">INDEX('Lorri 401b'!L:L,MATCH('Retirement Calculator'!A563,'Lorri 401b'!N:N,0),0)</f>
        <v>-1169995.4016083649</v>
      </c>
      <c r="S563" s="25">
        <f t="shared" ca="1" si="527"/>
        <v>-1952446.6255190726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-794142.04886403016</v>
      </c>
      <c r="R564" s="25">
        <f t="array" aca="1" ref="R564" ca="1">INDEX('Lorri 401b'!L:L,MATCH('Retirement Calculator'!A564,'Lorri 401b'!N:N,0),0)</f>
        <v>-1196615.9163942894</v>
      </c>
      <c r="S564" s="25">
        <f t="shared" ca="1" si="527"/>
        <v>-1990757.9652583194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-805881.5855879914</v>
      </c>
      <c r="R565" s="25">
        <f t="array" aca="1" ref="R565" ca="1">INDEX('Lorri 401b'!L:L,MATCH('Retirement Calculator'!A565,'Lorri 401b'!N:N,0),0)</f>
        <v>-1223347.3499918219</v>
      </c>
      <c r="S565" s="25">
        <f t="shared" ca="1" si="527"/>
        <v>-2029228.9355798133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-817670.03704830247</v>
      </c>
      <c r="R566" s="25">
        <f t="array" aca="1" ref="R566" ca="1">INDEX('Lorri 401b'!L:L,MATCH('Retirement Calculator'!A566,'Lorri 401b'!N:N,0),0)</f>
        <v>-1250190.1645626775</v>
      </c>
      <c r="S566" s="25">
        <f t="shared" ca="1" si="527"/>
        <v>-2067860.2016109801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-829507.60705636488</v>
      </c>
      <c r="R567" s="25">
        <f t="array" aca="1" ref="R567" ca="1">INDEX('Lorri 401b'!L:L,MATCH('Retirement Calculator'!A567,'Lorri 401b'!N:N,0),0)</f>
        <v>-1277144.8241942448</v>
      </c>
      <c r="S567" s="25">
        <f t="shared" ca="1" si="527"/>
        <v>-2106652.4312506095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-841394.50027279416</v>
      </c>
      <c r="R568" s="25">
        <f t="array" aca="1" ref="R568" ca="1">INDEX('Lorri 401b'!L:L,MATCH('Retirement Calculator'!A568,'Lorri 401b'!N:N,0),0)</f>
        <v>-1304211.7949076104</v>
      </c>
      <c r="S568" s="25">
        <f t="shared" ca="1" si="527"/>
        <v>-2145606.2951804046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-853330.92221095855</v>
      </c>
      <c r="R569" s="25">
        <f t="array" aca="1" ref="R569" ca="1">INDEX('Lorri 401b'!L:L,MATCH('Retirement Calculator'!A569,'Lorri 401b'!N:N,0),0)</f>
        <v>-1331391.5446656151</v>
      </c>
      <c r="S569" s="25">
        <f t="shared" ca="1" si="527"/>
        <v>-2184722.4668765739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-865317.07924053201</v>
      </c>
      <c r="R570" s="25">
        <f t="array" aca="1" ref="R570" ca="1">INDEX('Lorri 401b'!L:L,MATCH('Retirement Calculator'!A570,'Lorri 401b'!N:N,0),0)</f>
        <v>-1358684.5433809448</v>
      </c>
      <c r="S570" s="25">
        <f t="shared" ca="1" si="527"/>
        <v>-2224001.6226214767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-877353.17859106197</v>
      </c>
      <c r="R571" s="25">
        <f t="array" aca="1" ref="R571" ca="1">INDEX('Lorri 401b'!L:L,MATCH('Retirement Calculator'!A571,'Lorri 401b'!N:N,0),0)</f>
        <v>-1386091.2629242549</v>
      </c>
      <c r="S571" s="25">
        <f t="shared" ca="1" si="527"/>
        <v>-2263444.4415153167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-889439.42835555249</v>
      </c>
      <c r="R572" s="25">
        <f t="array" aca="1" ref="R572" ca="1">INDEX('Lorri 401b'!L:L,MATCH('Retirement Calculator'!A572,'Lorri 401b'!N:N,0),0)</f>
        <v>-1413612.177132329</v>
      </c>
      <c r="S572" s="25">
        <f t="shared" ca="1" si="527"/>
        <v>-2303051.6054878812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-901576.03749406175</v>
      </c>
      <c r="R573" s="25">
        <f t="array" aca="1" ref="R573" ca="1">INDEX('Lorri 401b'!L:L,MATCH('Retirement Calculator'!A573,'Lorri 401b'!N:N,0),0)</f>
        <v>-1441247.76181627</v>
      </c>
      <c r="S573" s="25">
        <f t="shared" ca="1" si="527"/>
        <v>-2342823.7993103317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-913763.21583731472</v>
      </c>
      <c r="R574" s="25">
        <f t="array" aca="1" ref="R574" ca="1">INDEX('Lorri 401b'!L:L,MATCH('Retirement Calculator'!A574,'Lorri 401b'!N:N,0),0)</f>
        <v>-1468998.4947697273</v>
      </c>
      <c r="S574" s="25">
        <f t="shared" ca="1" si="527"/>
        <v>-2382761.7106070421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-926001.1740903313</v>
      </c>
      <c r="R575" s="25">
        <f t="array" aca="1" ref="R575" ca="1">INDEX('Lorri 401b'!L:L,MATCH('Retirement Calculator'!A575,'Lorri 401b'!N:N,0),0)</f>
        <v>-1496864.8557771575</v>
      </c>
      <c r="S575" s="25">
        <f t="shared" ca="1" si="527"/>
        <v>-2422866.0298674889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-938290.12383606879</v>
      </c>
      <c r="R576" s="25">
        <f t="array" aca="1" ref="R576" ca="1">INDEX('Lorri 401b'!L:L,MATCH('Retirement Calculator'!A576,'Lorri 401b'!N:N,0),0)</f>
        <v>-1524847.3266221185</v>
      </c>
      <c r="S576" s="25">
        <f t="shared" ca="1" si="527"/>
        <v>-2463137.4504581871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-950630.27753908013</v>
      </c>
      <c r="R577" s="25">
        <f t="array" aca="1" ref="R577" ca="1">INDEX('Lorri 401b'!L:L,MATCH('Retirement Calculator'!A577,'Lorri 401b'!N:N,0),0)</f>
        <v>-1552946.3910956003</v>
      </c>
      <c r="S577" s="25">
        <f t="shared" ca="1" si="527"/>
        <v>-2503576.6686346806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-963021.84854918742</v>
      </c>
      <c r="R578" s="25">
        <f t="array" aca="1" ref="R578" ca="1">INDEX('Lorri 401b'!L:L,MATCH('Retirement Calculator'!A578,'Lorri 401b'!N:N,0),0)</f>
        <v>-1581162.5350043883</v>
      </c>
      <c r="S578" s="25">
        <f t="shared" ca="1" si="527"/>
        <v>-2544184.3835535757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-975465.05110517016</v>
      </c>
      <c r="R579" s="25">
        <f t="array" aca="1" ref="R579" ca="1">INDEX('Lorri 401b'!L:L,MATCH('Retirement Calculator'!A579,'Lorri 401b'!N:N,0),0)</f>
        <v>-1609496.2461794629</v>
      </c>
      <c r="S579" s="25">
        <f t="shared" ca="1" si="527"/>
        <v>-2584961.2972846329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-987960.10033846949</v>
      </c>
      <c r="R580" s="25">
        <f t="array" aca="1" ref="R580" ca="1">INDEX('Lorri 401b'!L:L,MATCH('Retirement Calculator'!A580,'Lorri 401b'!N:N,0),0)</f>
        <v>-1637948.0144844335</v>
      </c>
      <c r="S580" s="25">
        <f t="shared" ca="1" si="527"/>
        <v>-2625908.1148229027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-1000507.2122769075</v>
      </c>
      <c r="R581" s="25">
        <f t="array" aca="1" ref="R581" ca="1">INDEX('Lorri 401b'!L:L,MATCH('Retirement Calculator'!A581,'Lorri 401b'!N:N,0),0)</f>
        <v>-1666518.3318240081</v>
      </c>
      <c r="S581" s="25">
        <f t="shared" ca="1" si="527"/>
        <v>-2667025.5441009155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-1013106.6038484224</v>
      </c>
      <c r="R582" s="25">
        <f t="array" aca="1" ref="R582" ca="1">INDEX('Lorri 401b'!L:L,MATCH('Retirement Calculator'!A582,'Lorri 401b'!N:N,0),0)</f>
        <v>-1695207.6921524978</v>
      </c>
      <c r="S582" s="25">
        <f t="shared" ca="1" si="527"/>
        <v>-2708314.2960009202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-1025758.4928848186</v>
      </c>
      <c r="R583" s="25">
        <f t="array" aca="1" ref="R583" ca="1">INDEX('Lorri 401b'!L:L,MATCH('Retirement Calculator'!A583,'Lorri 401b'!N:N,0),0)</f>
        <v>-1724016.5914823562</v>
      </c>
      <c r="S583" s="25">
        <f t="shared" ca="1" si="527"/>
        <v>-2749775.0843671747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-1038463.0981255331</v>
      </c>
      <c r="R584" s="25">
        <f t="array" aca="1" ref="R584" ca="1">INDEX('Lorri 401b'!L:L,MATCH('Retirement Calculator'!A584,'Lorri 401b'!N:N,0),0)</f>
        <v>-1752945.5278927556</v>
      </c>
      <c r="S584" s="25">
        <f t="shared" ca="1" si="527"/>
        <v>-2791408.6260182885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-1051220.6392214173</v>
      </c>
      <c r="R585" s="25">
        <f t="array" aca="1" ref="R585" ca="1">INDEX('Lorri 401b'!L:L,MATCH('Retirement Calculator'!A585,'Lorri 401b'!N:N,0),0)</f>
        <v>-1781995.0015381982</v>
      </c>
      <c r="S585" s="25">
        <f t="shared" ca="1" si="527"/>
        <v>-2833215.6407596152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-1064031.3367385343</v>
      </c>
      <c r="R586" s="25">
        <f t="array" aca="1" ref="R586" ca="1">INDEX('Lorri 401b'!L:L,MATCH('Retirement Calculator'!A586,'Lorri 401b'!N:N,0),0)</f>
        <v>-1811165.5146571635</v>
      </c>
      <c r="S586" s="25">
        <f t="shared" ca="1" si="527"/>
        <v>-2875196.8513956978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-1076895.4121619726</v>
      </c>
      <c r="R587" s="25">
        <f t="array" aca="1" ref="R587" ca="1">INDEX('Lorri 401b'!L:L,MATCH('Retirement Calculator'!A587,'Lorri 401b'!N:N,0),0)</f>
        <v>-1840457.5715807914</v>
      </c>
      <c r="S587" s="25">
        <f t="shared" ca="1" si="527"/>
        <v>-2917352.9837427642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-1089813.0878996754</v>
      </c>
      <c r="R588" s="25">
        <f t="array" aca="1" ref="R588" ca="1">INDEX('Lorri 401b'!L:L,MATCH('Retirement Calculator'!A588,'Lorri 401b'!N:N,0),0)</f>
        <v>-1869871.6787416008</v>
      </c>
      <c r="S588" s="25">
        <f t="shared" ca="1" si="527"/>
        <v>-2959684.766641276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-1102784.5872862851</v>
      </c>
      <c r="R589" s="25">
        <f t="array" aca="1" ref="R589" ca="1">INDEX('Lorri 401b'!L:L,MATCH('Retirement Calculator'!A589,'Lorri 401b'!N:N,0),0)</f>
        <v>-1899408.3446822471</v>
      </c>
      <c r="S589" s="25">
        <f t="shared" ca="1" si="527"/>
        <v>-3002192.9319685325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-1115810.1345870057</v>
      </c>
      <c r="R590" s="25">
        <f t="array" aca="1" ref="R590" ca="1">INDEX('Lorri 401b'!L:L,MATCH('Retirement Calculator'!A590,'Lorri 401b'!N:N,0),0)</f>
        <v>-1929068.0800643128</v>
      </c>
      <c r="S590" s="25">
        <f t="shared" ca="1" si="527"/>
        <v>-3044878.2146513183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-1128889.9550014792</v>
      </c>
      <c r="R591" s="25">
        <f t="array" aca="1" ref="R591" ca="1">INDEX('Lorri 401b'!L:L,MATCH('Retirement Calculator'!A591,'Lorri 401b'!N:N,0),0)</f>
        <v>-1958851.3976771371</v>
      </c>
      <c r="S591" s="25">
        <f t="shared" ca="1" si="527"/>
        <v>-3087741.3526786165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-1142024.2746676798</v>
      </c>
      <c r="R592" s="25">
        <f t="array" aca="1" ref="R592" ca="1">INDEX('Lorri 401b'!L:L,MATCH('Retirement Calculator'!A592,'Lorri 401b'!N:N,0),0)</f>
        <v>-1988758.8124466813</v>
      </c>
      <c r="S592" s="25">
        <f t="shared" ca="1" si="527"/>
        <v>-3130783.0871143611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-1155213.3206658228</v>
      </c>
      <c r="R593" s="25">
        <f t="array" aca="1" ref="R593" ca="1">INDEX('Lorri 401b'!L:L,MATCH('Retirement Calculator'!A593,'Lorri 401b'!N:N,0),0)</f>
        <v>-2018790.841444432</v>
      </c>
      <c r="S593" s="25">
        <f t="shared" ca="1" si="527"/>
        <v>-3174004.1621102551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-1168457.3210222914</v>
      </c>
      <c r="R594" s="25">
        <f t="array" aca="1" ref="R594" ca="1">INDEX('Lorri 401b'!L:L,MATCH('Retirement Calculator'!A594,'Lorri 401b'!N:N,0),0)</f>
        <v>-2048948.00389634</v>
      </c>
      <c r="S594" s="25">
        <f t="shared" ca="1" si="527"/>
        <v>-3217405.3249186315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-1181756.5047135788</v>
      </c>
      <c r="R595" s="25">
        <f t="array" aca="1" ref="R595" ca="1">INDEX('Lorri 401b'!L:L,MATCH('Retirement Calculator'!A595,'Lorri 401b'!N:N,0),0)</f>
        <v>-2079230.8211917977</v>
      </c>
      <c r="S595" s="25">
        <f t="shared" ca="1" si="527"/>
        <v>-3260987.3259053766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-1195111.1016702466</v>
      </c>
      <c r="R596" s="25">
        <f t="array" aca="1" ref="R596" ca="1">INDEX('Lorri 401b'!L:L,MATCH('Retirement Calculator'!A596,'Lorri 401b'!N:N,0),0)</f>
        <v>-2109639.8168926528</v>
      </c>
      <c r="S596" s="25">
        <f t="shared" ca="1" si="527"/>
        <v>-3304750.9185628993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-1208521.3427809004</v>
      </c>
      <c r="R597" s="25">
        <f t="array" aca="1" ref="R597" ca="1">INDEX('Lorri 401b'!L:L,MATCH('Retirement Calculator'!A597,'Lorri 401b'!N:N,0),0)</f>
        <v>-2140175.5167422616</v>
      </c>
      <c r="S597" s="25">
        <f t="shared" ca="1" si="527"/>
        <v>-3348696.8595231622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-1221987.4598961819</v>
      </c>
      <c r="R598" s="25">
        <f t="array" aca="1" ref="R598" ca="1">INDEX('Lorri 401b'!L:L,MATCH('Retirement Calculator'!A598,'Lorri 401b'!N:N,0),0)</f>
        <v>-2170838.4486745773</v>
      </c>
      <c r="S598" s="25">
        <f t="shared" ca="1" si="527"/>
        <v>-3392825.908570759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-1235509.6858327771</v>
      </c>
      <c r="R599" s="25">
        <f t="array" aca="1" ref="R599" ca="1">INDEX('Lorri 401b'!L:L,MATCH('Retirement Calculator'!A599,'Lorri 401b'!N:N,0),0)</f>
        <v>-2201629.1428232775</v>
      </c>
      <c r="S599" s="25">
        <f t="shared" ca="1" si="527"/>
        <v>-3437138.8286560546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-1249088.2543774415</v>
      </c>
      <c r="R600" s="25">
        <f t="array" aca="1" ref="R600" ca="1">INDEX('Lorri 401b'!L:L,MATCH('Retirement Calculator'!A600,'Lorri 401b'!N:N,0),0)</f>
        <v>-2232548.1315309308</v>
      </c>
      <c r="S600" s="25">
        <f t="shared" ca="1" si="527"/>
        <v>-3481636.3859083722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-1262723.4002910419</v>
      </c>
      <c r="R601" s="25">
        <f t="array" aca="1" ref="R601" ca="1">INDEX('Lorri 401b'!L:L,MATCH('Retirement Calculator'!A601,'Lorri 401b'!N:N,0),0)</f>
        <v>-2263595.9493581993</v>
      </c>
      <c r="S601" s="25">
        <f t="shared" ca="1" si="527"/>
        <v>-3526319.3496492412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-1276415.3593126158</v>
      </c>
      <c r="R602" s="25">
        <f t="array" aca="1" ref="R602" ca="1">INDEX('Lorri 401b'!L:L,MATCH('Retirement Calculator'!A602,'Lorri 401b'!N:N,0),0)</f>
        <v>-2294773.1330930814</v>
      </c>
      <c r="S602" s="25">
        <f t="shared" ca="1" si="527"/>
        <v>-3571188.4924056972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-1290164.3681634462</v>
      </c>
      <c r="R603" s="25">
        <f t="array" aca="1" ref="R603" ca="1">INDEX('Lorri 401b'!L:L,MATCH('Retirement Calculator'!A603,'Lorri 401b'!N:N,0),0)</f>
        <v>-2326080.221760192</v>
      </c>
      <c r="S603" s="25">
        <f t="shared" ca="1" si="527"/>
        <v>-3616244.5899236379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-1303970.6645511549</v>
      </c>
      <c r="R604" s="25">
        <f t="array" aca="1" ref="R604" ca="1">INDEX('Lorri 401b'!L:L,MATCH('Retirement Calculator'!A604,'Lorri 401b'!N:N,0),0)</f>
        <v>-2357517.7566300821</v>
      </c>
      <c r="S604" s="25">
        <f t="shared" ca="1" si="527"/>
        <v>-3661488.4211812373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-1317834.4871738125</v>
      </c>
      <c r="R605" s="25">
        <f t="array" aca="1" ref="R605" ca="1">INDEX('Lorri 401b'!L:L,MATCH('Retirement Calculator'!A605,'Lorri 401b'!N:N,0),0)</f>
        <v>-2389086.2812285973</v>
      </c>
      <c r="S605" s="25">
        <f t="shared" ca="1" si="527"/>
        <v>-3706920.7684024097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-1331756.0757240644</v>
      </c>
      <c r="R606" s="25">
        <f t="array" aca="1" ref="R606" ca="1">INDEX('Lorri 401b'!L:L,MATCH('Retirement Calculator'!A606,'Lorri 401b'!N:N,0),0)</f>
        <v>-2420786.3413462727</v>
      </c>
      <c r="S606" s="25">
        <f t="shared" ca="1" si="527"/>
        <v>-3752542.4170703371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-1345735.6708932756</v>
      </c>
      <c r="R607" s="25">
        <f t="array" aca="1" ref="R607" ca="1">INDEX('Lorri 401b'!L:L,MATCH('Retirement Calculator'!A607,'Lorri 401b'!N:N,0),0)</f>
        <v>-2452618.4850477716</v>
      </c>
      <c r="S607" s="25">
        <f t="shared" ca="1" si="527"/>
        <v>-3798354.1559410472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-1359773.514375692</v>
      </c>
      <c r="R608" s="25">
        <f t="array" aca="1" ref="R608" ca="1">INDEX('Lorri 401b'!L:L,MATCH('Retirement Calculator'!A608,'Lorri 401b'!N:N,0),0)</f>
        <v>-2484583.2626813604</v>
      </c>
      <c r="S608" s="25">
        <f t="shared" ca="1" si="527"/>
        <v>-3844356.7770570526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-1373869.8488726185</v>
      </c>
      <c r="R609" s="25">
        <f t="array" aca="1" ref="R609" ca="1">INDEX('Lorri 401b'!L:L,MATCH('Retirement Calculator'!A609,'Lorri 401b'!N:N,0),0)</f>
        <v>-2516681.2268884224</v>
      </c>
      <c r="S609" s="25">
        <f t="shared" ca="1" si="527"/>
        <v>-3890551.0757610407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-1388024.9180966155</v>
      </c>
      <c r="R610" s="25">
        <f t="array" aca="1" ref="R610" ca="1">INDEX('Lorri 401b'!L:L,MATCH('Retirement Calculator'!A610,'Lorri 401b'!N:N,0),0)</f>
        <v>-2548912.9326130138</v>
      </c>
      <c r="S610" s="25">
        <f t="shared" ca="1" si="527"/>
        <v>-3936937.8507096292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-1402238.9667757126</v>
      </c>
      <c r="R611" s="25">
        <f t="array" aca="1" ref="R611" ca="1">INDEX('Lorri 401b'!L:L,MATCH('Retirement Calculator'!A611,'Lorri 401b'!N:N,0),0)</f>
        <v>-2581278.9371114578</v>
      </c>
      <c r="S611" s="25">
        <f t="shared" ca="1" si="527"/>
        <v>-3983517.9038871704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-1416512.2406576392</v>
      </c>
      <c r="R612" s="25">
        <f t="array" aca="1" ref="R612" ca="1">INDEX('Lorri 401b'!L:L,MATCH('Retirement Calculator'!A612,'Lorri 401b'!N:N,0),0)</f>
        <v>-2613779.7999619786</v>
      </c>
      <c r="S612" s="25">
        <f t="shared" ca="1" si="527"/>
        <v>-4030292.0406196178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-1430844.9865140738</v>
      </c>
      <c r="R613" s="25">
        <f t="array" aca="1" ref="R613" ca="1">INDEX('Lorri 401b'!L:L,MATCH('Retirement Calculator'!A613,'Lorri 401b'!N:N,0),0)</f>
        <v>-2646416.0830743765</v>
      </c>
      <c r="S613" s="25">
        <f t="shared" ca="1" si="527"/>
        <v>-4077261.0695884502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-1445237.4521449101</v>
      </c>
      <c r="R614" s="25">
        <f t="array" aca="1" ref="R614" ca="1">INDEX('Lorri 401b'!L:L,MATCH('Retirement Calculator'!A614,'Lorri 401b'!N:N,0),0)</f>
        <v>-2679188.3506997428</v>
      </c>
      <c r="S614" s="25">
        <f t="shared" ca="1" si="527"/>
        <v>-4124425.8028446529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-1459689.8863825416</v>
      </c>
      <c r="R615" s="25">
        <f t="array" aca="1" ref="R615" ca="1">INDEX('Lorri 401b'!L:L,MATCH('Retirement Calculator'!A615,'Lorri 401b'!N:N,0),0)</f>
        <v>-2712097.1694402145</v>
      </c>
      <c r="S615" s="25">
        <f t="shared" ca="1" si="527"/>
        <v>-4171787.0558227561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-1474202.5390961634</v>
      </c>
      <c r="R616" s="25">
        <f t="array" aca="1" ref="R616" ca="1">INDEX('Lorri 401b'!L:L,MATCH('Retirement Calculator'!A616,'Lorri 401b'!N:N,0),0)</f>
        <v>-2745143.1082587717</v>
      </c>
      <c r="S616" s="25">
        <f t="shared" ca="1" si="527"/>
        <v>-4219345.6473549353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-1488775.6611960919</v>
      </c>
      <c r="R617" s="25">
        <f t="array" aca="1" ref="R617" ca="1">INDEX('Lorri 401b'!L:L,MATCH('Retirement Calculator'!A617,'Lorri 401b'!N:N,0),0)</f>
        <v>-2778326.7384890728</v>
      </c>
      <c r="S617" s="25">
        <f t="shared" ca="1" si="527"/>
        <v>-4267102.3996851649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-1503409.5046381033</v>
      </c>
      <c r="R618" s="25">
        <f t="array" aca="1" ref="R618" ca="1">INDEX('Lorri 401b'!L:L,MATCH('Retirement Calculator'!A618,'Lorri 401b'!N:N,0),0)</f>
        <v>-2811648.6338453335</v>
      </c>
      <c r="S618" s="25">
        <f t="shared" ca="1" si="527"/>
        <v>-4315058.1384834368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-1518104.3224277899</v>
      </c>
      <c r="R619" s="25">
        <f t="array" aca="1" ref="R619" ca="1">INDEX('Lorri 401b'!L:L,MATCH('Retirement Calculator'!A619,'Lorri 401b'!N:N,0),0)</f>
        <v>-2845109.3704322451</v>
      </c>
      <c r="S619" s="25">
        <f t="shared" ca="1" si="527"/>
        <v>-4363213.6928600352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-1532860.3686249335</v>
      </c>
      <c r="R620" s="25">
        <f t="array" aca="1" ref="R620" ca="1">INDEX('Lorri 401b'!L:L,MATCH('Retirement Calculator'!A620,'Lorri 401b'!N:N,0),0)</f>
        <v>-2878709.5267549357</v>
      </c>
      <c r="S620" s="25">
        <f t="shared" ca="1" si="527"/>
        <v>-4411569.8953798693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-1547677.8983478986</v>
      </c>
      <c r="R621" s="25">
        <f t="array" aca="1" ref="R621" ca="1">INDEX('Lorri 401b'!L:L,MATCH('Retirement Calculator'!A621,'Lorri 401b'!N:N,0),0)</f>
        <v>-2912449.6837289711</v>
      </c>
      <c r="S621" s="25">
        <f t="shared" ca="1" si="527"/>
        <v>-4460127.5820768699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-1562557.1677780426</v>
      </c>
      <c r="R622" s="25">
        <f t="array" aca="1" ref="R622" ca="1">INDEX('Lorri 401b'!L:L,MATCH('Retirement Calculator'!A622,'Lorri 401b'!N:N,0),0)</f>
        <v>-2946330.4246903979</v>
      </c>
      <c r="S622" s="25">
        <f t="shared" ca="1" si="527"/>
        <v>-4508887.5924684405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-1577498.4341641455</v>
      </c>
      <c r="R623" s="25">
        <f t="array" aca="1" ref="R623" ca="1">INDEX('Lorri 401b'!L:L,MATCH('Retirement Calculator'!A623,'Lorri 401b'!N:N,0),0)</f>
        <v>-2980352.3354058308</v>
      </c>
      <c r="S623" s="25">
        <f t="shared" ca="1" si="527"/>
        <v>-4557850.7695699763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-1592501.9558268571</v>
      </c>
      <c r="R624" s="25">
        <f t="array" aca="1" ref="R624" ca="1">INDEX('Lorri 401b'!L:L,MATCH('Retirement Calculator'!A624,'Lorri 401b'!N:N,0),0)</f>
        <v>-3014516.0040825778</v>
      </c>
      <c r="S624" s="25">
        <f t="shared" ca="1" si="527"/>
        <v>-4607017.9599094354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-1607567.9921631634</v>
      </c>
      <c r="R625" s="25">
        <f t="array" aca="1" ref="R625" ca="1">INDEX('Lorri 401b'!L:L,MATCH('Retirement Calculator'!A625,'Lorri 401b'!N:N,0),0)</f>
        <v>-3048822.0213788114</v>
      </c>
      <c r="S625" s="25">
        <f t="shared" ca="1" si="527"/>
        <v>-4656390.0135419751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-1622696.8036508709</v>
      </c>
      <c r="R626" s="25">
        <f t="array" aca="1" ref="R626" ca="1">INDEX('Lorri 401b'!L:L,MATCH('Retirement Calculator'!A626,'Lorri 401b'!N:N,0),0)</f>
        <v>-3083270.9804137796</v>
      </c>
      <c r="S626" s="25">
        <f t="shared" ca="1" si="527"/>
        <v>-4705967.7840646505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-1637888.6518531106</v>
      </c>
      <c r="R627" s="25">
        <f t="array" aca="1" ref="R627" ca="1">INDEX('Lorri 401b'!L:L,MATCH('Retirement Calculator'!A627,'Lorri 401b'!N:N,0),0)</f>
        <v>-3117863.4767780597</v>
      </c>
      <c r="S627" s="25">
        <f t="shared" ca="1" si="527"/>
        <v>-4755752.1286311708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-1653143.7994228597</v>
      </c>
      <c r="R628" s="25">
        <f t="array" aca="1" ref="R628" ca="1">INDEX('Lorri 401b'!L:L,MATCH('Retirement Calculator'!A628,'Lorri 401b'!N:N,0),0)</f>
        <v>-3152600.1085438579</v>
      </c>
      <c r="S628" s="25">
        <f t="shared" ca="1" si="527"/>
        <v>-4805743.9079667181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-1668462.5101074828</v>
      </c>
      <c r="R629" s="25">
        <f t="array" aca="1" ref="R629" ca="1">INDEX('Lorri 401b'!L:L,MATCH('Retirement Calculator'!A629,'Lorri 401b'!N:N,0),0)</f>
        <v>-3187481.4762753467</v>
      </c>
      <c r="S629" s="25">
        <f t="shared" ca="1" si="527"/>
        <v>-4855943.986382829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-1683845.0487532918</v>
      </c>
      <c r="R630" s="25">
        <f t="array" aca="1" ref="R630" ca="1">INDEX('Lorri 401b'!L:L,MATCH('Retirement Calculator'!A630,'Lorri 401b'!N:N,0),0)</f>
        <v>-3222508.1830390501</v>
      </c>
      <c r="S630" s="25">
        <f t="shared" ca="1" si="527"/>
        <v>-4906353.2317923419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-1699291.6813101249</v>
      </c>
      <c r="R631" s="25">
        <f t="array" aca="1" ref="R631" ca="1">INDEX('Lorri 401b'!L:L,MATCH('Retirement Calculator'!A631,'Lorri 401b'!N:N,0),0)</f>
        <v>-3257680.8344142688</v>
      </c>
      <c r="S631" s="25">
        <f t="shared" ca="1" si="527"/>
        <v>-4956972.5157243935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-1714802.6748359448</v>
      </c>
      <c r="R632" s="25">
        <f t="array" aca="1" ref="R632" ca="1">INDEX('Lorri 401b'!L:L,MATCH('Retirement Calculator'!A632,'Lorri 401b'!N:N,0),0)</f>
        <v>-3293000.0385035514</v>
      </c>
      <c r="S632" s="25">
        <f t="shared" ca="1" si="527"/>
        <v>-5007802.7133394964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-1730378.2975014558</v>
      </c>
      <c r="R633" s="25">
        <f t="array" aca="1" ref="R633" ca="1">INDEX('Lorri 401b'!L:L,MATCH('Retirement Calculator'!A633,'Lorri 401b'!N:N,0),0)</f>
        <v>-3328466.4059432056</v>
      </c>
      <c r="S633" s="25">
        <f t="shared" ca="1" si="527"/>
        <v>-5058844.7034446616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-1746018.8185947395</v>
      </c>
      <c r="R634" s="25">
        <f t="array" aca="1" ref="R634" ca="1">INDEX('Lorri 401b'!L:L,MATCH('Retirement Calculator'!A634,'Lorri 401b'!N:N,0),0)</f>
        <v>-3364080.5499138585</v>
      </c>
      <c r="S634" s="25">
        <f t="shared" ca="1" si="527"/>
        <v>-5110099.3685085978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-1761724.508525912</v>
      </c>
      <c r="R635" s="25">
        <f t="array" aca="1" ref="R635" ca="1">INDEX('Lorri 401b'!L:L,MATCH('Retirement Calculator'!A635,'Lorri 401b'!N:N,0),0)</f>
        <v>-3399843.086151056</v>
      </c>
      <c r="S635" s="25">
        <f t="shared" ca="1" si="527"/>
        <v>-5161567.5946769677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-1777495.6388317978</v>
      </c>
      <c r="R636" s="25">
        <f t="array" aca="1" ref="R636" ca="1">INDEX('Lorri 401b'!L:L,MATCH('Retirement Calculator'!A636,'Lorri 401b'!N:N,0),0)</f>
        <v>-3435754.6329559083</v>
      </c>
      <c r="S636" s="25">
        <f t="shared" ca="1" si="527"/>
        <v>-5213250.2717877058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-1793332.4821806247</v>
      </c>
      <c r="R637" s="25">
        <f t="array" aca="1" ref="R637" ca="1">INDEX('Lorri 401b'!L:L,MATCH('Retirement Calculator'!A637,'Lorri 401b'!N:N,0),0)</f>
        <v>-3471815.8112057811</v>
      </c>
      <c r="S637" s="25">
        <f t="shared" ca="1" si="527"/>
        <v>-5265148.2933864053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-1809235.3123767385</v>
      </c>
      <c r="R638" s="25">
        <f t="array" aca="1" ref="R638" ca="1">INDEX('Lorri 401b'!L:L,MATCH('Retirement Calculator'!A638,'Lorri 401b'!N:N,0),0)</f>
        <v>-3508027.2443650281</v>
      </c>
      <c r="S638" s="25">
        <f t="shared" ca="1" si="527"/>
        <v>-5317262.5567417666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-1825204.4043653361</v>
      </c>
      <c r="R639" s="25">
        <f t="array" aca="1" ref="R639" ca="1">INDEX('Lorri 401b'!L:L,MATCH('Retirement Calculator'!A639,'Lorri 401b'!N:N,0),0)</f>
        <v>-3544389.5584957721</v>
      </c>
      <c r="S639" s="25">
        <f t="shared" ca="1" si="527"/>
        <v>-5369593.9628611077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-1841240.0342372195</v>
      </c>
      <c r="R640" s="25">
        <f t="array" aca="1" ref="R640" ca="1">INDEX('Lorri 401b'!L:L,MATCH('Retirement Calculator'!A640,'Lorri 401b'!N:N,0),0)</f>
        <v>-3580903.3822687273</v>
      </c>
      <c r="S640" s="25">
        <f t="shared" ca="1" si="527"/>
        <v>-5422143.4165059468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-1857342.479233569</v>
      </c>
      <c r="R641" s="25">
        <f t="array" aca="1" ref="R641" ca="1">INDEX('Lorri 401b'!L:L,MATCH('Retirement Calculator'!A641,'Lorri 401b'!N:N,0),0)</f>
        <v>-3617569.3469740697</v>
      </c>
      <c r="S641" s="25">
        <f t="shared" ca="1" si="527"/>
        <v>-5474911.8262076387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-1873512.0177507366</v>
      </c>
      <c r="R642" s="25">
        <f t="array" aca="1" ref="R642" ca="1">INDEX('Lorri 401b'!L:L,MATCH('Retirement Calculator'!A642,'Lorri 401b'!N:N,0),0)</f>
        <v>-3654388.0865323511</v>
      </c>
      <c r="S642" s="25">
        <f t="shared" ca="1" si="527"/>
        <v>-5527900.1042830879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-1889748.929345059</v>
      </c>
      <c r="R643" s="25">
        <f t="array" aca="1" ref="R643" ca="1">INDEX('Lorri 401b'!L:L,MATCH('Retirement Calculator'!A643,'Lorri 401b'!N:N,0),0)</f>
        <v>-3691360.2375054588</v>
      </c>
      <c r="S643" s="25">
        <f t="shared" ca="1" si="527"/>
        <v>-5581109.1668505175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-1906053.4947376912</v>
      </c>
      <c r="R644" s="25">
        <f t="array" aca="1" ref="R644" ca="1">INDEX('Lorri 401b'!L:L,MATCH('Retirement Calculator'!A644,'Lorri 401b'!N:N,0),0)</f>
        <v>-3728486.4391076211</v>
      </c>
      <c r="S644" s="25">
        <f t="shared" ca="1" si="527"/>
        <v>-5634539.9338453123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-1922425.9958194594</v>
      </c>
      <c r="R645" s="25">
        <f t="array" aca="1" ref="R645" ca="1">INDEX('Lorri 401b'!L:L,MATCH('Retirement Calculator'!A645,'Lorri 401b'!N:N,0),0)</f>
        <v>-3765767.333216459</v>
      </c>
      <c r="S645" s="25">
        <f t="shared" ca="1" si="527"/>
        <v>-5688193.3290359182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-1938866.715655735</v>
      </c>
      <c r="R646" s="25">
        <f t="array" aca="1" ref="R646" ca="1">INDEX('Lorri 401b'!L:L,MATCH('Retirement Calculator'!A646,'Lorri 401b'!N:N,0),0)</f>
        <v>-3803203.5643840837</v>
      </c>
      <c r="S646" s="25">
        <f t="shared" ca="1" si="527"/>
        <v>-5742070.280039819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-1955375.9384913284</v>
      </c>
      <c r="R647" s="25">
        <f t="array" aca="1" ref="R647" ca="1">INDEX('Lorri 401b'!L:L,MATCH('Retirement Calculator'!A647,'Lorri 401b'!N:N,0),0)</f>
        <v>-3840795.7798482403</v>
      </c>
      <c r="S647" s="25">
        <f t="shared" ca="1" si="527"/>
        <v>-5796171.7183395689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-1971953.9497554034</v>
      </c>
      <c r="R648" s="25">
        <f t="array" aca="1" ref="R648" ca="1">INDEX('Lorri 401b'!L:L,MATCH('Retirement Calculator'!A648,'Lorri 401b'!N:N,0),0)</f>
        <v>-3878544.6295434977</v>
      </c>
      <c r="S648" s="25">
        <f t="shared" ca="1" si="527"/>
        <v>-5850498.5792989014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-1988601.036066412</v>
      </c>
      <c r="R649" s="25">
        <f t="array" aca="1" ref="R649" ca="1">INDEX('Lorri 401b'!L:L,MATCH('Retirement Calculator'!A649,'Lorri 401b'!N:N,0),0)</f>
        <v>-3916450.766112485</v>
      </c>
      <c r="S649" s="25">
        <f t="shared" ca="1" si="527"/>
        <v>-5905051.802178897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-2005317.4852370499</v>
      </c>
      <c r="R650" s="25">
        <f t="array" aca="1" ref="R650" ca="1">INDEX('Lorri 401b'!L:L,MATCH('Retirement Calculator'!A650,'Lorri 401b'!N:N,0),0)</f>
        <v>-3954514.8449171768</v>
      </c>
      <c r="S650" s="25">
        <f t="shared" ca="1" si="527"/>
        <v>-5959832.3301542271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-2022103.5862792321</v>
      </c>
      <c r="R651" s="25">
        <f t="array" aca="1" ref="R651" ca="1">INDEX('Lorri 401b'!L:L,MATCH('Retirement Calculator'!A651,'Lorri 401b'!N:N,0),0)</f>
        <v>-3992737.5240502213</v>
      </c>
      <c r="S651" s="25">
        <f t="shared" ca="1" si="527"/>
        <v>-6014841.1103294529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-2038959.6294090899</v>
      </c>
      <c r="R652" s="25">
        <f t="array" aca="1" ref="R652" ca="1">INDEX('Lorri 401b'!L:L,MATCH('Retirement Calculator'!A652,'Lorri 401b'!N:N,0),0)</f>
        <v>-4031119.4643463204</v>
      </c>
      <c r="S652" s="25">
        <f t="shared" ca="1" si="527"/>
        <v>-6070079.0937554101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-2055885.9060519889</v>
      </c>
      <c r="R653" s="25">
        <f t="array" aca="1" ref="R653" ca="1">INDEX('Lorri 401b'!L:L,MATCH('Retirement Calculator'!A653,'Lorri 401b'!N:N,0),0)</f>
        <v>-4069661.3293936527</v>
      </c>
      <c r="S653" s="25">
        <f t="shared" ca="1" si="527"/>
        <v>-6125547.2354456419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-2072882.7088475667</v>
      </c>
      <c r="R654" s="25">
        <f t="array" aca="1" ref="R654" ca="1">INDEX('Lorri 401b'!L:L,MATCH('Retirement Calculator'!A654,'Lorri 401b'!N:N,0),0)</f>
        <v>-4108363.7855453491</v>
      </c>
      <c r="S654" s="25">
        <f t="shared" ca="1" si="527"/>
        <v>-6181246.4943929156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-2089950.3316547927</v>
      </c>
      <c r="R655" s="25">
        <f t="array" aca="1" ref="R655" ca="1">INDEX('Lorri 401b'!L:L,MATCH('Retirement Calculator'!A655,'Lorri 401b'!N:N,0),0)</f>
        <v>-4147227.5019310112</v>
      </c>
      <c r="S655" s="25">
        <f t="shared" ca="1" si="527"/>
        <v>-6237177.8335858043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-2107089.0695570488</v>
      </c>
      <c r="R656" s="25">
        <f t="array" aca="1" ref="R656" ca="1">INDEX('Lorri 401b'!L:L,MATCH('Retirement Calculator'!A656,'Lorri 401b'!N:N,0),0)</f>
        <v>-4186253.1504682801</v>
      </c>
      <c r="S656" s="25">
        <f t="shared" ca="1" si="527"/>
        <v>-6293342.2200253289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-2124299.2188672312</v>
      </c>
      <c r="R657" s="25">
        <f t="array" aca="1" ref="R657" ca="1">INDEX('Lorri 401b'!L:L,MATCH('Retirement Calculator'!A657,'Lorri 401b'!N:N,0),0)</f>
        <v>-4225441.4058744544</v>
      </c>
      <c r="S657" s="25">
        <f t="shared" ca="1" si="527"/>
        <v>-6349740.6247416856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-2141581.0771328728</v>
      </c>
      <c r="R658" s="25">
        <f t="array" aca="1" ref="R658" ca="1">INDEX('Lorri 401b'!L:L,MATCH('Retirement Calculator'!A658,'Lorri 401b'!N:N,0),0)</f>
        <v>-4264792.945678154</v>
      </c>
      <c r="S658" s="25">
        <f t="shared" ca="1" si="527"/>
        <v>-6406374.0228110272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-2158934.9431412877</v>
      </c>
      <c r="R659" s="25">
        <f t="array" aca="1" ref="R659" ca="1">INDEX('Lorri 401b'!L:L,MATCH('Retirement Calculator'!A659,'Lorri 401b'!N:N,0),0)</f>
        <v>-4304308.4502310352</v>
      </c>
      <c r="S659" s="25">
        <f t="shared" ca="1" si="527"/>
        <v>-6463243.3933723234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-2176361.1169247376</v>
      </c>
      <c r="R660" s="25">
        <f t="array" aca="1" ref="R660" ca="1">INDEX('Lorri 401b'!L:L,MATCH('Retirement Calculator'!A660,'Lorri 401b'!N:N,0),0)</f>
        <v>-4343988.6027195537</v>
      </c>
      <c r="S660" s="25">
        <f t="shared" ca="1" si="527"/>
        <v>-6520349.7196442913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-2193859.8997656186</v>
      </c>
      <c r="R661" s="25">
        <f t="array" aca="1" ref="R661" ca="1">INDEX('Lorri 401b'!L:L,MATCH('Retirement Calculator'!A661,'Lorri 401b'!N:N,0),0)</f>
        <v>-4383834.089176774</v>
      </c>
      <c r="S661" s="25">
        <f t="shared" ca="1" si="527"/>
        <v>-6577693.9889423922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-2211431.59420167</v>
      </c>
      <c r="R662" s="25">
        <f t="array" aca="1" ref="R662" ca="1">INDEX('Lorri 401b'!L:L,MATCH('Retirement Calculator'!A662,'Lorri 401b'!N:N,0),0)</f>
        <v>-4423845.5984942326</v>
      </c>
      <c r="S662" s="25">
        <f t="shared" ca="1" si="527"/>
        <v>-6635277.1926959027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-2229076.5040312051</v>
      </c>
      <c r="R663" s="25">
        <f t="array" aca="1" ref="R663" ca="1">INDEX('Lorri 401b'!L:L,MATCH('Retirement Calculator'!A663,'Lorri 401b'!N:N,0),0)</f>
        <v>-4464023.8224338479</v>
      </c>
      <c r="S663" s="25">
        <f t="shared" ca="1" si="527"/>
        <v>-6693100.3264650535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-2246794.9343183632</v>
      </c>
      <c r="R664" s="25">
        <f t="array" aca="1" ref="R664" ca="1">INDEX('Lorri 401b'!L:L,MATCH('Retirement Calculator'!A664,'Lorri 401b'!N:N,0),0)</f>
        <v>-4504369.4556398783</v>
      </c>
      <c r="S664" s="25">
        <f t="shared" ca="1" si="527"/>
        <v>-6751164.389958242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-2264587.1913983845</v>
      </c>
      <c r="R665" s="25">
        <f t="array" aca="1" ref="R665" ca="1">INDEX('Lorri 401b'!L:L,MATCH('Retirement Calculator'!A665,'Lorri 401b'!N:N,0),0)</f>
        <v>-4544883.1956509333</v>
      </c>
      <c r="S665" s="25">
        <f t="shared" ca="1" si="527"/>
        <v>-6809470.3870493174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-2282453.5828829058</v>
      </c>
      <c r="R666" s="25">
        <f t="array" aca="1" ref="R666" ca="1">INDEX('Lorri 401b'!L:L,MATCH('Retirement Calculator'!A666,'Lorri 401b'!N:N,0),0)</f>
        <v>-4585565.7429120345</v>
      </c>
      <c r="S666" s="25">
        <f t="shared" ca="1" si="527"/>
        <v>-6868019.3257949408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-2300394.4176652795</v>
      </c>
      <c r="R667" s="25">
        <f t="array" aca="1" ref="R667" ca="1">INDEX('Lorri 401b'!L:L,MATCH('Retirement Calculator'!A667,'Lorri 401b'!N:N,0),0)</f>
        <v>-4626417.8007867234</v>
      </c>
      <c r="S667" s="25">
        <f t="shared" ca="1" si="527"/>
        <v>-6926812.2184520029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-2318410.0059259129</v>
      </c>
      <c r="R668" s="25">
        <f t="array" aca="1" ref="R668" ca="1">INDEX('Lorri 401b'!L:L,MATCH('Retirement Calculator'!A668,'Lorri 401b'!N:N,0),0)</f>
        <v>-4667440.0755692236</v>
      </c>
      <c r="S668" s="25">
        <f t="shared" ca="1" si="527"/>
        <v>-6985850.081495136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-2336500.6591376322</v>
      </c>
      <c r="R669" s="25">
        <f t="array" aca="1" ref="R669" ca="1">INDEX('Lorri 401b'!L:L,MATCH('Retirement Calculator'!A669,'Lorri 401b'!N:N,0),0)</f>
        <v>-4708633.2764966516</v>
      </c>
      <c r="S669" s="25">
        <f t="shared" ca="1" si="527"/>
        <v>-7045133.9356342833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-2354666.6900710668</v>
      </c>
      <c r="R670" s="25">
        <f t="array" aca="1" ref="R670" ca="1">INDEX('Lorri 401b'!L:L,MATCH('Retirement Calculator'!A670,'Lorri 401b'!N:N,0),0)</f>
        <v>-4749998.1157612763</v>
      </c>
      <c r="S670" s="25">
        <f t="shared" ca="1" si="527"/>
        <v>-7104664.8058323432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-2372908.4128000578</v>
      </c>
      <c r="R671" s="25">
        <f t="array" aca="1" ref="R671" ca="1">INDEX('Lorri 401b'!L:L,MATCH('Retirement Calculator'!A671,'Lorri 401b'!N:N,0),0)</f>
        <v>-4791535.3085228372</v>
      </c>
      <c r="S671" s="25">
        <f t="shared" ca="1" si="527"/>
        <v>-7164443.721322895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-2391226.1427070862</v>
      </c>
      <c r="R672" s="25">
        <f t="array" aca="1" ref="R672" ca="1">INDEX('Lorri 401b'!L:L,MATCH('Retirement Calculator'!A672,'Lorri 401b'!N:N,0),0)</f>
        <v>-4833245.5729209045</v>
      </c>
      <c r="S672" s="25">
        <f t="shared" ca="1" si="527"/>
        <v>-7224471.7156279907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-2409620.1964887269</v>
      </c>
      <c r="R673" s="25">
        <f t="array" aca="1" ref="R673" ca="1">INDEX('Lorri 401b'!L:L,MATCH('Retirement Calculator'!A673,'Lorri 401b'!N:N,0),0)</f>
        <v>-4875129.6300872974</v>
      </c>
      <c r="S673" s="25">
        <f t="shared" ca="1" si="527"/>
        <v>-7284749.8265760243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-2428090.8921611244</v>
      </c>
      <c r="R674" s="25">
        <f t="array" aca="1" ref="R674" ca="1">INDEX('Lorri 401b'!L:L,MATCH('Retirement Calculator'!A674,'Lorri 401b'!N:N,0),0)</f>
        <v>-4917188.2041585501</v>
      </c>
      <c r="S674" s="25">
        <f t="shared" ca="1" si="527"/>
        <v>-7345279.0963196745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-2446638.5490654903</v>
      </c>
      <c r="R675" s="25">
        <f t="array" aca="1" ref="R675" ca="1">INDEX('Lorri 401b'!L:L,MATCH('Retirement Calculator'!A675,'Lorri 401b'!N:N,0),0)</f>
        <v>-4959422.0222884333</v>
      </c>
      <c r="S675" s="25">
        <f t="shared" ca="1" si="527"/>
        <v>-7406060.5713539235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-2465263.4878736245</v>
      </c>
      <c r="R676" s="25">
        <f t="array" aca="1" ref="R676" ca="1">INDEX('Lorri 401b'!L:L,MATCH('Retirement Calculator'!A676,'Lorri 401b'!N:N,0),0)</f>
        <v>-5001831.814660524</v>
      </c>
      <c r="S676" s="25">
        <f t="shared" ca="1" si="527"/>
        <v>-7467095.3025341481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-2483966.0305934595</v>
      </c>
      <c r="R677" s="25">
        <f t="array" aca="1" ref="R677" ca="1">INDEX('Lorri 401b'!L:L,MATCH('Retirement Calculator'!A677,'Lorri 401b'!N:N,0),0)</f>
        <v>-5044418.314500832</v>
      </c>
      <c r="S677" s="25">
        <f t="shared" ca="1" si="527"/>
        <v>-7528384.3450942915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-2502746.500574627</v>
      </c>
      <c r="R678" s="25">
        <f t="array" aca="1" ref="R678" ca="1">INDEX('Lorri 401b'!L:L,MATCH('Retirement Calculator'!A678,'Lorri 401b'!N:N,0),0)</f>
        <v>-5087182.2580904746</v>
      </c>
      <c r="S678" s="25">
        <f t="shared" ca="1" si="527"/>
        <v>-7589928.7586651016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-2521605.2225140492</v>
      </c>
      <c r="R679" s="25">
        <f t="array" aca="1" ref="R679" ca="1">INDEX('Lorri 401b'!L:L,MATCH('Retirement Calculator'!A679,'Lorri 401b'!N:N,0),0)</f>
        <v>-5130124.3847784074</v>
      </c>
      <c r="S679" s="25">
        <f t="shared" ca="1" si="527"/>
        <v>-7651729.6072924566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-2540542.5224615522</v>
      </c>
      <c r="R680" s="25">
        <f t="array" aca="1" ref="R680" ca="1">INDEX('Lorri 401b'!L:L,MATCH('Retirement Calculator'!A680,'Lorri 401b'!N:N,0),0)</f>
        <v>-5173245.4369942062</v>
      </c>
      <c r="S680" s="25">
        <f t="shared" ca="1" si="527"/>
        <v>-7713787.9594557583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-2559558.7278255033</v>
      </c>
      <c r="R681" s="25">
        <f t="array" aca="1" ref="R681" ca="1">INDEX('Lorri 401b'!L:L,MATCH('Retirement Calculator'!A681,'Lorri 401b'!N:N,0),0)</f>
        <v>-5216546.1602609046</v>
      </c>
      <c r="S681" s="25">
        <f t="shared" ca="1" si="527"/>
        <v>-7776104.8880864084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-2578654.1673784708</v>
      </c>
      <c r="R682" s="25">
        <f t="array" aca="1" ref="R682" ca="1">INDEX('Lorri 401b'!L:L,MATCH('Retirement Calculator'!A682,'Lorri 401b'!N:N,0),0)</f>
        <v>-5260027.3032078808</v>
      </c>
      <c r="S682" s="25">
        <f t="shared" ca="1" si="527"/>
        <v>-7838681.4705863521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-2597829.1712629092</v>
      </c>
      <c r="R683" s="25">
        <f t="array" aca="1" ref="R683" ca="1">INDEX('Lorri 401b'!L:L,MATCH('Retirement Calculator'!A683,'Lorri 401b'!N:N,0),0)</f>
        <v>-5303689.6175838029</v>
      </c>
      <c r="S683" s="25">
        <f t="shared" ca="1" si="527"/>
        <v>-7901518.7888467126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-2617084.0709968661</v>
      </c>
      <c r="R684" s="25">
        <f t="array" aca="1" ref="R684" ca="1">INDEX('Lorri 401b'!L:L,MATCH('Retirement Calculator'!A684,'Lorri 401b'!N:N,0),0)</f>
        <v>-5347533.8582696244</v>
      </c>
      <c r="S684" s="25">
        <f t="shared" ca="1" si="527"/>
        <v>-7964617.92926649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-2636419.1994797145</v>
      </c>
      <c r="R685" s="25">
        <f t="array" aca="1" ref="R685" ca="1">INDEX('Lorri 401b'!L:L,MATCH('Retirement Calculator'!A685,'Lorri 401b'!N:N,0),0)</f>
        <v>-5391560.783291637</v>
      </c>
      <c r="S685" s="25">
        <f t="shared" ca="1" si="527"/>
        <v>-8027979.9827713519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-2655834.8909979081</v>
      </c>
      <c r="R686" s="25">
        <f t="array" aca="1" ref="R686" ca="1">INDEX('Lorri 401b'!L:L,MATCH('Retirement Calculator'!A686,'Lorri 401b'!N:N,0),0)</f>
        <v>-5435771.1538345749</v>
      </c>
      <c r="S686" s="25">
        <f t="shared" ca="1" si="527"/>
        <v>-8091606.0448324829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-2675331.4812307609</v>
      </c>
      <c r="R687" s="25">
        <f t="array" aca="1" ref="R687" ca="1">INDEX('Lorri 401b'!L:L,MATCH('Retirement Calculator'!A687,'Lorri 401b'!N:N,0),0)</f>
        <v>-5480165.7342547746</v>
      </c>
      <c r="S687" s="25">
        <f t="shared" ca="1" si="527"/>
        <v>-8155497.2154855356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-2694909.3072562506</v>
      </c>
      <c r="R688" s="25">
        <f t="array" aca="1" ref="R688" ca="1">INDEX('Lorri 401b'!L:L,MATCH('Retirement Calculator'!A688,'Lorri 401b'!N:N,0),0)</f>
        <v>-5524745.2920933915</v>
      </c>
      <c r="S688" s="25">
        <f t="shared" ca="1" si="527"/>
        <v>-8219654.5993496422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-2714568.7075568466</v>
      </c>
      <c r="R689" s="25">
        <f t="array" aca="1" ref="R689" ca="1">INDEX('Lorri 401b'!L:L,MATCH('Retirement Calculator'!A689,'Lorri 401b'!N:N,0),0)</f>
        <v>-5569510.5980896698</v>
      </c>
      <c r="S689" s="25">
        <f t="shared" ca="1" si="527"/>
        <v>-8284079.3056465164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-2734310.0220253612</v>
      </c>
      <c r="R690" s="25">
        <f t="array" aca="1" ref="R690" ca="1">INDEX('Lorri 401b'!L:L,MATCH('Retirement Calculator'!A690,'Lorri 401b'!N:N,0),0)</f>
        <v>-5614462.4261942655</v>
      </c>
      <c r="S690" s="25">
        <f t="shared" ca="1" si="527"/>
        <v>-8348772.4482196271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-2754133.5919708284</v>
      </c>
      <c r="R691" s="25">
        <f t="array" aca="1" ref="R691" ca="1">INDEX('Lorri 401b'!L:L,MATCH('Retirement Calculator'!A691,'Lorri 401b'!N:N,0),0)</f>
        <v>-5659601.5535826311</v>
      </c>
      <c r="S691" s="25">
        <f t="shared" ca="1" si="527"/>
        <v>-8413735.1455534585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-2774039.7601244017</v>
      </c>
      <c r="R692" s="25">
        <f t="array" aca="1" ref="R692" ca="1">INDEX('Lorri 401b'!L:L,MATCH('Retirement Calculator'!A692,'Lorri 401b'!N:N,0),0)</f>
        <v>-5704928.7606684482</v>
      </c>
      <c r="S692" s="25">
        <f t="shared" ca="1" si="527"/>
        <v>-8478968.5207928494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-2794028.8706452814</v>
      </c>
      <c r="R693" s="25">
        <f t="array" aca="1" ref="R693" ca="1">INDEX('Lorri 401b'!L:L,MATCH('Retirement Calculator'!A693,'Lorri 401b'!N:N,0),0)</f>
        <v>-5750444.8311171224</v>
      </c>
      <c r="S693" s="25">
        <f t="shared" ca="1" si="527"/>
        <v>-8544473.7017624043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-2814101.2691266648</v>
      </c>
      <c r="R694" s="25">
        <f t="array" aca="1" ref="R694" ca="1">INDEX('Lorri 401b'!L:L,MATCH('Retirement Calculator'!A694,'Lorri 401b'!N:N,0),0)</f>
        <v>-5796150.5518593332</v>
      </c>
      <c r="S694" s="25">
        <f t="shared" ca="1" si="527"/>
        <v>-8610251.820985999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-2834257.3026017207</v>
      </c>
      <c r="R695" s="25">
        <f t="array" aca="1" ref="R695" ca="1">INDEX('Lorri 401b'!L:L,MATCH('Retirement Calculator'!A695,'Lorri 401b'!N:N,0),0)</f>
        <v>-5842046.7131046364</v>
      </c>
      <c r="S695" s="25">
        <f t="shared" ca="1" si="527"/>
        <v>-8676304.0157063566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-2854497.319549589</v>
      </c>
      <c r="R696" s="25">
        <f t="array" aca="1" ref="R696" ca="1">INDEX('Lorri 401b'!L:L,MATCH('Retirement Calculator'!A696,'Lorri 401b'!N:N,0),0)</f>
        <v>-5888134.1083551282</v>
      </c>
      <c r="S696" s="25">
        <f t="shared" ca="1" si="527"/>
        <v>-8742631.4279047176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-2874821.6699014069</v>
      </c>
      <c r="R697" s="25">
        <f t="array" aca="1" ref="R697" ca="1">INDEX('Lorri 401b'!L:L,MATCH('Retirement Calculator'!A697,'Lorri 401b'!N:N,0),0)</f>
        <v>-5934413.5344191641</v>
      </c>
      <c r="S697" s="25">
        <f t="shared" ca="1" si="527"/>
        <v>-8809235.2043205705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-2895230.7050463576</v>
      </c>
      <c r="R698" s="25">
        <f t="array" aca="1" ref="R698" ca="1">INDEX('Lorri 401b'!L:L,MATCH('Retirement Calculator'!A698,'Lorri 401b'!N:N,0),0)</f>
        <v>-5980885.7914251331</v>
      </c>
      <c r="S698" s="25">
        <f t="shared" ca="1" si="527"/>
        <v>-8876116.4964714907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-2915724.7778377454</v>
      </c>
      <c r="R699" s="25">
        <f t="array" aca="1" ref="R699" ca="1">INDEX('Lorri 401b'!L:L,MATCH('Retirement Calculator'!A699,'Lorri 401b'!N:N,0),0)</f>
        <v>-6027551.6828352939</v>
      </c>
      <c r="S699" s="25">
        <f t="shared" ca="1" si="527"/>
        <v>-8943276.4606730398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-2936304.2425990975</v>
      </c>
      <c r="R700" s="25">
        <f t="array" aca="1" ref="R700" ca="1">INDEX('Lorri 401b'!L:L,MATCH('Retirement Calculator'!A700,'Lorri 401b'!N:N,0),0)</f>
        <v>-6074412.0154596632</v>
      </c>
      <c r="S700" s="25">
        <f t="shared" ca="1" si="527"/>
        <v>-9010716.2580587603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-2956969.4551302884</v>
      </c>
      <c r="R701" s="25">
        <f t="array" aca="1" ref="R701" ca="1">INDEX('Lorri 401b'!L:L,MATCH('Retirement Calculator'!A701,'Lorri 401b'!N:N,0),0)</f>
        <v>-6121467.5994699672</v>
      </c>
      <c r="S701" s="25">
        <f t="shared" ca="1" si="527"/>
        <v>-9078437.0546002556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-2977720.7727136924</v>
      </c>
      <c r="R702" s="25">
        <f t="array" aca="1" ref="R702" ca="1">INDEX('Lorri 401b'!L:L,MATCH('Retirement Calculator'!A702,'Lorri 401b'!N:N,0),0)</f>
        <v>-6168719.2484136475</v>
      </c>
      <c r="S702" s="25">
        <f t="shared" ca="1" si="527"/>
        <v>-9146440.0211273395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-2998558.5541203609</v>
      </c>
      <c r="R703" s="25">
        <f t="array" aca="1" ref="R703" ca="1">INDEX('Lorri 401b'!L:L,MATCH('Retirement Calculator'!A703,'Lorri 401b'!N:N,0),0)</f>
        <v>-6216167.7792279264</v>
      </c>
      <c r="S703" s="25">
        <f t="shared" ca="1" si="527"/>
        <v>-9214726.3333482873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-3019483.1596162235</v>
      </c>
      <c r="R704" s="25">
        <f t="array" aca="1" ref="R704" ca="1">INDEX('Lorri 401b'!L:L,MATCH('Retirement Calculator'!A704,'Lorri 401b'!N:N,0),0)</f>
        <v>-6263814.0122539317</v>
      </c>
      <c r="S704" s="25">
        <f t="shared" ca="1" si="527"/>
        <v>-9283297.1718701553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-3040494.9509683191</v>
      </c>
      <c r="R705" s="25">
        <f t="array" aca="1" ref="R705" ca="1">INDEX('Lorri 401b'!L:L,MATCH('Retirement Calculator'!A705,'Lorri 401b'!N:N,0),0)</f>
        <v>-6311658.7712508785</v>
      </c>
      <c r="S705" s="25">
        <f t="shared" ca="1" si="527"/>
        <v>-9352153.7222191971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-3061594.2914510486</v>
      </c>
      <c r="R706" s="25">
        <f t="array" aca="1" ref="R706" ca="1">INDEX('Lorri 401b'!L:L,MATCH('Retirement Calculator'!A706,'Lorri 401b'!N:N,0),0)</f>
        <v>-6359702.8834103132</v>
      </c>
      <c r="S706" s="25">
        <f t="shared" ca="1" si="527"/>
        <v>-9421297.1748613622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-3082781.5458524558</v>
      </c>
      <c r="R707" s="25">
        <f t="array" aca="1" ref="R707" ca="1">INDEX('Lorri 401b'!L:L,MATCH('Retirement Calculator'!A707,'Lorri 401b'!N:N,0),0)</f>
        <v>-6407947.1793704117</v>
      </c>
      <c r="S707" s="25">
        <f t="shared" ca="1" si="527"/>
        <v>-9490728.725222867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-3104057.0804805355</v>
      </c>
      <c r="R708" s="25">
        <f t="array" aca="1" ref="R708" ca="1">INDEX('Lorri 401b'!L:L,MATCH('Retirement Calculator'!A708,'Lorri 401b'!N:N,0),0)</f>
        <v>-6456392.4932303438</v>
      </c>
      <c r="S708" s="25">
        <f t="shared" ca="1" si="527"/>
        <v>-9560449.5737108793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-3125421.2631695657</v>
      </c>
      <c r="R709" s="25">
        <f t="array" aca="1" ref="R709" ca="1">INDEX('Lorri 401b'!L:L,MATCH('Retirement Calculator'!A709,'Lorri 401b'!N:N,0),0)</f>
        <v>-6505039.662564693</v>
      </c>
      <c r="S709" s="25">
        <f t="shared" ca="1" si="527"/>
        <v>-9630460.9257342592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-3146874.4632864669</v>
      </c>
      <c r="R710" s="25">
        <f t="array" aca="1" ref="R710" ca="1">INDEX('Lorri 401b'!L:L,MATCH('Retirement Calculator'!A710,'Lorri 401b'!N:N,0),0)</f>
        <v>-6553889.5284379348</v>
      </c>
      <c r="S710" s="25">
        <f t="shared" ca="1" si="527"/>
        <v>-9700763.9917244017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-3168417.0517371884</v>
      </c>
      <c r="R711" s="25">
        <f t="array" aca="1" ref="R711" ca="1">INDEX('Lorri 401b'!L:L,MATCH('Retirement Calculator'!A711,'Lorri 401b'!N:N,0),0)</f>
        <v>-6602942.9354189821</v>
      </c>
      <c r="S711" s="25">
        <f t="shared" ca="1" si="527"/>
        <v>-9771359.9871561714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-3190049.4009731212</v>
      </c>
      <c r="R712" s="25">
        <f t="array" aca="1" ref="R712" ca="1">INDEX('Lorri 401b'!L:L,MATCH('Retirement Calculator'!A712,'Lorri 401b'!N:N,0),0)</f>
        <v>-6652200.7315957835</v>
      </c>
      <c r="S712" s="25">
        <f t="shared" ca="1" si="527"/>
        <v>-9842250.1325689051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-3211771.8849975374</v>
      </c>
      <c r="R713" s="25">
        <f t="array" aca="1" ref="R713" ca="1">INDEX('Lorri 401b'!L:L,MATCH('Retirement Calculator'!A713,'Lorri 401b'!N:N,0),0)</f>
        <v>-6701663.7685899884</v>
      </c>
      <c r="S713" s="25">
        <f t="shared" ca="1" si="527"/>
        <v>-9913435.6535875257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-3233584.8793720552</v>
      </c>
      <c r="R714" s="25">
        <f t="array" aca="1" ref="R714" ca="1">INDEX('Lorri 401b'!L:L,MATCH('Retirement Calculator'!A714,'Lorri 401b'!N:N,0),0)</f>
        <v>-6751332.9015716687</v>
      </c>
      <c r="S714" s="25">
        <f t="shared" ca="1" si="527"/>
        <v>-9984917.7809437234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-3255488.7612231332</v>
      </c>
      <c r="R715" s="25">
        <f t="array" aca="1" ref="R715" ca="1">INDEX('Lorri 401b'!L:L,MATCH('Retirement Calculator'!A715,'Lorri 401b'!N:N,0),0)</f>
        <v>-6801208.989274106</v>
      </c>
      <c r="S715" s="25">
        <f t="shared" ca="1" si="527"/>
        <v>-10056697.750497239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-3277483.9092485909</v>
      </c>
      <c r="R716" s="25">
        <f t="array" aca="1" ref="R716" ca="1">INDEX('Lorri 401b'!L:L,MATCH('Retirement Calculator'!A716,'Lorri 401b'!N:N,0),0)</f>
        <v>-6851292.8940086374</v>
      </c>
      <c r="S716" s="25">
        <f t="shared" ca="1" si="527"/>
        <v>-10128776.803257229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-3299570.7037241547</v>
      </c>
      <c r="R717" s="25">
        <f t="array" aca="1" ref="R717" ca="1">INDEX('Lorri 401b'!L:L,MATCH('Retirement Calculator'!A717,'Lorri 401b'!N:N,0),0)</f>
        <v>-6901585.4816795625</v>
      </c>
      <c r="S717" s="25">
        <f t="shared" ca="1" si="527"/>
        <v>-10201156.185403718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-3321749.5265100333</v>
      </c>
      <c r="R718" s="25">
        <f t="array" aca="1" ref="R718" ca="1">INDEX('Lorri 401b'!L:L,MATCH('Retirement Calculator'!A718,'Lorri 401b'!N:N,0),0)</f>
        <v>-6952087.621799116</v>
      </c>
      <c r="S718" s="25">
        <f t="shared" ca="1" si="527"/>
        <v>-10273837.148309149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-3344020.7610575198</v>
      </c>
      <c r="R719" s="25">
        <f t="array" aca="1" ref="R719" ca="1">INDEX('Lorri 401b'!L:L,MATCH('Retirement Calculator'!A719,'Lorri 401b'!N:N,0),0)</f>
        <v>-7002800.1875025015</v>
      </c>
      <c r="S719" s="25">
        <f t="shared" ca="1" si="527"/>
        <v>-10346820.948560022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-3366384.7924156208</v>
      </c>
      <c r="R720" s="25">
        <f t="array" aca="1" ref="R720" ca="1">INDEX('Lorri 401b'!L:L,MATCH('Retirement Calculator'!A720,'Lorri 401b'!N:N,0),0)</f>
        <v>-7053724.0555629842</v>
      </c>
      <c r="S720" s="25">
        <f t="shared" ca="1" si="527"/>
        <v>-10420108.847978605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-3388842.0072377138</v>
      </c>
      <c r="R721" s="25">
        <f t="array" aca="1" ref="R721" ca="1">INDEX('Lorri 401b'!L:L,MATCH('Retirement Calculator'!A721,'Lorri 401b'!N:N,0),0)</f>
        <v>-7104860.1064070528</v>
      </c>
      <c r="S721" s="25">
        <f t="shared" ca="1" si="527"/>
        <v>-10493702.113644768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-3411392.7937882324</v>
      </c>
      <c r="R722" s="25">
        <f t="array" aca="1" ref="R722" ca="1">INDEX('Lorri 401b'!L:L,MATCH('Retirement Calculator'!A722,'Lorri 401b'!N:N,0),0)</f>
        <v>-7156209.2241296377</v>
      </c>
      <c r="S722" s="25">
        <f t="shared" ca="1" si="527"/>
        <v>-10567602.01791787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-3434037.5419493779</v>
      </c>
      <c r="R723" s="25">
        <f t="array" aca="1" ref="R723" ca="1">INDEX('Lorri 401b'!L:L,MATCH('Retirement Calculator'!A723,'Lorri 401b'!N:N,0),0)</f>
        <v>-7207772.2965094</v>
      </c>
      <c r="S723" s="25">
        <f t="shared" ca="1" si="527"/>
        <v>-10641809.838458778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-3456776.6432278617</v>
      </c>
      <c r="R724" s="25">
        <f t="array" aca="1" ref="R724" ca="1">INDEX('Lorri 401b'!L:L,MATCH('Retirement Calculator'!A724,'Lorri 401b'!N:N,0),0)</f>
        <v>-7259550.2150240783</v>
      </c>
      <c r="S724" s="25">
        <f t="shared" ca="1" si="527"/>
        <v>-10716326.85825194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-3479610.4907616726</v>
      </c>
      <c r="R725" s="25">
        <f t="array" aca="1" ref="R725" ca="1">INDEX('Lorri 401b'!L:L,MATCH('Retirement Calculator'!A725,'Lorri 401b'!N:N,0),0)</f>
        <v>-7311543.8748659007</v>
      </c>
      <c r="S725" s="25">
        <f t="shared" ca="1" si="527"/>
        <v>-10791154.365627574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-3502539.479326874</v>
      </c>
      <c r="R726" s="25">
        <f t="array" aca="1" ref="R726" ca="1">INDEX('Lorri 401b'!L:L,MATCH('Retirement Calculator'!A726,'Lorri 401b'!N:N,0),0)</f>
        <v>-7363754.174957064</v>
      </c>
      <c r="S726" s="25">
        <f t="shared" ca="1" si="527"/>
        <v>-10866293.654283937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-3525564.0053444305</v>
      </c>
      <c r="R727" s="25">
        <f t="array" aca="1" ref="R727" ca="1">INDEX('Lorri 401b'!L:L,MATCH('Retirement Calculator'!A727,'Lorri 401b'!N:N,0),0)</f>
        <v>-7416182.0179652739</v>
      </c>
      <c r="S727" s="25">
        <f t="shared" ca="1" si="527"/>
        <v>-10941746.023309704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-3548684.4668870601</v>
      </c>
      <c r="R728" s="25">
        <f t="array" aca="1" ref="R728" ca="1">INDEX('Lorri 401b'!L:L,MATCH('Retirement Calculator'!A728,'Lorri 401b'!N:N,0),0)</f>
        <v>-7468828.310319352</v>
      </c>
      <c r="S728" s="25">
        <f t="shared" ca="1" si="527"/>
        <v>-11017512.777206412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-3571901.2636861177</v>
      </c>
      <c r="R729" s="25">
        <f t="array" aca="1" ref="R729" ca="1">INDEX('Lorri 401b'!L:L,MATCH('Retirement Calculator'!A729,'Lorri 401b'!N:N,0),0)</f>
        <v>-7521693.9622249054</v>
      </c>
      <c r="S729" s="25">
        <f t="shared" ca="1" si="527"/>
        <v>-11093595.225911023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-3595214.7971385047</v>
      </c>
      <c r="R730" s="25">
        <f t="array" aca="1" ref="R730" ca="1">INDEX('Lorri 401b'!L:L,MATCH('Retirement Calculator'!A730,'Lorri 401b'!N:N,0),0)</f>
        <v>-7574779.8876800649</v>
      </c>
      <c r="S730" s="25">
        <f t="shared" ca="1" si="527"/>
        <v>-11169994.68481857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-3618625.4703136096</v>
      </c>
      <c r="R731" s="25">
        <f t="array" aca="1" ref="R731" ca="1">INDEX('Lorri 401b'!L:L,MATCH('Retirement Calculator'!A731,'Lorri 401b'!N:N,0),0)</f>
        <v>-7628087.0044912873</v>
      </c>
      <c r="S731" s="25">
        <f t="shared" ca="1" si="527"/>
        <v>-11246712.474804897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-3642133.6879602778</v>
      </c>
      <c r="R732" s="25">
        <f t="array" aca="1" ref="R732" ca="1">INDEX('Lorri 401b'!L:L,MATCH('Retirement Calculator'!A732,'Lorri 401b'!N:N,0),0)</f>
        <v>-7681616.2342892233</v>
      </c>
      <c r="S732" s="25">
        <f t="shared" ca="1" si="527"/>
        <v>-11323749.922249502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-3665739.8565138071</v>
      </c>
      <c r="R733" s="25">
        <f t="array" aca="1" ref="R733" ca="1">INDEX('Lorri 401b'!L:L,MATCH('Retirement Calculator'!A733,'Lorri 401b'!N:N,0),0)</f>
        <v>-7735368.5025446508</v>
      </c>
      <c r="S733" s="25">
        <f t="shared" ca="1" si="527"/>
        <v>-11401108.359058458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-3689444.3841029759</v>
      </c>
      <c r="R734" s="25">
        <f t="array" aca="1" ref="R734" ca="1">INDEX('Lorri 401b'!L:L,MATCH('Retirement Calculator'!A734,'Lorri 401b'!N:N,0),0)</f>
        <v>-7789344.7385844756</v>
      </c>
      <c r="S734" s="25">
        <f t="shared" ca="1" si="527"/>
        <v>-11478789.122687452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-3713247.6805570996</v>
      </c>
      <c r="R735" s="25">
        <f t="array" aca="1" ref="R735" ca="1">INDEX('Lorri 401b'!L:L,MATCH('Retirement Calculator'!A735,'Lorri 401b'!N:N,0),0)</f>
        <v>-7843545.8756077997</v>
      </c>
      <c r="S735" s="25">
        <f t="shared" ca="1" si="527"/>
        <v>-11556793.5561649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-3737150.1574131157</v>
      </c>
      <c r="R736" s="25">
        <f t="array" aca="1" ref="R736" ca="1">INDEX('Lorri 401b'!L:L,MATCH('Retirement Calculator'!A736,'Lorri 401b'!N:N,0),0)</f>
        <v>-7897972.8507020548</v>
      </c>
      <c r="S736" s="25">
        <f t="shared" ca="1" si="527"/>
        <v>-11635123.008115171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-3761152.2279226985</v>
      </c>
      <c r="R737" s="25">
        <f t="array" aca="1" ref="R737" ca="1">INDEX('Lorri 401b'!L:L,MATCH('Retirement Calculator'!A737,'Lorri 401b'!N:N,0),0)</f>
        <v>-7952626.6048592022</v>
      </c>
      <c r="S737" s="25">
        <f t="shared" ca="1" si="527"/>
        <v>-11713778.8327819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-3785254.3070594044</v>
      </c>
      <c r="R738" s="25">
        <f t="array" aca="1" ref="R738" ca="1">INDEX('Lorri 401b'!L:L,MATCH('Retirement Calculator'!A738,'Lorri 401b'!N:N,0),0)</f>
        <v>-8007508.0829920042</v>
      </c>
      <c r="S738" s="25">
        <f t="shared" ca="1" si="527"/>
        <v>-11792762.39005141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-3809456.8115258468</v>
      </c>
      <c r="R739" s="25">
        <f t="array" aca="1" ref="R739" ca="1">INDEX('Lorri 401b'!L:L,MATCH('Retirement Calculator'!A739,'Lorri 401b'!N:N,0),0)</f>
        <v>-8062618.2339503597</v>
      </c>
      <c r="S739" s="25">
        <f t="shared" ca="1" si="527"/>
        <v>-11872075.045476206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-3833760.1597608994</v>
      </c>
      <c r="R740" s="25">
        <f t="array" aca="1" ref="R740" ca="1">INDEX('Lorri 401b'!L:L,MATCH('Retirement Calculator'!A740,'Lorri 401b'!N:N,0),0)</f>
        <v>-8117958.0105377091</v>
      </c>
      <c r="S740" s="25">
        <f t="shared" ca="1" si="527"/>
        <v>-11951718.170298608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-3858164.7719469313</v>
      </c>
      <c r="R741" s="25">
        <f t="array" aca="1" ref="R741" ca="1">INDEX('Lorri 401b'!L:L,MATCH('Retirement Calculator'!A741,'Lorri 401b'!N:N,0),0)</f>
        <v>-8173528.3695275057</v>
      </c>
      <c r="S741" s="25">
        <f t="shared" ca="1" si="527"/>
        <v>-12031693.141474437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-3882671.0700170714</v>
      </c>
      <c r="R742" s="25">
        <f t="array" aca="1" ref="R742" ca="1">INDEX('Lorri 401b'!L:L,MATCH('Retirement Calculator'!A742,'Lorri 401b'!N:N,0),0)</f>
        <v>-8229330.271679759</v>
      </c>
      <c r="S742" s="25">
        <f t="shared" ca="1" si="527"/>
        <v>-12112001.34169683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-3907279.4776625037</v>
      </c>
      <c r="R743" s="25">
        <f t="array" aca="1" ref="R743" ca="1">INDEX('Lorri 401b'!L:L,MATCH('Retirement Calculator'!A743,'Lorri 401b'!N:N,0),0)</f>
        <v>-8285364.6817576475</v>
      </c>
      <c r="S743" s="25">
        <f t="shared" ca="1" si="527"/>
        <v>-12192644.159420151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-3931990.420339792</v>
      </c>
      <c r="R744" s="25">
        <f t="array" aca="1" ref="R744" ca="1">INDEX('Lorri 401b'!L:L,MATCH('Retirement Calculator'!A744,'Lorri 401b'!N:N,0),0)</f>
        <v>-8341632.5685441932</v>
      </c>
      <c r="S744" s="25">
        <f t="shared" ca="1" si="527"/>
        <v>-12273622.988883985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-3956804.3252782356</v>
      </c>
      <c r="R745" s="25">
        <f t="array" aca="1" ref="R745" ca="1">INDEX('Lorri 401b'!L:L,MATCH('Retirement Calculator'!A745,'Lorri 401b'!N:N,0),0)</f>
        <v>-8398134.9048590157</v>
      </c>
      <c r="S745" s="25">
        <f t="shared" ca="1" si="527"/>
        <v>-12354939.230137251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-3981721.6214872561</v>
      </c>
      <c r="R746" s="25">
        <f t="array" aca="1" ref="R746" ca="1">INDEX('Lorri 401b'!L:L,MATCH('Retirement Calculator'!A746,'Lorri 401b'!N:N,0),0)</f>
        <v>-8454872.6675751526</v>
      </c>
      <c r="S746" s="25">
        <f t="shared" ca="1" si="527"/>
        <v>-12436594.289062409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-4006742.7397638145</v>
      </c>
      <c r="R747" s="25">
        <f t="array" aca="1" ref="R747" ca="1">INDEX('Lorri 401b'!L:L,MATCH('Retirement Calculator'!A747,'Lorri 401b'!N:N,0),0)</f>
        <v>-8511846.8376359399</v>
      </c>
      <c r="S747" s="25">
        <f t="shared" ca="1" si="527"/>
        <v>-12518589.577399755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-4031868.1126998584</v>
      </c>
      <c r="R748" s="25">
        <f t="array" aca="1" ref="R748" ca="1">INDEX('Lorri 401b'!L:L,MATCH('Retirement Calculator'!A748,'Lorri 401b'!N:N,0),0)</f>
        <v>-8569058.4000719804</v>
      </c>
      <c r="S748" s="25">
        <f t="shared" ca="1" si="527"/>
        <v>-12600926.512771839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-4057098.1746898023</v>
      </c>
      <c r="R749" s="25">
        <f t="array" aca="1" ref="R749" ca="1">INDEX('Lorri 401b'!L:L,MATCH('Retirement Calculator'!A749,'Lorri 401b'!N:N,0),0)</f>
        <v>-8626508.3440181706</v>
      </c>
      <c r="S749" s="25">
        <f t="shared" ca="1" si="527"/>
        <v>-12683606.518707972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-4082433.3619380379</v>
      </c>
      <c r="R750" s="25">
        <f t="array" aca="1" ref="R750" ca="1">INDEX('Lorri 401b'!L:L,MATCH('Retirement Calculator'!A750,'Lorri 401b'!N:N,0),0)</f>
        <v>-8684197.6627308037</v>
      </c>
      <c r="S750" s="25">
        <f t="shared" ca="1" si="527"/>
        <v>-12766631.024668843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-4107874.1124664745</v>
      </c>
      <c r="R751" s="25">
        <f t="array" aca="1" ref="R751" ca="1">INDEX('Lorri 401b'!L:L,MATCH('Retirement Calculator'!A751,'Lorri 401b'!N:N,0),0)</f>
        <v>-8742127.3536047395</v>
      </c>
      <c r="S751" s="25">
        <f t="shared" ca="1" si="527"/>
        <v>-12850001.466071215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-4133420.8661221126</v>
      </c>
      <c r="R752" s="25">
        <f t="array" aca="1" ref="R752" ca="1">INDEX('Lorri 401b'!L:L,MATCH('Retirement Calculator'!A752,'Lorri 401b'!N:N,0),0)</f>
        <v>-8800298.4181906488</v>
      </c>
      <c r="S752" s="25">
        <f t="shared" ca="1" si="527"/>
        <v>-12933719.284312762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-4159074.0645846496</v>
      </c>
      <c r="R753" s="25">
        <f t="array" aca="1" ref="R753" ca="1">INDEX('Lorri 401b'!L:L,MATCH('Retirement Calculator'!A753,'Lorri 401b'!N:N,0),0)</f>
        <v>-8858711.8622123338</v>
      </c>
      <c r="S753" s="25">
        <f t="shared" ca="1" si="527"/>
        <v>-13017785.926796984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-4184834.1513741137</v>
      </c>
      <c r="R754" s="25">
        <f t="array" aca="1" ref="R754" ca="1">INDEX('Lorri 401b'!L:L,MATCH('Retirement Calculator'!A754,'Lorri 401b'!N:N,0),0)</f>
        <v>-8917368.6955841091</v>
      </c>
      <c r="S754" s="25">
        <f t="shared" ca="1" si="527"/>
        <v>-13102202.846958224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-4210701.5718585337</v>
      </c>
      <c r="R755" s="25">
        <f t="array" aca="1" ref="R755" ca="1">INDEX('Lorri 401b'!L:L,MATCH('Retirement Calculator'!A755,'Lorri 401b'!N:N,0),0)</f>
        <v>-8976269.9324282669</v>
      </c>
      <c r="S755" s="25">
        <f t="shared" ca="1" si="527"/>
        <v>-13186971.5042868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-4236676.7732616393</v>
      </c>
      <c r="R756" s="25">
        <f t="array" aca="1" ref="R756" ca="1">INDEX('Lorri 401b'!L:L,MATCH('Retirement Calculator'!A756,'Lorri 401b'!N:N,0),0)</f>
        <v>-9035416.5910926089</v>
      </c>
      <c r="S756" s="25">
        <f t="shared" ca="1" si="527"/>
        <v>-13272093.364354249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-4262760.2046705903</v>
      </c>
      <c r="R757" s="25">
        <f t="array" aca="1" ref="R757" ca="1">INDEX('Lorri 401b'!L:L,MATCH('Retirement Calculator'!A757,'Lorri 401b'!N:N,0),0)</f>
        <v>-9094809.6941680517</v>
      </c>
      <c r="S757" s="25">
        <f t="shared" ca="1" si="527"/>
        <v>-13357569.898838643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-4288952.3170437459</v>
      </c>
      <c r="R758" s="25">
        <f t="array" aca="1" ref="R758" ca="1">INDEX('Lorri 401b'!L:L,MATCH('Retirement Calculator'!A758,'Lorri 401b'!N:N,0),0)</f>
        <v>-9154450.268506309</v>
      </c>
      <c r="S758" s="25">
        <f t="shared" ca="1" si="527"/>
        <v>-13443402.585550055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-4315253.5632184558</v>
      </c>
      <c r="R759" s="25">
        <f t="array" aca="1" ref="R759" ca="1">INDEX('Lorri 401b'!L:L,MATCH('Retirement Calculator'!A759,'Lorri 401b'!N:N,0),0)</f>
        <v>-9214339.3452376425</v>
      </c>
      <c r="S759" s="25">
        <f t="shared" ca="1" si="527"/>
        <v>-13529592.908456098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-4341664.397918894</v>
      </c>
      <c r="R760" s="25">
        <f t="array" aca="1" ref="R760" ca="1">INDEX('Lorri 401b'!L:L,MATCH('Retirement Calculator'!A760,'Lorri 401b'!N:N,0),0)</f>
        <v>-9274477.9597886894</v>
      </c>
      <c r="S760" s="25">
        <f t="shared" ca="1" si="527"/>
        <v>-13616142.357707582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-4368185.2777639171</v>
      </c>
      <c r="R761" s="25">
        <f t="array" aca="1" ref="R761" ca="1">INDEX('Lorri 401b'!L:L,MATCH('Retirement Calculator'!A761,'Lorri 401b'!N:N,0),0)</f>
        <v>-9334867.1519003659</v>
      </c>
      <c r="S761" s="25">
        <f t="shared" ca="1" si="527"/>
        <v>-13703052.429664284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-4394816.6612749612</v>
      </c>
      <c r="R762" s="25">
        <f t="array" aca="1" ref="R762" ca="1">INDEX('Lorri 401b'!L:L,MATCH('Retirement Calculator'!A762,'Lorri 401b'!N:N,0),0)</f>
        <v>-9395507.9656458404</v>
      </c>
      <c r="S762" s="25">
        <f t="shared" ca="1" si="527"/>
        <v>-13790324.626920801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-4421559.008883968</v>
      </c>
      <c r="R763" s="25">
        <f t="array" aca="1" ref="R763" ca="1">INDEX('Lorri 401b'!L:L,MATCH('Retirement Calculator'!A763,'Lorri 401b'!N:N,0),0)</f>
        <v>-9456401.4494485874</v>
      </c>
      <c r="S763" s="25">
        <f t="shared" ca="1" si="527"/>
        <v>-13877960.458332555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-4448412.7829413461</v>
      </c>
      <c r="R764" s="25">
        <f t="array" aca="1" ref="R764" ca="1">INDEX('Lorri 401b'!L:L,MATCH('Retirement Calculator'!A764,'Lorri 401b'!N:N,0),0)</f>
        <v>-9517548.6561005134</v>
      </c>
      <c r="S764" s="25">
        <f t="shared" ca="1" si="527"/>
        <v>-13965961.43904186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-4475378.4477239633</v>
      </c>
      <c r="R765" s="25">
        <f t="array" aca="1" ref="R765" ca="1">INDEX('Lorri 401b'!L:L,MATCH('Retirement Calculator'!A765,'Lorri 401b'!N:N,0),0)</f>
        <v>-9578950.6427801549</v>
      </c>
      <c r="S765" s="25">
        <f t="shared" ca="1" si="527"/>
        <v>-14054329.090504117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-4502456.4694431741</v>
      </c>
      <c r="R766" s="25">
        <f t="array" aca="1" ref="R766" ca="1">INDEX('Lorri 401b'!L:L,MATCH('Retirement Calculator'!A766,'Lorri 401b'!N:N,0),0)</f>
        <v>-9640608.471070962</v>
      </c>
      <c r="S766" s="25">
        <f t="shared" ca="1" si="527"/>
        <v>-14143064.940514136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-4529647.3162528817</v>
      </c>
      <c r="R767" s="25">
        <f t="array" aca="1" ref="R767" ca="1">INDEX('Lorri 401b'!L:L,MATCH('Retirement Calculator'!A767,'Lorri 401b'!N:N,0),0)</f>
        <v>-9702523.2069796473</v>
      </c>
      <c r="S767" s="25">
        <f t="shared" ca="1" si="527"/>
        <v>-14232170.523232529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-4556951.4582576305</v>
      </c>
      <c r="R768" s="25">
        <f t="array" aca="1" ref="R768" ca="1">INDEX('Lorri 401b'!L:L,MATCH('Retirement Calculator'!A768,'Lorri 401b'!N:N,0),0)</f>
        <v>-9764695.9209546186</v>
      </c>
      <c r="S768" s="25">
        <f t="shared" ca="1" si="527"/>
        <v>-14321647.379212249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-4584369.3675207319</v>
      </c>
      <c r="R769" s="25">
        <f t="array" aca="1" ref="R769" ca="1">INDEX('Lorri 401b'!L:L,MATCH('Retirement Calculator'!A769,'Lorri 401b'!N:N,0),0)</f>
        <v>-9827127.6879044864</v>
      </c>
      <c r="S769" s="25">
        <f t="shared" ca="1" si="527"/>
        <v>-14411497.055425219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-4611901.51807243</v>
      </c>
      <c r="R770" s="25">
        <f t="array" aca="1" ref="R770" ca="1">INDEX('Lorri 401b'!L:L,MATCH('Retirement Calculator'!A770,'Lorri 401b'!N:N,0),0)</f>
        <v>-9889819.5872166455</v>
      </c>
      <c r="S770" s="25">
        <f t="shared" ca="1" si="527"/>
        <v>-14501721.105289076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-4639548.3859180929</v>
      </c>
      <c r="R771" s="25">
        <f t="array" aca="1" ref="R771" ca="1">INDEX('Lorri 401b'!L:L,MATCH('Retirement Calculator'!A771,'Lorri 401b'!N:N,0),0)</f>
        <v>-9952772.7027759384</v>
      </c>
      <c r="S771" s="25">
        <f t="shared" ca="1" si="527"/>
        <v>-14592321.088694032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-4667310.449046446</v>
      </c>
      <c r="R772" s="25">
        <f t="array" aca="1" ref="R772" ca="1">INDEX('Lorri 401b'!L:L,MATCH('Retirement Calculator'!A772,'Lorri 401b'!N:N,0),0)</f>
        <v>-10015988.122983394</v>
      </c>
      <c r="S772" s="25">
        <f t="shared" ca="1" si="527"/>
        <v>-14683298.57202984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-4695188.1874378342</v>
      </c>
      <c r="R773" s="25">
        <f t="array" aca="1" ref="R773" ca="1">INDEX('Lorri 401b'!L:L,MATCH('Retirement Calculator'!A773,'Lorri 401b'!N:N,0),0)</f>
        <v>-10079466.940775048</v>
      </c>
      <c r="S773" s="25">
        <f t="shared" ca="1" si="527"/>
        <v>-14774655.128212882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-4723182.0830725199</v>
      </c>
      <c r="R774" s="25">
        <f t="array" aca="1" ref="R774" ca="1">INDEX('Lorri 401b'!L:L,MATCH('Retirement Calculator'!A774,'Lorri 401b'!N:N,0),0)</f>
        <v>-10143210.253640834</v>
      </c>
      <c r="S774" s="25">
        <f t="shared" ca="1" si="527"/>
        <v>-14866392.336713355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-4751292.6199390171</v>
      </c>
      <c r="R775" s="25">
        <f t="array" aca="1" ref="R775" ca="1">INDEX('Lorri 401b'!L:L,MATCH('Retirement Calculator'!A775,'Lorri 401b'!N:N,0),0)</f>
        <v>-10207219.163643561</v>
      </c>
      <c r="S775" s="25">
        <f t="shared" ca="1" si="527"/>
        <v>-14958511.783582579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-4779520.284042458</v>
      </c>
      <c r="R776" s="25">
        <f t="array" aca="1" ref="R776" ca="1">INDEX('Lorri 401b'!L:L,MATCH('Retirement Calculator'!A776,'Lorri 401b'!N:N,0),0)</f>
        <v>-10271494.777437966</v>
      </c>
      <c r="S776" s="25">
        <f t="shared" ref="S776:S1030" ca="1" si="787">SUM(Q776:R776)</f>
        <v>-15051015.061480425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-4807865.563412996</v>
      </c>
      <c r="R777" s="25">
        <f t="array" aca="1" ref="R777" ca="1">INDEX('Lorri 401b'!L:L,MATCH('Retirement Calculator'!A777,'Lorri 401b'!N:N,0),0)</f>
        <v>-10336038.206289848</v>
      </c>
      <c r="S777" s="25">
        <f t="shared" ca="1" si="787"/>
        <v>-15143903.769702844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-4836328.9481142452</v>
      </c>
      <c r="R778" s="25">
        <f t="array" aca="1" ref="R778" ca="1">INDEX('Lorri 401b'!L:L,MATCH('Retirement Calculator'!A778,'Lorri 401b'!N:N,0),0)</f>
        <v>-10400850.56609528</v>
      </c>
      <c r="S778" s="25">
        <f t="shared" ca="1" si="787"/>
        <v>-15237179.514209524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-4864910.9302517492</v>
      </c>
      <c r="R779" s="25">
        <f t="array" aca="1" ref="R779" ca="1">INDEX('Lorri 401b'!L:L,MATCH('Retirement Calculator'!A779,'Lorri 401b'!N:N,0),0)</f>
        <v>-10465932.977399901</v>
      </c>
      <c r="S779" s="25">
        <f t="shared" ca="1" si="787"/>
        <v>-15330843.90765165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-4893612.0039814925</v>
      </c>
      <c r="R780" s="25">
        <f t="array" aca="1" ref="R780" ca="1">INDEX('Lorri 401b'!L:L,MATCH('Retirement Calculator'!A780,'Lorri 401b'!N:N,0),0)</f>
        <v>-10531286.56541829</v>
      </c>
      <c r="S780" s="25">
        <f t="shared" ca="1" si="787"/>
        <v>-15424898.569399782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-4922432.6655184431</v>
      </c>
      <c r="R781" s="25">
        <f t="array" aca="1" ref="R781" ca="1">INDEX('Lorri 401b'!L:L,MATCH('Retirement Calculator'!A781,'Lorri 401b'!N:N,0),0)</f>
        <v>-10596912.460053423</v>
      </c>
      <c r="S781" s="25">
        <f t="shared" ca="1" si="787"/>
        <v>-15519345.125571866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-4951373.4131451314</v>
      </c>
      <c r="R782" s="25">
        <f t="array" aca="1" ref="R782" ca="1">INDEX('Lorri 401b'!L:L,MATCH('Retirement Calculator'!A782,'Lorri 401b'!N:N,0),0)</f>
        <v>-10662811.795916203</v>
      </c>
      <c r="S782" s="25">
        <f t="shared" ca="1" si="787"/>
        <v>-15614185.209061336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-4980434.7472202638</v>
      </c>
      <c r="R783" s="25">
        <f t="array" aca="1" ref="R783" ca="1">INDEX('Lorri 401b'!L:L,MATCH('Retirement Calculator'!A783,'Lorri 401b'!N:N,0),0)</f>
        <v>-10728985.712345077</v>
      </c>
      <c r="S783" s="25">
        <f t="shared" ca="1" si="787"/>
        <v>-15709420.459565341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-5009617.1701873764</v>
      </c>
      <c r="R784" s="25">
        <f t="array" aca="1" ref="R784" ca="1">INDEX('Lorri 401b'!L:L,MATCH('Retirement Calculator'!A784,'Lorri 401b'!N:N,0),0)</f>
        <v>-10795435.353425737</v>
      </c>
      <c r="S784" s="25">
        <f t="shared" ca="1" si="787"/>
        <v>-15805052.523613114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-5038921.1865835181</v>
      </c>
      <c r="R785" s="25">
        <f t="array" aca="1" ref="R785" ca="1">INDEX('Lorri 401b'!L:L,MATCH('Retirement Calculator'!A785,'Lorri 401b'!N:N,0),0)</f>
        <v>-10862161.868010901</v>
      </c>
      <c r="S785" s="25">
        <f t="shared" ca="1" si="787"/>
        <v>-15901083.05459442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-5068347.3030479774</v>
      </c>
      <c r="R786" s="25">
        <f t="array" aca="1" ref="R786" ca="1">INDEX('Lorri 401b'!L:L,MATCH('Retirement Calculator'!A786,'Lorri 401b'!N:N,0),0)</f>
        <v>-10929166.40974017</v>
      </c>
      <c r="S786" s="25">
        <f t="shared" ca="1" si="787"/>
        <v>-15997513.712788148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-5097896.0283310385</v>
      </c>
      <c r="R787" s="25">
        <f t="array" aca="1" ref="R787" ca="1">INDEX('Lorri 401b'!L:L,MATCH('Retirement Calculator'!A787,'Lorri 401b'!N:N,0),0)</f>
        <v>-10996450.137059977</v>
      </c>
      <c r="S787" s="25">
        <f t="shared" ca="1" si="787"/>
        <v>-16094346.165391017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-5127567.8733027792</v>
      </c>
      <c r="R788" s="25">
        <f t="array" aca="1" ref="R788" ca="1">INDEX('Lorri 401b'!L:L,MATCH('Retirement Calculator'!A788,'Lorri 401b'!N:N,0),0)</f>
        <v>-11064014.213243617</v>
      </c>
      <c r="S788" s="25">
        <f t="shared" ca="1" si="787"/>
        <v>-16191582.086546395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-5157363.3509619022</v>
      </c>
      <c r="R789" s="25">
        <f t="array" aca="1" ref="R789" ca="1">INDEX('Lorri 401b'!L:L,MATCH('Retirement Calculator'!A789,'Lorri 401b'!N:N,0),0)</f>
        <v>-11131859.806411356</v>
      </c>
      <c r="S789" s="25">
        <f t="shared" ca="1" si="787"/>
        <v>-16289223.157373257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-5187282.9764446048</v>
      </c>
      <c r="R790" s="25">
        <f t="array" aca="1" ref="R790" ca="1">INDEX('Lorri 401b'!L:L,MATCH('Retirement Calculator'!A790,'Lorri 401b'!N:N,0),0)</f>
        <v>-11199988.089550626</v>
      </c>
      <c r="S790" s="25">
        <f t="shared" ca="1" si="787"/>
        <v>-16387271.065995231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-5217327.2670334857</v>
      </c>
      <c r="R791" s="25">
        <f t="array" aca="1" ref="R791" ca="1">INDEX('Lorri 401b'!L:L,MATCH('Retirement Calculator'!A791,'Lorri 401b'!N:N,0),0)</f>
        <v>-11268400.24053631</v>
      </c>
      <c r="S791" s="25">
        <f t="shared" ca="1" si="787"/>
        <v>-16485727.507569795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-5247496.7421664866</v>
      </c>
      <c r="R792" s="25">
        <f t="array" aca="1" ref="R792" ca="1">INDEX('Lorri 401b'!L:L,MATCH('Retirement Calculator'!A792,'Lorri 401b'!N:N,0),0)</f>
        <v>-11337097.442151101</v>
      </c>
      <c r="S792" s="25">
        <f t="shared" ca="1" si="787"/>
        <v>-16584594.184317589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-5277791.9234458748</v>
      </c>
      <c r="R793" s="25">
        <f t="array" aca="1" ref="R793" ca="1">INDEX('Lorri 401b'!L:L,MATCH('Retirement Calculator'!A793,'Lorri 401b'!N:N,0),0)</f>
        <v>-11406080.882105954</v>
      </c>
      <c r="S793" s="25">
        <f t="shared" ca="1" si="787"/>
        <v>-16683872.805551829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-5308213.3346472606</v>
      </c>
      <c r="R794" s="25">
        <f t="array" aca="1" ref="R794" ca="1">INDEX('Lorri 401b'!L:L,MATCH('Retirement Calculator'!A794,'Lorri 401b'!N:N,0),0)</f>
        <v>-11475351.753060618</v>
      </c>
      <c r="S794" s="25">
        <f t="shared" ca="1" si="787"/>
        <v>-16783565.087707877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-5338761.501728652</v>
      </c>
      <c r="R795" s="25">
        <f t="array" aca="1" ref="R795" ca="1">INDEX('Lorri 401b'!L:L,MATCH('Retirement Calculator'!A795,'Lorri 401b'!N:N,0),0)</f>
        <v>-11544911.252644261</v>
      </c>
      <c r="S795" s="25">
        <f t="shared" ca="1" si="787"/>
        <v>-16883672.754372913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-5369436.9528395496</v>
      </c>
      <c r="R796" s="25">
        <f t="array" aca="1" ref="R796" ca="1">INDEX('Lorri 401b'!L:L,MATCH('Retirement Calculator'!A796,'Lorri 401b'!N:N,0),0)</f>
        <v>-11614760.583476169</v>
      </c>
      <c r="S796" s="25">
        <f t="shared" ca="1" si="787"/>
        <v>-16984197.536315717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-5400240.218330076</v>
      </c>
      <c r="R797" s="25">
        <f t="array" aca="1" ref="R797" ca="1">INDEX('Lorri 401b'!L:L,MATCH('Retirement Calculator'!A797,'Lorri 401b'!N:N,0),0)</f>
        <v>-11684900.953186544</v>
      </c>
      <c r="S797" s="25">
        <f t="shared" ca="1" si="787"/>
        <v>-17085141.17151662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-5431171.8307601456</v>
      </c>
      <c r="R798" s="25">
        <f t="array" aca="1" ref="R798" ca="1">INDEX('Lorri 401b'!L:L,MATCH('Retirement Calculator'!A798,'Lorri 401b'!N:N,0),0)</f>
        <v>-11755333.574437378</v>
      </c>
      <c r="S798" s="25">
        <f t="shared" ca="1" si="787"/>
        <v>-17186505.405197524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-5462232.3249086738</v>
      </c>
      <c r="R799" s="25">
        <f t="array" aca="1" ref="R799" ca="1">INDEX('Lorri 401b'!L:L,MATCH('Retirement Calculator'!A799,'Lorri 401b'!N:N,0),0)</f>
        <v>-11826059.664943423</v>
      </c>
      <c r="S799" s="25">
        <f t="shared" ca="1" si="787"/>
        <v>-17288291.989852097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-5493422.2377828211</v>
      </c>
      <c r="R800" s="25">
        <f t="array" aca="1" ref="R800" ca="1">INDEX('Lorri 401b'!L:L,MATCH('Retirement Calculator'!A800,'Lorri 401b'!N:N,0),0)</f>
        <v>-11897080.447493244</v>
      </c>
      <c r="S800" s="25">
        <f t="shared" ca="1" si="787"/>
        <v>-17390502.685276065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-5524742.1086272774</v>
      </c>
      <c r="R801" s="25">
        <f t="array" aca="1" ref="R801" ca="1">INDEX('Lorri 401b'!L:L,MATCH('Retirement Calculator'!A801,'Lorri 401b'!N:N,0),0)</f>
        <v>-11968397.149970356</v>
      </c>
      <c r="S801" s="25">
        <f t="shared" ca="1" si="787"/>
        <v>-17493139.258597635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-5556192.4789335858</v>
      </c>
      <c r="R802" s="25">
        <f t="array" aca="1" ref="R802" ca="1">INDEX('Lorri 401b'!L:L,MATCH('Retirement Calculator'!A802,'Lorri 401b'!N:N,0),0)</f>
        <v>-12040011.005374456</v>
      </c>
      <c r="S802" s="25">
        <f t="shared" ca="1" si="787"/>
        <v>-17596203.484308042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-5587773.8924495038</v>
      </c>
      <c r="R803" s="25">
        <f t="array" aca="1" ref="R803" ca="1">INDEX('Lorri 401b'!L:L,MATCH('Retirement Calculator'!A803,'Lorri 401b'!N:N,0),0)</f>
        <v>-12111923.251842739</v>
      </c>
      <c r="S803" s="25">
        <f t="shared" ca="1" si="787"/>
        <v>-17699697.144292243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-5619486.8951884042</v>
      </c>
      <c r="R804" s="25">
        <f t="array" aca="1" ref="R804" ca="1">INDEX('Lorri 401b'!L:L,MATCH('Retirement Calculator'!A804,'Lorri 401b'!N:N,0),0)</f>
        <v>-12184135.132671308</v>
      </c>
      <c r="S804" s="25">
        <f t="shared" ca="1" si="787"/>
        <v>-17803622.02785971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-5651332.0354387173</v>
      </c>
      <c r="R805" s="25">
        <f t="array" aca="1" ref="R805" ca="1">INDEX('Lorri 401b'!L:L,MATCH('Retirement Calculator'!A805,'Lorri 401b'!N:N,0),0)</f>
        <v>-12256647.896336662</v>
      </c>
      <c r="S805" s="25">
        <f t="shared" ca="1" si="787"/>
        <v>-17907979.93177538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-5683309.8637734065</v>
      </c>
      <c r="R806" s="25">
        <f t="array" aca="1" ref="R806" ca="1">INDEX('Lorri 401b'!L:L,MATCH('Retirement Calculator'!A806,'Lorri 401b'!N:N,0),0)</f>
        <v>-12329462.796517288</v>
      </c>
      <c r="S806" s="25">
        <f t="shared" ca="1" si="787"/>
        <v>-18012772.660290696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-5715420.9330594903</v>
      </c>
      <c r="R807" s="25">
        <f t="array" aca="1" ref="R807" ca="1">INDEX('Lorri 401b'!L:L,MATCH('Retirement Calculator'!A807,'Lorri 401b'!N:N,0),0)</f>
        <v>-12402581.092115333</v>
      </c>
      <c r="S807" s="25">
        <f t="shared" ca="1" si="787"/>
        <v>-18118002.025174823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-5747665.7984675998</v>
      </c>
      <c r="R808" s="25">
        <f t="array" aca="1" ref="R808" ca="1">INDEX('Lorri 401b'!L:L,MATCH('Retirement Calculator'!A808,'Lorri 401b'!N:N,0),0)</f>
        <v>-12476004.047278371</v>
      </c>
      <c r="S808" s="25">
        <f t="shared" ca="1" si="787"/>
        <v>-18223669.84574597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-5780045.0174815757</v>
      </c>
      <c r="R809" s="25">
        <f t="array" aca="1" ref="R809" ca="1">INDEX('Lorri 401b'!L:L,MATCH('Retirement Calculator'!A809,'Lorri 401b'!N:N,0),0)</f>
        <v>-12549732.931421254</v>
      </c>
      <c r="S809" s="25">
        <f t="shared" ca="1" si="787"/>
        <v>-18329777.94890283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-5812559.1499081105</v>
      </c>
      <c r="R810" s="25">
        <f t="array" aca="1" ref="R810" ca="1">INDEX('Lorri 401b'!L:L,MATCH('Retirement Calculator'!A810,'Lorri 401b'!N:N,0),0)</f>
        <v>-12623769.019248066</v>
      </c>
      <c r="S810" s="25">
        <f t="shared" ca="1" si="787"/>
        <v>-18436328.169156179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-5845208.7578864219</v>
      </c>
      <c r="R811" s="25">
        <f t="array" aca="1" ref="R811" ca="1">INDEX('Lorri 401b'!L:L,MATCH('Retirement Calculator'!A811,'Lorri 401b'!N:N,0),0)</f>
        <v>-12698113.590774156</v>
      </c>
      <c r="S811" s="25">
        <f t="shared" ca="1" si="787"/>
        <v>-18543322.348660577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-5877994.4058979768</v>
      </c>
      <c r="R812" s="25">
        <f t="array" aca="1" ref="R812" ca="1">INDEX('Lorri 401b'!L:L,MATCH('Retirement Calculator'!A812,'Lorri 401b'!N:N,0),0)</f>
        <v>-12772767.931348272</v>
      </c>
      <c r="S812" s="25">
        <f t="shared" ca="1" si="787"/>
        <v>-18650762.337246247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-5910916.6607762463</v>
      </c>
      <c r="R813" s="25">
        <f t="array" aca="1" ref="R813" ca="1">INDEX('Lorri 401b'!L:L,MATCH('Retirement Calculator'!A813,'Lorri 401b'!N:N,0),0)</f>
        <v>-12847733.331674779</v>
      </c>
      <c r="S813" s="25">
        <f t="shared" ca="1" si="787"/>
        <v>-18758649.992451027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-5943976.0917165084</v>
      </c>
      <c r="R814" s="25">
        <f t="array" aca="1" ref="R814" ca="1">INDEX('Lorri 401b'!L:L,MATCH('Retirement Calculator'!A814,'Lorri 401b'!N:N,0),0)</f>
        <v>-12923011.087835981</v>
      </c>
      <c r="S814" s="25">
        <f t="shared" ca="1" si="787"/>
        <v>-18866987.179552488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-5977173.2702856883</v>
      </c>
      <c r="R815" s="25">
        <f t="array" aca="1" ref="R815" ca="1">INDEX('Lorri 401b'!L:L,MATCH('Retirement Calculator'!A815,'Lorri 401b'!N:N,0),0)</f>
        <v>-12998602.501314521</v>
      </c>
      <c r="S815" s="25">
        <f t="shared" ca="1" si="787"/>
        <v>-18975775.771600209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-6010508.7704322403</v>
      </c>
      <c r="R816" s="25">
        <f t="array" aca="1" ref="R816" ca="1">INDEX('Lorri 401b'!L:L,MATCH('Retirement Calculator'!A816,'Lorri 401b'!N:N,0),0)</f>
        <v>-13074508.879015887</v>
      </c>
      <c r="S816" s="25">
        <f t="shared" ca="1" si="787"/>
        <v>-19085017.649448127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-6043983.1684960695</v>
      </c>
      <c r="R817" s="25">
        <f t="array" aca="1" ref="R817" ca="1">INDEX('Lorri 401b'!L:L,MATCH('Retirement Calculator'!A817,'Lorri 401b'!N:N,0),0)</f>
        <v>-13150731.53329101</v>
      </c>
      <c r="S817" s="25">
        <f t="shared" ca="1" si="787"/>
        <v>-19194714.701787081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-6077597.0432184981</v>
      </c>
      <c r="R818" s="25">
        <f t="array" aca="1" ref="R818" ca="1">INDEX('Lorri 401b'!L:L,MATCH('Retirement Calculator'!A818,'Lorri 401b'!N:N,0),0)</f>
        <v>-13227271.781958947</v>
      </c>
      <c r="S818" s="25">
        <f t="shared" ca="1" si="787"/>
        <v>-19304868.825177446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-6111350.9757522698</v>
      </c>
      <c r="R819" s="25">
        <f t="array" aca="1" ref="R819" ca="1">INDEX('Lorri 401b'!L:L,MATCH('Retirement Calculator'!A819,'Lorri 401b'!N:N,0),0)</f>
        <v>-13304130.948329667</v>
      </c>
      <c r="S819" s="25">
        <f t="shared" ca="1" si="787"/>
        <v>-19415481.924081936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-6145245.5496715987</v>
      </c>
      <c r="R820" s="25">
        <f t="array" aca="1" ref="R820" ca="1">INDEX('Lorri 401b'!L:L,MATCH('Retirement Calculator'!A820,'Lorri 401b'!N:N,0),0)</f>
        <v>-13381310.361226931</v>
      </c>
      <c r="S820" s="25">
        <f t="shared" ca="1" si="787"/>
        <v>-19526555.910898529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-6179281.3509822581</v>
      </c>
      <c r="R821" s="25">
        <f t="array" aca="1" ref="R821" ca="1">INDEX('Lorri 401b'!L:L,MATCH('Retirement Calculator'!A821,'Lorri 401b'!N:N,0),0)</f>
        <v>-13458811.355011268</v>
      </c>
      <c r="S821" s="25">
        <f t="shared" ca="1" si="787"/>
        <v>-19638092.705993526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-6213458.9681317117</v>
      </c>
      <c r="R822" s="25">
        <f t="array" aca="1" ref="R822" ca="1">INDEX('Lorri 401b'!L:L,MATCH('Retirement Calculator'!A822,'Lorri 401b'!N:N,0),0)</f>
        <v>-13536635.269603038</v>
      </c>
      <c r="S822" s="25">
        <f t="shared" ca="1" si="787"/>
        <v>-19750094.23773475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-6247778.9920192882</v>
      </c>
      <c r="R823" s="25">
        <f t="array" aca="1" ref="R823" ca="1">INDEX('Lorri 401b'!L:L,MATCH('Retirement Calculator'!A823,'Lorri 401b'!N:N,0),0)</f>
        <v>-13614783.450505607</v>
      </c>
      <c r="S823" s="25">
        <f t="shared" ca="1" si="787"/>
        <v>-19862562.442524895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-6282242.0160063962</v>
      </c>
      <c r="R824" s="25">
        <f t="array" aca="1" ref="R824" ca="1">INDEX('Lorri 401b'!L:L,MATCH('Retirement Calculator'!A824,'Lorri 401b'!N:N,0),0)</f>
        <v>-13693257.248828603</v>
      </c>
      <c r="S824" s="25">
        <f t="shared" ca="1" si="787"/>
        <v>-19975499.264835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-6316848.635926784</v>
      </c>
      <c r="R825" s="25">
        <f t="array" aca="1" ref="R825" ca="1">INDEX('Lorri 401b'!L:L,MATCH('Retirement Calculator'!A825,'Lorri 401b'!N:N,0),0)</f>
        <v>-13772058.021311279</v>
      </c>
      <c r="S825" s="25">
        <f t="shared" ca="1" si="787"/>
        <v>-20088906.657238062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-6351599.45009684</v>
      </c>
      <c r="R826" s="25">
        <f t="array" aca="1" ref="R826" ca="1">INDEX('Lorri 401b'!L:L,MATCH('Retirement Calculator'!A826,'Lorri 401b'!N:N,0),0)</f>
        <v>-13851187.130345967</v>
      </c>
      <c r="S826" s="25">
        <f t="shared" ca="1" si="787"/>
        <v>-20202786.580442809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-6386495.0593259381</v>
      </c>
      <c r="R827" s="25">
        <f t="array" aca="1" ref="R827" ca="1">INDEX('Lorri 401b'!L:L,MATCH('Retirement Calculator'!A827,'Lorri 401b'!N:N,0),0)</f>
        <v>-13930645.944001632</v>
      </c>
      <c r="S827" s="25">
        <f t="shared" ca="1" si="787"/>
        <v>-20317141.003327571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-6421536.0669268239</v>
      </c>
      <c r="R828" s="25">
        <f t="array" aca="1" ref="R828" ca="1">INDEX('Lorri 401b'!L:L,MATCH('Retirement Calculator'!A828,'Lorri 401b'!N:N,0),0)</f>
        <v>-14010435.836047528</v>
      </c>
      <c r="S828" s="25">
        <f t="shared" ca="1" si="787"/>
        <v>-20431971.902974352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-6456723.0787260467</v>
      </c>
      <c r="R829" s="25">
        <f t="array" aca="1" ref="R829" ca="1">INDEX('Lorri 401b'!L:L,MATCH('Retirement Calculator'!A829,'Lorri 401b'!N:N,0),0)</f>
        <v>-14090558.18597695</v>
      </c>
      <c r="S829" s="25">
        <f t="shared" ca="1" si="787"/>
        <v>-20547281.264702998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-6492056.7030744329</v>
      </c>
      <c r="R830" s="25">
        <f t="array" aca="1" ref="R830" ca="1">INDEX('Lorri 401b'!L:L,MATCH('Retirement Calculator'!A830,'Lorri 401b'!N:N,0),0)</f>
        <v>-14171014.379031077</v>
      </c>
      <c r="S830" s="25">
        <f t="shared" ca="1" si="787"/>
        <v>-20663071.08210551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-6527537.5508576045</v>
      </c>
      <c r="R831" s="25">
        <f t="array" aca="1" ref="R831" ca="1">INDEX('Lorri 401b'!L:L,MATCH('Retirement Calculator'!A831,'Lorri 401b'!N:N,0),0)</f>
        <v>-14251805.806222931</v>
      </c>
      <c r="S831" s="25">
        <f t="shared" ca="1" si="787"/>
        <v>-20779343.357080534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-6563166.2355065392</v>
      </c>
      <c r="R832" s="25">
        <f t="array" aca="1" ref="R832" ca="1">INDEX('Lorri 401b'!L:L,MATCH('Retirement Calculator'!A832,'Lorri 401b'!N:N,0),0)</f>
        <v>-14332933.864361417</v>
      </c>
      <c r="S832" s="25">
        <f t="shared" ca="1" si="787"/>
        <v>-20896100.099867955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-6598943.3730081776</v>
      </c>
      <c r="R833" s="25">
        <f t="array" aca="1" ref="R833" ca="1">INDEX('Lorri 401b'!L:L,MATCH('Retirement Calculator'!A833,'Lorri 401b'!N:N,0),0)</f>
        <v>-14414399.956075478</v>
      </c>
      <c r="S833" s="25">
        <f t="shared" ca="1" si="787"/>
        <v>-21013343.329083655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-6634869.5819160733</v>
      </c>
      <c r="R834" s="25">
        <f t="array" aca="1" ref="R834" ca="1">INDEX('Lorri 401b'!L:L,MATCH('Retirement Calculator'!A834,'Lorri 401b'!N:N,0),0)</f>
        <v>-14496205.489838349</v>
      </c>
      <c r="S834" s="25">
        <f t="shared" ca="1" si="787"/>
        <v>-21131075.071754422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-6670945.4833610849</v>
      </c>
      <c r="R835" s="25">
        <f t="array" aca="1" ref="R835" ca="1">INDEX('Lorri 401b'!L:L,MATCH('Retirement Calculator'!A835,'Lorri 401b'!N:N,0),0)</f>
        <v>-14578351.879991898</v>
      </c>
      <c r="S835" s="25">
        <f t="shared" ca="1" si="787"/>
        <v>-21249297.363352984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-6707171.7010621177</v>
      </c>
      <c r="R836" s="25">
        <f t="array" aca="1" ref="R836" ca="1">INDEX('Lorri 401b'!L:L,MATCH('Retirement Calculator'!A836,'Lorri 401b'!N:N,0),0)</f>
        <v>-14660840.546771089</v>
      </c>
      <c r="S836" s="25">
        <f t="shared" ca="1" si="787"/>
        <v>-21368012.247833207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-6743548.8613369046</v>
      </c>
      <c r="R837" s="25">
        <f t="array" aca="1" ref="R837" ca="1">INDEX('Lorri 401b'!L:L,MATCH('Retirement Calculator'!A837,'Lorri 401b'!N:N,0),0)</f>
        <v>-14743672.916328525</v>
      </c>
      <c r="S837" s="25">
        <f t="shared" ca="1" si="787"/>
        <v>-21487221.777665429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-6780077.5931128366</v>
      </c>
      <c r="R838" s="25">
        <f t="array" aca="1" ref="R838" ca="1">INDEX('Lorri 401b'!L:L,MATCH('Retirement Calculator'!A838,'Lorri 401b'!N:N,0),0)</f>
        <v>-14826850.420759117</v>
      </c>
      <c r="S838" s="25">
        <f t="shared" ca="1" si="787"/>
        <v>-21606928.013871953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-6816758.5279378351</v>
      </c>
      <c r="R839" s="25">
        <f t="array" aca="1" ref="R839" ca="1">INDEX('Lorri 401b'!L:L,MATCH('Retirement Calculator'!A839,'Lorri 401b'!N:N,0),0)</f>
        <v>-14910374.498124838</v>
      </c>
      <c r="S839" s="25">
        <f t="shared" ca="1" si="787"/>
        <v>-21727133.026062675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-6853592.2999912705</v>
      </c>
      <c r="R840" s="25">
        <f t="array" aca="1" ref="R840" ca="1">INDEX('Lorri 401b'!L:L,MATCH('Retirement Calculator'!A840,'Lorri 401b'!N:N,0),0)</f>
        <v>-14994246.592479581</v>
      </c>
      <c r="S840" s="25">
        <f t="shared" ca="1" si="787"/>
        <v>-21847838.892470852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-6890579.5460949289</v>
      </c>
      <c r="R841" s="25">
        <f t="array" aca="1" ref="R841" ca="1">INDEX('Lorri 401b'!L:L,MATCH('Retirement Calculator'!A841,'Lorri 401b'!N:N,0),0)</f>
        <v>-15078468.153894136</v>
      </c>
      <c r="S841" s="25">
        <f t="shared" ca="1" si="787"/>
        <v>-21969047.699989066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-6927720.9057240188</v>
      </c>
      <c r="R842" s="25">
        <f t="array" aca="1" ref="R842" ca="1">INDEX('Lorri 401b'!L:L,MATCH('Retirement Calculator'!A842,'Lorri 401b'!N:N,0),0)</f>
        <v>-15163040.638481252</v>
      </c>
      <c r="S842" s="25">
        <f t="shared" ca="1" si="787"/>
        <v>-22090761.544205271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-6965017.0210182304</v>
      </c>
      <c r="R843" s="25">
        <f t="array" aca="1" ref="R843" ca="1">INDEX('Lorri 401b'!L:L,MATCH('Retirement Calculator'!A843,'Lorri 401b'!N:N,0),0)</f>
        <v>-15247965.508420814</v>
      </c>
      <c r="S843" s="25">
        <f t="shared" ca="1" si="787"/>
        <v>-22212982.529439043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-7002468.5367928343</v>
      </c>
      <c r="R844" s="25">
        <f t="array" aca="1" ref="R844" ca="1">INDEX('Lorri 401b'!L:L,MATCH('Retirement Calculator'!A844,'Lorri 401b'!N:N,0),0)</f>
        <v>-15333244.231985124</v>
      </c>
      <c r="S844" s="25">
        <f t="shared" ca="1" si="787"/>
        <v>-22335712.768777959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-7040076.100549832</v>
      </c>
      <c r="R845" s="25">
        <f t="array" aca="1" ref="R845" ca="1">INDEX('Lorri 401b'!L:L,MATCH('Retirement Calculator'!A845,'Lorri 401b'!N:N,0),0)</f>
        <v>-15418878.283564284</v>
      </c>
      <c r="S845" s="25">
        <f t="shared" ca="1" si="787"/>
        <v>-22458954.384114116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-7077840.3624891508</v>
      </c>
      <c r="R846" s="25">
        <f t="array" aca="1" ref="R846" ca="1">INDEX('Lorri 401b'!L:L,MATCH('Retirement Calculator'!A846,'Lorri 401b'!N:N,0),0)</f>
        <v>-15504869.143691693</v>
      </c>
      <c r="S846" s="25">
        <f t="shared" ca="1" si="787"/>
        <v>-22582709.506180845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-7115761.9755198834</v>
      </c>
      <c r="R847" s="25">
        <f t="array" aca="1" ref="R847" ca="1">INDEX('Lorri 401b'!L:L,MATCH('Retirement Calculator'!A847,'Lorri 401b'!N:N,0),0)</f>
        <v>-15591218.299069632</v>
      </c>
      <c r="S847" s="25">
        <f t="shared" ca="1" si="787"/>
        <v>-22706980.274589516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-7153841.5952715781</v>
      </c>
      <c r="R848" s="25">
        <f t="array" aca="1" ref="R848" ca="1">INDEX('Lorri 401b'!L:L,MATCH('Retirement Calculator'!A848,'Lorri 401b'!N:N,0),0)</f>
        <v>-15677927.242594978</v>
      </c>
      <c r="S848" s="25">
        <f t="shared" ca="1" si="787"/>
        <v>-22831768.837866556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-7192079.8801055709</v>
      </c>
      <c r="R849" s="25">
        <f t="array" aca="1" ref="R849" ca="1">INDEX('Lorri 401b'!L:L,MATCH('Retirement Calculator'!A849,'Lorri 401b'!N:N,0),0)</f>
        <v>-15764997.473385014</v>
      </c>
      <c r="S849" s="25">
        <f t="shared" ca="1" si="787"/>
        <v>-22957077.353490584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-7230477.4911263725</v>
      </c>
      <c r="R850" s="25">
        <f t="array" aca="1" ref="R850" ca="1">INDEX('Lorri 401b'!L:L,MATCH('Retirement Calculator'!A850,'Lorri 401b'!N:N,0),0)</f>
        <v>-15852430.496803341</v>
      </c>
      <c r="S850" s="25">
        <f t="shared" ca="1" si="787"/>
        <v>-23082907.987929713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-7269035.0921930941</v>
      </c>
      <c r="R851" s="25">
        <f t="array" aca="1" ref="R851" ca="1">INDEX('Lorri 401b'!L:L,MATCH('Retirement Calculator'!A851,'Lorri 401b'!N:N,0),0)</f>
        <v>-15940227.824485913</v>
      </c>
      <c r="S851" s="25">
        <f t="shared" ca="1" si="787"/>
        <v>-23209262.916679006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-7307753.3499309262</v>
      </c>
      <c r="R852" s="25">
        <f t="array" aca="1" ref="R852" ca="1">INDEX('Lorri 401b'!L:L,MATCH('Retirement Calculator'!A852,'Lorri 401b'!N:N,0),0)</f>
        <v>-16028390.97436716</v>
      </c>
      <c r="S852" s="25">
        <f t="shared" ca="1" si="787"/>
        <v>-23336144.324298088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-7346632.9337426666</v>
      </c>
      <c r="R853" s="25">
        <f t="array" aca="1" ref="R853" ca="1">INDEX('Lorri 401b'!L:L,MATCH('Retirement Calculator'!A853,'Lorri 401b'!N:N,0),0)</f>
        <v>-16116921.470706247</v>
      </c>
      <c r="S853" s="25">
        <f t="shared" ca="1" si="787"/>
        <v>-23463554.404448912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-7385674.515820289</v>
      </c>
      <c r="R854" s="25">
        <f t="array" aca="1" ref="R854" ca="1">INDEX('Lorri 401b'!L:L,MATCH('Retirement Calculator'!A854,'Lorri 401b'!N:N,0),0)</f>
        <v>-16205820.844113413</v>
      </c>
      <c r="S854" s="25">
        <f t="shared" ca="1" si="787"/>
        <v>-23591495.359933704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-7424878.7711565681</v>
      </c>
      <c r="R855" s="25">
        <f t="array" aca="1" ref="R855" ca="1">INDEX('Lorri 401b'!L:L,MATCH('Retirement Calculator'!A855,'Lorri 401b'!N:N,0),0)</f>
        <v>-16295090.631576443</v>
      </c>
      <c r="S855" s="25">
        <f t="shared" ca="1" si="787"/>
        <v>-23719969.402733013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-7464246.3775567487</v>
      </c>
      <c r="R856" s="25">
        <f t="array" aca="1" ref="R856" ca="1">INDEX('Lorri 401b'!L:L,MATCH('Retirement Calculator'!A856,'Lorri 401b'!N:N,0),0)</f>
        <v>-16384732.376487235</v>
      </c>
      <c r="S856" s="25">
        <f t="shared" ca="1" si="787"/>
        <v>-23848978.754043981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-7503778.0156502631</v>
      </c>
      <c r="R857" s="25">
        <f t="array" aca="1" ref="R857" ca="1">INDEX('Lorri 401b'!L:L,MATCH('Retirement Calculator'!A857,'Lorri 401b'!N:N,0),0)</f>
        <v>-16474747.628668489</v>
      </c>
      <c r="S857" s="25">
        <f t="shared" ca="1" si="787"/>
        <v>-23978525.644318752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-7543474.3689025007</v>
      </c>
      <c r="R858" s="25">
        <f t="array" aca="1" ref="R858" ca="1">INDEX('Lorri 401b'!L:L,MATCH('Retirement Calculator'!A858,'Lorri 401b'!N:N,0),0)</f>
        <v>-16565137.944400497</v>
      </c>
      <c r="S858" s="25">
        <f t="shared" ca="1" si="787"/>
        <v>-24108612.313302997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-7583336.1236266224</v>
      </c>
      <c r="R859" s="25">
        <f t="array" aca="1" ref="R859" ca="1">INDEX('Lorri 401b'!L:L,MATCH('Retirement Calculator'!A859,'Lorri 401b'!N:N,0),0)</f>
        <v>-16655904.886448056</v>
      </c>
      <c r="S859" s="25">
        <f t="shared" ca="1" si="787"/>
        <v>-24239241.010074679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-7623363.9689954277</v>
      </c>
      <c r="R860" s="25">
        <f t="array" aca="1" ref="R860" ca="1">INDEX('Lorri 401b'!L:L,MATCH('Retirement Calculator'!A860,'Lorri 401b'!N:N,0),0)</f>
        <v>-16747050.024087479</v>
      </c>
      <c r="S860" s="25">
        <f t="shared" ca="1" si="787"/>
        <v>-24370413.993082907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-7663558.5970532699</v>
      </c>
      <c r="R861" s="25">
        <f t="array" aca="1" ref="R861" ca="1">INDEX('Lorri 401b'!L:L,MATCH('Retirement Calculator'!A861,'Lorri 401b'!N:N,0),0)</f>
        <v>-16838574.933133733</v>
      </c>
      <c r="S861" s="25">
        <f t="shared" ca="1" si="787"/>
        <v>-24502133.530187003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-7703920.70272802</v>
      </c>
      <c r="R862" s="25">
        <f t="array" aca="1" ref="R862" ca="1">INDEX('Lorri 401b'!L:L,MATCH('Retirement Calculator'!A862,'Lorri 401b'!N:N,0),0)</f>
        <v>-16930481.195967678</v>
      </c>
      <c r="S862" s="25">
        <f t="shared" ca="1" si="787"/>
        <v>-24634401.8986957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-7744450.9838430816</v>
      </c>
      <c r="R863" s="25">
        <f t="array" aca="1" ref="R863" ca="1">INDEX('Lorri 401b'!L:L,MATCH('Retirement Calculator'!A863,'Lorri 401b'!N:N,0),0)</f>
        <v>-17022770.401563432</v>
      </c>
      <c r="S863" s="25">
        <f t="shared" ca="1" si="787"/>
        <v>-24767221.385406513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-7785150.1411294555</v>
      </c>
      <c r="R864" s="25">
        <f t="array" aca="1" ref="R864" ca="1">INDEX('Lorri 401b'!L:L,MATCH('Retirement Calculator'!A864,'Lorri 401b'!N:N,0),0)</f>
        <v>-17115444.145515833</v>
      </c>
      <c r="S864" s="25">
        <f t="shared" ca="1" si="787"/>
        <v>-24900594.28664529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-7826018.8782378566</v>
      </c>
      <c r="R865" s="25">
        <f t="array" aca="1" ref="R865" ca="1">INDEX('Lorri 401b'!L:L,MATCH('Retirement Calculator'!A865,'Lorri 401b'!N:N,0),0)</f>
        <v>-17208504.030068036</v>
      </c>
      <c r="S865" s="25">
        <f t="shared" ca="1" si="787"/>
        <v>-25034522.908305891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-7867057.9017508756</v>
      </c>
      <c r="R866" s="25">
        <f t="array" aca="1" ref="R866" ca="1">INDEX('Lorri 401b'!L:L,MATCH('Retirement Calculator'!A866,'Lorri 401b'!N:N,0),0)</f>
        <v>-17301951.664139207</v>
      </c>
      <c r="S866" s="25">
        <f t="shared" ca="1" si="787"/>
        <v>-25169009.565890081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-7908267.9211951988</v>
      </c>
      <c r="R867" s="25">
        <f t="array" aca="1" ref="R867" ca="1">INDEX('Lorri 401b'!L:L,MATCH('Retirement Calculator'!A867,'Lorri 401b'!N:N,0),0)</f>
        <v>-17395788.663352344</v>
      </c>
      <c r="S867" s="25">
        <f t="shared" ca="1" si="787"/>
        <v>-25304056.584547542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-7949649.6490538735</v>
      </c>
      <c r="R868" s="25">
        <f t="array" aca="1" ref="R868" ca="1">INDEX('Lorri 401b'!L:L,MATCH('Retirement Calculator'!A868,'Lorri 401b'!N:N,0),0)</f>
        <v>-17490016.6500622</v>
      </c>
      <c r="S868" s="25">
        <f t="shared" ca="1" si="787"/>
        <v>-25439666.299116075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-7991203.8007786255</v>
      </c>
      <c r="R869" s="25">
        <f t="array" aca="1" ref="R869" ca="1">INDEX('Lorri 401b'!L:L,MATCH('Retirement Calculator'!A869,'Lorri 401b'!N:N,0),0)</f>
        <v>-17584637.253383346</v>
      </c>
      <c r="S869" s="25">
        <f t="shared" ca="1" si="787"/>
        <v>-25575841.054161973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-8032931.0948022315</v>
      </c>
      <c r="R870" s="25">
        <f t="array" aca="1" ref="R870" ca="1">INDEX('Lorri 401b'!L:L,MATCH('Retirement Calculator'!A870,'Lorri 401b'!N:N,0),0)</f>
        <v>-17679652.109218333</v>
      </c>
      <c r="S870" s="25">
        <f t="shared" ca="1" si="787"/>
        <v>-25712583.204020564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-8074832.2525509354</v>
      </c>
      <c r="R871" s="25">
        <f t="array" aca="1" ref="R871" ca="1">INDEX('Lorri 401b'!L:L,MATCH('Retirement Calculator'!A871,'Lorri 401b'!N:N,0),0)</f>
        <v>-17775062.860285964</v>
      </c>
      <c r="S871" s="25">
        <f t="shared" ca="1" si="787"/>
        <v>-25849895.112836897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-8116907.9984569252</v>
      </c>
      <c r="R872" s="25">
        <f t="array" aca="1" ref="R872" ca="1">INDEX('Lorri 401b'!L:L,MATCH('Retirement Calculator'!A872,'Lorri 401b'!N:N,0),0)</f>
        <v>-17870871.156149711</v>
      </c>
      <c r="S872" s="25">
        <f t="shared" ca="1" si="787"/>
        <v>-25987779.154606637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-8159159.0599708566</v>
      </c>
      <c r="R873" s="25">
        <f t="array" aca="1" ref="R873" ca="1">INDEX('Lorri 401b'!L:L,MATCH('Retirement Calculator'!A873,'Lorri 401b'!N:N,0),0)</f>
        <v>-17967078.653246224</v>
      </c>
      <c r="S873" s="25">
        <f t="shared" ca="1" si="787"/>
        <v>-26126237.71321708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-8201586.1675744299</v>
      </c>
      <c r="R874" s="25">
        <f t="array" aca="1" ref="R874" ca="1">INDEX('Lorri 401b'!L:L,MATCH('Retirement Calculator'!A874,'Lorri 401b'!N:N,0),0)</f>
        <v>-18063687.014913972</v>
      </c>
      <c r="S874" s="25">
        <f t="shared" ca="1" si="787"/>
        <v>-26265273.182488404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-8244190.0547930179</v>
      </c>
      <c r="R875" s="25">
        <f t="array" aca="1" ref="R875" ca="1">INDEX('Lorri 401b'!L:L,MATCH('Retirement Calculator'!A875,'Lorri 401b'!N:N,0),0)</f>
        <v>-18160697.911422003</v>
      </c>
      <c r="S875" s="25">
        <f t="shared" ca="1" si="787"/>
        <v>-26404887.966215022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-8286971.4582083505</v>
      </c>
      <c r="R876" s="25">
        <f t="array" aca="1" ref="R876" ca="1">INDEX('Lorri 401b'!L:L,MATCH('Retirement Calculator'!A876,'Lorri 401b'!N:N,0),0)</f>
        <v>-18258113.019998815</v>
      </c>
      <c r="S876" s="25">
        <f t="shared" ca="1" si="787"/>
        <v>-26545084.478207164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-8329931.117471247</v>
      </c>
      <c r="R877" s="25">
        <f t="array" aca="1" ref="R877" ca="1">INDEX('Lorri 401b'!L:L,MATCH('Retirement Calculator'!A877,'Lorri 401b'!N:N,0),0)</f>
        <v>-18355934.024861366</v>
      </c>
      <c r="S877" s="25">
        <f t="shared" ca="1" si="787"/>
        <v>-26685865.142332613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-8373069.7753144056</v>
      </c>
      <c r="R878" s="25">
        <f t="array" aca="1" ref="R878" ca="1">INDEX('Lorri 401b'!L:L,MATCH('Retirement Calculator'!A878,'Lorri 401b'!N:N,0),0)</f>
        <v>-18454162.617244177</v>
      </c>
      <c r="S878" s="25">
        <f t="shared" ca="1" si="787"/>
        <v>-26827232.392558582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-8416388.1775652431</v>
      </c>
      <c r="R879" s="25">
        <f t="array" aca="1" ref="R879" ca="1">INDEX('Lorri 401b'!L:L,MATCH('Retirement Calculator'!A879,'Lorri 401b'!N:N,0),0)</f>
        <v>-18552800.495428581</v>
      </c>
      <c r="S879" s="25">
        <f t="shared" ca="1" si="787"/>
        <v>-26969188.672993824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-8459887.0731587932</v>
      </c>
      <c r="R880" s="25">
        <f t="array" aca="1" ref="R880" ca="1">INDEX('Lorri 401b'!L:L,MATCH('Retirement Calculator'!A880,'Lorri 401b'!N:N,0),0)</f>
        <v>-18651849.364772089</v>
      </c>
      <c r="S880" s="25">
        <f t="shared" ca="1" si="787"/>
        <v>-27111736.437930882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-8503567.2141506486</v>
      </c>
      <c r="R881" s="25">
        <f t="array" aca="1" ref="R881" ca="1">INDEX('Lorri 401b'!L:L,MATCH('Retirement Calculator'!A881,'Lorri 401b'!N:N,0),0)</f>
        <v>-18751310.93773786</v>
      </c>
      <c r="S881" s="25">
        <f t="shared" ca="1" si="787"/>
        <v>-27254878.151888508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-8547429.3557299711</v>
      </c>
      <c r="R882" s="25">
        <f t="array" aca="1" ref="R882" ca="1">INDEX('Lorri 401b'!L:L,MATCH('Retirement Calculator'!A882,'Lorri 401b'!N:N,0),0)</f>
        <v>-18851186.933924321</v>
      </c>
      <c r="S882" s="25">
        <f t="shared" ca="1" si="787"/>
        <v>-27398616.289654292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-8591474.2562325411</v>
      </c>
      <c r="R883" s="25">
        <f t="array" aca="1" ref="R883" ca="1">INDEX('Lorri 401b'!L:L,MATCH('Retirement Calculator'!A883,'Lorri 401b'!N:N,0),0)</f>
        <v>-18951479.080094893</v>
      </c>
      <c r="S883" s="25">
        <f t="shared" ca="1" si="787"/>
        <v>-27542953.336327434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-8635702.6771538705</v>
      </c>
      <c r="R884" s="25">
        <f t="array" aca="1" ref="R884" ca="1">INDEX('Lorri 401b'!L:L,MATCH('Retirement Calculator'!A884,'Lorri 401b'!N:N,0),0)</f>
        <v>-19052189.110207845</v>
      </c>
      <c r="S884" s="25">
        <f t="shared" ca="1" si="787"/>
        <v>-27687891.787361715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-8680115.3831623737</v>
      </c>
      <c r="R885" s="25">
        <f t="array" aca="1" ref="R885" ca="1">INDEX('Lorri 401b'!L:L,MATCH('Retirement Calculator'!A885,'Lorri 401b'!N:N,0),0)</f>
        <v>-19153318.765446264</v>
      </c>
      <c r="S885" s="25">
        <f t="shared" ca="1" si="787"/>
        <v>-27833434.14860864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-8724713.1421125773</v>
      </c>
      <c r="R886" s="25">
        <f t="array" aca="1" ref="R886" ca="1">INDEX('Lorri 401b'!L:L,MATCH('Retirement Calculator'!A886,'Lorri 401b'!N:N,0),0)</f>
        <v>-19254869.794248179</v>
      </c>
      <c r="S886" s="25">
        <f t="shared" ca="1" si="787"/>
        <v>-27979582.936360754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-8769496.7250584085</v>
      </c>
      <c r="R887" s="25">
        <f t="array" aca="1" ref="R887" ca="1">INDEX('Lorri 401b'!L:L,MATCH('Retirement Calculator'!A887,'Lorri 401b'!N:N,0),0)</f>
        <v>-19356843.952336766</v>
      </c>
      <c r="S887" s="25">
        <f t="shared" ca="1" si="787"/>
        <v>-28126340.677395172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-8814466.9062665123</v>
      </c>
      <c r="R888" s="25">
        <f t="array" aca="1" ref="R888" ca="1">INDEX('Lorri 401b'!L:L,MATCH('Retirement Calculator'!A888,'Lorri 401b'!N:N,0),0)</f>
        <v>-19459243.002750725</v>
      </c>
      <c r="S888" s="25">
        <f t="shared" ca="1" si="787"/>
        <v>-28273709.909017235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-8859624.4632296506</v>
      </c>
      <c r="R889" s="25">
        <f t="array" aca="1" ref="R889" ca="1">INDEX('Lorri 401b'!L:L,MATCH('Retirement Calculator'!A889,'Lorri 401b'!N:N,0),0)</f>
        <v>-19562068.715874739</v>
      </c>
      <c r="S889" s="25">
        <f t="shared" ca="1" si="787"/>
        <v>-28421693.179104388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-8904970.1766801346</v>
      </c>
      <c r="R890" s="25">
        <f t="array" aca="1" ref="R890" ca="1">INDEX('Lorri 401b'!L:L,MATCH('Retirement Calculator'!A890,'Lorri 401b'!N:N,0),0)</f>
        <v>-19665322.869470105</v>
      </c>
      <c r="S890" s="25">
        <f t="shared" ca="1" si="787"/>
        <v>-28570293.046150237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-8950504.8306033295</v>
      </c>
      <c r="R891" s="25">
        <f t="array" aca="1" ref="R891" ca="1">INDEX('Lorri 401b'!L:L,MATCH('Retirement Calculator'!A891,'Lorri 401b'!N:N,0),0)</f>
        <v>-19769007.24870545</v>
      </c>
      <c r="S891" s="25">
        <f t="shared" ca="1" si="787"/>
        <v>-28719512.079308778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-8996229.212251205</v>
      </c>
      <c r="R892" s="25">
        <f t="array" aca="1" ref="R892" ca="1">INDEX('Lorri 401b'!L:L,MATCH('Retirement Calculator'!A892,'Lorri 401b'!N:N,0),0)</f>
        <v>-19873123.646187611</v>
      </c>
      <c r="S892" s="25">
        <f t="shared" ca="1" si="787"/>
        <v>-28869352.858438816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-9042144.112155946</v>
      </c>
      <c r="R893" s="25">
        <f t="array" aca="1" ref="R893" ca="1">INDEX('Lorri 401b'!L:L,MATCH('Retirement Calculator'!A893,'Lorri 401b'!N:N,0),0)</f>
        <v>-19977673.861992612</v>
      </c>
      <c r="S893" s="25">
        <f t="shared" ca="1" si="787"/>
        <v>-29019817.974148557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-9088250.3241436239</v>
      </c>
      <c r="R894" s="25">
        <f t="array" aca="1" ref="R894" ca="1">INDEX('Lorri 401b'!L:L,MATCH('Retirement Calculator'!A894,'Lorri 401b'!N:N,0),0)</f>
        <v>-20082659.703696802</v>
      </c>
      <c r="S894" s="25">
        <f t="shared" ca="1" si="787"/>
        <v>-29170910.027840428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-9134548.6453479175</v>
      </c>
      <c r="R895" s="25">
        <f t="array" aca="1" ref="R895" ca="1">INDEX('Lorri 401b'!L:L,MATCH('Retirement Calculator'!A895,'Lorri 401b'!N:N,0),0)</f>
        <v>-20188082.986408092</v>
      </c>
      <c r="S895" s="25">
        <f t="shared" ca="1" si="787"/>
        <v>-29322631.631756008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-9181039.8762238957</v>
      </c>
      <c r="R896" s="25">
        <f t="array" aca="1" ref="R896" ca="1">INDEX('Lorri 401b'!L:L,MATCH('Retirement Calculator'!A896,'Lorri 401b'!N:N,0),0)</f>
        <v>-20293945.532797348</v>
      </c>
      <c r="S896" s="25">
        <f t="shared" ca="1" si="787"/>
        <v>-29474985.409021243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-9227724.820561856</v>
      </c>
      <c r="R897" s="25">
        <f t="array" aca="1" ref="R897" ca="1">INDEX('Lorri 401b'!L:L,MATCH('Retirement Calculator'!A897,'Lorri 401b'!N:N,0),0)</f>
        <v>-20400249.17312989</v>
      </c>
      <c r="S897" s="25">
        <f t="shared" ca="1" si="787"/>
        <v>-29627973.993691746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-9274604.2855012249</v>
      </c>
      <c r="R898" s="25">
        <f t="array" aca="1" ref="R898" ca="1">INDEX('Lorri 401b'!L:L,MATCH('Retirement Calculator'!A898,'Lorri 401b'!N:N,0),0)</f>
        <v>-20506995.745297153</v>
      </c>
      <c r="S898" s="25">
        <f t="shared" ca="1" si="787"/>
        <v>-29781600.030798376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-9321679.0815445073</v>
      </c>
      <c r="R899" s="25">
        <f t="array" aca="1" ref="R899" ca="1">INDEX('Lorri 401b'!L:L,MATCH('Retirement Calculator'!A899,'Lorri 401b'!N:N,0),0)</f>
        <v>-20614187.094848447</v>
      </c>
      <c r="S899" s="25">
        <f t="shared" ca="1" si="787"/>
        <v>-29935866.176392954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-9368950.0225713048</v>
      </c>
      <c r="R900" s="25">
        <f t="array" aca="1" ref="R900" ca="1">INDEX('Lorri 401b'!L:L,MATCH('Retirement Calculator'!A900,'Lorri 401b'!N:N,0),0)</f>
        <v>-20721825.075022869</v>
      </c>
      <c r="S900" s="25">
        <f t="shared" ca="1" si="787"/>
        <v>-30090775.097594172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-9416417.9258523807</v>
      </c>
      <c r="R901" s="25">
        <f t="array" aca="1" ref="R901" ca="1">INDEX('Lorri 401b'!L:L,MATCH('Retirement Calculator'!A901,'Lorri 401b'!N:N,0),0)</f>
        <v>-20829911.546781354</v>
      </c>
      <c r="S901" s="25">
        <f t="shared" ca="1" si="787"/>
        <v>-30246329.472633734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-9464083.6120637935</v>
      </c>
      <c r="R902" s="25">
        <f t="array" aca="1" ref="R902" ca="1">INDEX('Lorri 401b'!L:L,MATCH('Retirement Calculator'!A902,'Lorri 401b'!N:N,0),0)</f>
        <v>-20938448.37883883</v>
      </c>
      <c r="S902" s="25">
        <f t="shared" ca="1" si="787"/>
        <v>-30402531.990902625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-9511947.9053010866</v>
      </c>
      <c r="R903" s="25">
        <f t="array" aca="1" ref="R903" ca="1">INDEX('Lorri 401b'!L:L,MATCH('Retirement Calculator'!A903,'Lorri 401b'!N:N,0),0)</f>
        <v>-21047437.447696548</v>
      </c>
      <c r="S903" s="25">
        <f t="shared" ca="1" si="787"/>
        <v>-30559385.352997635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-9560011.6330935359</v>
      </c>
      <c r="R904" s="25">
        <f t="array" aca="1" ref="R904" ca="1">INDEX('Lorri 401b'!L:L,MATCH('Retirement Calculator'!A904,'Lorri 401b'!N:N,0),0)</f>
        <v>-21156880.637674507</v>
      </c>
      <c r="S904" s="25">
        <f t="shared" ca="1" si="787"/>
        <v>-30716892.270768043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-9608275.6264184527</v>
      </c>
      <c r="R905" s="25">
        <f t="array" aca="1" ref="R905" ca="1">INDEX('Lorri 401b'!L:L,MATCH('Retirement Calculator'!A905,'Lorri 401b'!N:N,0),0)</f>
        <v>-21266779.840944041</v>
      </c>
      <c r="S905" s="25">
        <f t="shared" ca="1" si="787"/>
        <v>-30875055.467362493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-9656740.719715558</v>
      </c>
      <c r="R906" s="25">
        <f t="array" aca="1" ref="R906" ca="1">INDEX('Lorri 401b'!L:L,MATCH('Retirement Calculator'!A906,'Lorri 401b'!N:N,0),0)</f>
        <v>-21377136.957560528</v>
      </c>
      <c r="S906" s="25">
        <f t="shared" ca="1" si="787"/>
        <v>-31033877.677276086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-9705407.750901401</v>
      </c>
      <c r="R907" s="25">
        <f t="array" aca="1" ref="R907" ca="1">INDEX('Lorri 401b'!L:L,MATCH('Retirement Calculator'!A907,'Lorri 401b'!N:N,0),0)</f>
        <v>-21487953.895496253</v>
      </c>
      <c r="S907" s="25">
        <f t="shared" ca="1" si="787"/>
        <v>-31193361.646397654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-9754277.5613838509</v>
      </c>
      <c r="R908" s="25">
        <f t="array" aca="1" ref="R908" ca="1">INDEX('Lorri 401b'!L:L,MATCH('Retirement Calculator'!A908,'Lorri 401b'!N:N,0),0)</f>
        <v>-21599232.570673376</v>
      </c>
      <c r="S908" s="25">
        <f t="shared" ca="1" si="787"/>
        <v>-31353510.132057227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-9803350.9960766453</v>
      </c>
      <c r="R909" s="25">
        <f t="array" aca="1" ref="R909" ca="1">INDEX('Lorri 401b'!L:L,MATCH('Retirement Calculator'!A909,'Lorri 401b'!N:N,0),0)</f>
        <v>-21710974.90699707</v>
      </c>
      <c r="S909" s="25">
        <f t="shared" ca="1" si="787"/>
        <v>-31514325.903073713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-9852628.9034139924</v>
      </c>
      <c r="R910" s="25">
        <f t="array" aca="1" ref="R910" ca="1">INDEX('Lorri 401b'!L:L,MATCH('Retirement Calculator'!A910,'Lorri 401b'!N:N,0),0)</f>
        <v>-21823182.836388778</v>
      </c>
      <c r="S910" s="25">
        <f t="shared" ca="1" si="787"/>
        <v>-31675811.73980277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-9902112.1353652459</v>
      </c>
      <c r="R911" s="25">
        <f t="array" aca="1" ref="R911" ca="1">INDEX('Lorri 401b'!L:L,MATCH('Retirement Calculator'!A911,'Lorri 401b'!N:N,0),0)</f>
        <v>-21935858.29881962</v>
      </c>
      <c r="S911" s="25">
        <f t="shared" ca="1" si="787"/>
        <v>-31837970.434184864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-9951801.5474496298</v>
      </c>
      <c r="R912" s="25">
        <f t="array" aca="1" ref="R912" ca="1">INDEX('Lorri 401b'!L:L,MATCH('Retirement Calculator'!A912,'Lorri 401b'!N:N,0),0)</f>
        <v>-22049003.242343925</v>
      </c>
      <c r="S912" s="25">
        <f t="shared" ca="1" si="787"/>
        <v>-32000804.789793555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-10001697.998751031</v>
      </c>
      <c r="R913" s="25">
        <f t="array" aca="1" ref="R913" ca="1">INDEX('Lorri 401b'!L:L,MATCH('Retirement Calculator'!A913,'Lorri 401b'!N:N,0),0)</f>
        <v>-22162619.623132914</v>
      </c>
      <c r="S913" s="25">
        <f t="shared" ca="1" si="787"/>
        <v>-32164317.621883944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-10051802.351932855</v>
      </c>
      <c r="R914" s="25">
        <f t="array" aca="1" ref="R914" ca="1">INDEX('Lorri 401b'!L:L,MATCH('Retirement Calculator'!A914,'Lorri 401b'!N:N,0),0)</f>
        <v>-22276709.405508522</v>
      </c>
      <c r="S914" s="25">
        <f t="shared" ca="1" si="787"/>
        <v>-32328511.757441379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-10102115.473252937</v>
      </c>
      <c r="R915" s="25">
        <f t="array" aca="1" ref="R915" ca="1">INDEX('Lorri 401b'!L:L,MATCH('Retirement Calculator'!A915,'Lorri 401b'!N:N,0),0)</f>
        <v>-22391274.561977364</v>
      </c>
      <c r="S915" s="25">
        <f t="shared" ca="1" si="787"/>
        <v>-32493390.035230301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-10152638.23257852</v>
      </c>
      <c r="R916" s="25">
        <f t="array" aca="1" ref="R916" ca="1">INDEX('Lorri 401b'!L:L,MATCH('Retirement Calculator'!A916,'Lorri 401b'!N:N,0),0)</f>
        <v>-22506317.073264826</v>
      </c>
      <c r="S916" s="25">
        <f t="shared" ca="1" si="787"/>
        <v>-32658955.305843346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-10203371.503401292</v>
      </c>
      <c r="R917" s="25">
        <f t="array" aca="1" ref="R917" ca="1">INDEX('Lorri 401b'!L:L,MATCH('Retirement Calculator'!A917,'Lorri 401b'!N:N,0),0)</f>
        <v>-22621838.928349316</v>
      </c>
      <c r="S917" s="25">
        <f t="shared" ca="1" si="787"/>
        <v>-32825210.43175061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-10254316.162852492</v>
      </c>
      <c r="R918" s="25">
        <f t="array" aca="1" ref="R918" ca="1">INDEX('Lorri 401b'!L:L,MATCH('Retirement Calculator'!A918,'Lorri 401b'!N:N,0),0)</f>
        <v>-22737842.124496661</v>
      </c>
      <c r="S918" s="25">
        <f t="shared" ca="1" si="787"/>
        <v>-32992158.287349153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-10305473.091718072</v>
      </c>
      <c r="R919" s="25">
        <f t="array" aca="1" ref="R919" ca="1">INDEX('Lorri 401b'!L:L,MATCH('Retirement Calculator'!A919,'Lorri 401b'!N:N,0),0)</f>
        <v>-22854328.667294618</v>
      </c>
      <c r="S919" s="25">
        <f t="shared" ca="1" si="787"/>
        <v>-33159801.759012692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-10356843.174453925</v>
      </c>
      <c r="R920" s="25">
        <f t="array" aca="1" ref="R920" ca="1">INDEX('Lorri 401b'!L:L,MATCH('Retirement Calculator'!A920,'Lorri 401b'!N:N,0),0)</f>
        <v>-22971300.570687566</v>
      </c>
      <c r="S920" s="25">
        <f t="shared" ca="1" si="787"/>
        <v>-33328143.745141491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-10408427.299201177</v>
      </c>
      <c r="R921" s="25">
        <f t="array" aca="1" ref="R921" ca="1">INDEX('Lorri 401b'!L:L,MATCH('Retirement Calculator'!A921,'Lorri 401b'!N:N,0),0)</f>
        <v>-23088759.857011318</v>
      </c>
      <c r="S921" s="25">
        <f t="shared" ca="1" si="787"/>
        <v>-33497187.156212494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-10460226.357801544</v>
      </c>
      <c r="R922" s="25">
        <f t="array" aca="1" ref="R922" ca="1">INDEX('Lorri 401b'!L:L,MATCH('Retirement Calculator'!A922,'Lorri 401b'!N:N,0),0)</f>
        <v>-23206708.557028089</v>
      </c>
      <c r="S922" s="25">
        <f t="shared" ca="1" si="787"/>
        <v>-33666934.914829634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-10512241.245812744</v>
      </c>
      <c r="R923" s="25">
        <f t="array" aca="1" ref="R923" ca="1">INDEX('Lorri 401b'!L:L,MATCH('Retirement Calculator'!A923,'Lorri 401b'!N:N,0),0)</f>
        <v>-23325148.709961593</v>
      </c>
      <c r="S923" s="25">
        <f t="shared" ca="1" si="787"/>
        <v>-33837389.955774337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-10564472.862523992</v>
      </c>
      <c r="R924" s="25">
        <f t="array" aca="1" ref="R924" ca="1">INDEX('Lorri 401b'!L:L,MATCH('Retirement Calculator'!A924,'Lorri 401b'!N:N,0),0)</f>
        <v>-23444082.36353232</v>
      </c>
      <c r="S924" s="25">
        <f t="shared" ca="1" si="787"/>
        <v>-34008555.226056308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-10616922.110971536</v>
      </c>
      <c r="R925" s="25">
        <f t="array" aca="1" ref="R925" ca="1">INDEX('Lorri 401b'!L:L,MATCH('Retirement Calculator'!A925,'Lorri 401b'!N:N,0),0)</f>
        <v>-23563511.573992927</v>
      </c>
      <c r="S925" s="25">
        <f t="shared" ca="1" si="787"/>
        <v>-34180433.684964463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-10669589.89795428</v>
      </c>
      <c r="R926" s="25">
        <f t="array" aca="1" ref="R926" ca="1">INDEX('Lorri 401b'!L:L,MATCH('Retirement Calculator'!A926,'Lorri 401b'!N:N,0),0)</f>
        <v>-23683438.406163786</v>
      </c>
      <c r="S926" s="25">
        <f t="shared" ca="1" si="787"/>
        <v>-34353028.304118067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-10722477.134049451</v>
      </c>
      <c r="R927" s="25">
        <f t="array" aca="1" ref="R927" ca="1">INDEX('Lorri 401b'!L:L,MATCH('Retirement Calculator'!A927,'Lorri 401b'!N:N,0),0)</f>
        <v>-23803864.933468688</v>
      </c>
      <c r="S927" s="25">
        <f t="shared" ca="1" si="787"/>
        <v>-34526342.067518137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-10775584.733628351</v>
      </c>
      <c r="R928" s="25">
        <f t="array" aca="1" ref="R928" ca="1">INDEX('Lorri 401b'!L:L,MATCH('Retirement Calculator'!A928,'Lorri 401b'!N:N,0),0)</f>
        <v>-23924793.237970695</v>
      </c>
      <c r="S928" s="25">
        <f t="shared" ca="1" si="787"/>
        <v>-34700377.971599042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-10828913.614872163</v>
      </c>
      <c r="R929" s="25">
        <f t="array" aca="1" ref="R929" ca="1">INDEX('Lorri 401b'!L:L,MATCH('Retirement Calculator'!A929,'Lorri 401b'!N:N,0),0)</f>
        <v>-24046225.410408128</v>
      </c>
      <c r="S929" s="25">
        <f t="shared" ca="1" si="787"/>
        <v>-34875139.025280289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-10882464.699787825</v>
      </c>
      <c r="R930" s="25">
        <f t="array" aca="1" ref="R930" ca="1">INDEX('Lorri 401b'!L:L,MATCH('Retirement Calculator'!A930,'Lorri 401b'!N:N,0),0)</f>
        <v>-24168163.550230715</v>
      </c>
      <c r="S930" s="25">
        <f t="shared" ca="1" si="787"/>
        <v>-35050628.250018537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-10936238.914223969</v>
      </c>
      <c r="R931" s="25">
        <f t="array" aca="1" ref="R931" ca="1">INDEX('Lorri 401b'!L:L,MATCH('Retirement Calculator'!A931,'Lorri 401b'!N:N,0),0)</f>
        <v>-24290609.765635896</v>
      </c>
      <c r="S931" s="25">
        <f t="shared" ca="1" si="787"/>
        <v>-35226848.679859862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-10990237.187886931</v>
      </c>
      <c r="R932" s="25">
        <f t="array" aca="1" ref="R932" ca="1">INDEX('Lorri 401b'!L:L,MATCH('Retirement Calculator'!A932,'Lorri 401b'!N:N,0),0)</f>
        <v>-24413566.173605267</v>
      </c>
      <c r="S932" s="25">
        <f t="shared" ca="1" si="787"/>
        <v>-35403803.361492202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-11044460.454356821</v>
      </c>
      <c r="R933" s="25">
        <f t="array" aca="1" ref="R933" ca="1">INDEX('Lorri 401b'!L:L,MATCH('Retirement Calculator'!A933,'Lorri 401b'!N:N,0),0)</f>
        <v>-24537034.899941176</v>
      </c>
      <c r="S933" s="25">
        <f t="shared" ca="1" si="787"/>
        <v>-35581495.354297996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-11098909.65110367</v>
      </c>
      <c r="R934" s="25">
        <f t="array" aca="1" ref="R934" ca="1">INDEX('Lorri 401b'!L:L,MATCH('Retirement Calculator'!A934,'Lorri 401b'!N:N,0),0)</f>
        <v>-24661018.079303484</v>
      </c>
      <c r="S934" s="25">
        <f t="shared" ca="1" si="787"/>
        <v>-35759927.730407156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-11153585.71950363</v>
      </c>
      <c r="R935" s="25">
        <f t="array" aca="1" ref="R935" ca="1">INDEX('Lorri 401b'!L:L,MATCH('Retirement Calculator'!A935,'Lorri 401b'!N:N,0),0)</f>
        <v>-24785517.855246469</v>
      </c>
      <c r="S935" s="25">
        <f t="shared" ca="1" si="787"/>
        <v>-35939103.574750096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-11208489.604855256</v>
      </c>
      <c r="R936" s="25">
        <f t="array" aca="1" ref="R936" ca="1">INDEX('Lorri 401b'!L:L,MATCH('Retirement Calculator'!A936,'Lorri 401b'!N:N,0),0)</f>
        <v>-24910536.380255885</v>
      </c>
      <c r="S936" s="25">
        <f t="shared" ca="1" si="787"/>
        <v>-36119025.98511114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-11263622.256395848</v>
      </c>
      <c r="R937" s="25">
        <f t="array" aca="1" ref="R937" ca="1">INDEX('Lorri 401b'!L:L,MATCH('Retirement Calculator'!A937,'Lorri 401b'!N:N,0),0)</f>
        <v>-25036075.815786172</v>
      </c>
      <c r="S937" s="25">
        <f t="shared" ca="1" si="787"/>
        <v>-36299698.072182022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-11318984.627317859</v>
      </c>
      <c r="R938" s="25">
        <f t="array" aca="1" ref="R938" ca="1">INDEX('Lorri 401b'!L:L,MATCH('Retirement Calculator'!A938,'Lorri 401b'!N:N,0),0)</f>
        <v>-25162138.332297835</v>
      </c>
      <c r="S938" s="25">
        <f t="shared" ca="1" si="787"/>
        <v>-36481122.959615692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-11374577.674785377</v>
      </c>
      <c r="R939" s="25">
        <f t="array" aca="1" ref="R939" ca="1">INDEX('Lorri 401b'!L:L,MATCH('Retirement Calculator'!A939,'Lorri 401b'!N:N,0),0)</f>
        <v>-25288726.109294966</v>
      </c>
      <c r="S939" s="25">
        <f t="shared" ca="1" si="787"/>
        <v>-36663303.784080341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-11430402.359950678</v>
      </c>
      <c r="R940" s="25">
        <f t="array" aca="1" ref="R940" ca="1">INDEX('Lorri 401b'!L:L,MATCH('Retirement Calculator'!A940,'Lorri 401b'!N:N,0),0)</f>
        <v>-25415841.335362915</v>
      </c>
      <c r="S940" s="25">
        <f t="shared" ca="1" si="787"/>
        <v>-36846243.695313595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-11486459.647970835</v>
      </c>
      <c r="R941" s="25">
        <f t="array" aca="1" ref="R941" ca="1">INDEX('Lorri 401b'!L:L,MATCH('Retirement Calculator'!A941,'Lorri 401b'!N:N,0),0)</f>
        <v>-25543486.208206147</v>
      </c>
      <c r="S941" s="25">
        <f t="shared" ca="1" si="787"/>
        <v>-37029945.85617698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-11542750.508024408</v>
      </c>
      <c r="R942" s="25">
        <f t="array" aca="1" ref="R942" ca="1">INDEX('Lorri 401b'!L:L,MATCH('Retirement Calculator'!A942,'Lorri 401b'!N:N,0),0)</f>
        <v>-25671662.934686229</v>
      </c>
      <c r="S942" s="25">
        <f t="shared" ca="1" si="787"/>
        <v>-37214413.442710638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-11599275.913328204</v>
      </c>
      <c r="R943" s="25">
        <f t="array" aca="1" ref="R943" ca="1">INDEX('Lorri 401b'!L:L,MATCH('Retirement Calculator'!A943,'Lorri 401b'!N:N,0),0)</f>
        <v>-25800373.730859976</v>
      </c>
      <c r="S943" s="25">
        <f t="shared" ca="1" si="787"/>
        <v>-37399649.644188181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-11656036.8411541</v>
      </c>
      <c r="R944" s="25">
        <f t="array" aca="1" ref="R944" ca="1">INDEX('Lorri 401b'!L:L,MATCH('Retirement Calculator'!A944,'Lorri 401b'!N:N,0),0)</f>
        <v>-25929620.822017781</v>
      </c>
      <c r="S944" s="25">
        <f t="shared" ca="1" si="787"/>
        <v>-37585657.66317188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-11713034.272845937</v>
      </c>
      <c r="R945" s="25">
        <f t="array" aca="1" ref="R945" ca="1">INDEX('Lorri 401b'!L:L,MATCH('Retirement Calculator'!A945,'Lorri 401b'!N:N,0),0)</f>
        <v>-26059406.442722078</v>
      </c>
      <c r="S945" s="25">
        <f t="shared" ca="1" si="787"/>
        <v>-37772440.715568013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-11770269.19383649</v>
      </c>
      <c r="R946" s="25">
        <f t="array" aca="1" ref="R946" ca="1">INDEX('Lorri 401b'!L:L,MATCH('Retirement Calculator'!A946,'Lorri 401b'!N:N,0),0)</f>
        <v>-26189732.836845975</v>
      </c>
      <c r="S946" s="25">
        <f t="shared" ca="1" si="787"/>
        <v>-37960002.030682467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-11827742.593664503</v>
      </c>
      <c r="R947" s="25">
        <f t="array" aca="1" ref="R947" ca="1">INDEX('Lorri 401b'!L:L,MATCH('Retirement Calculator'!A947,'Lorri 401b'!N:N,0),0)</f>
        <v>-26320602.257612053</v>
      </c>
      <c r="S947" s="25">
        <f t="shared" ca="1" si="787"/>
        <v>-38148344.851276554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-11885455.465991799</v>
      </c>
      <c r="R948" s="25">
        <f t="array" aca="1" ref="R948" ca="1">INDEX('Lorri 401b'!L:L,MATCH('Retirement Calculator'!A948,'Lorri 401b'!N:N,0),0)</f>
        <v>-26452016.967631325</v>
      </c>
      <c r="S948" s="25">
        <f t="shared" ca="1" si="787"/>
        <v>-38337472.43362312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-11943408.808620458</v>
      </c>
      <c r="R949" s="25">
        <f t="array" aca="1" ref="R949" ca="1">INDEX('Lorri 401b'!L:L,MATCH('Retirement Calculator'!A949,'Lorri 401b'!N:N,0),0)</f>
        <v>-26583979.238942344</v>
      </c>
      <c r="S949" s="25">
        <f t="shared" ca="1" si="787"/>
        <v>-38527388.0475628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-12001603.623510072</v>
      </c>
      <c r="R950" s="25">
        <f t="array" aca="1" ref="R950" ca="1">INDEX('Lorri 401b'!L:L,MATCH('Retirement Calculator'!A950,'Lorri 401b'!N:N,0),0)</f>
        <v>-26716491.353050493</v>
      </c>
      <c r="S950" s="25">
        <f t="shared" ca="1" si="787"/>
        <v>-38718094.976560563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-12060040.916795058</v>
      </c>
      <c r="R951" s="25">
        <f t="array" aca="1" ref="R951" ca="1">INDEX('Lorri 401b'!L:L,MATCH('Retirement Calculator'!A951,'Lorri 401b'!N:N,0),0)</f>
        <v>-26849555.600967426</v>
      </c>
      <c r="S951" s="25">
        <f t="shared" ca="1" si="787"/>
        <v>-38909596.517762482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-12118721.698802065</v>
      </c>
      <c r="R952" s="25">
        <f t="array" aca="1" ref="R952" ca="1">INDEX('Lorri 401b'!L:L,MATCH('Retirement Calculator'!A952,'Lorri 401b'!N:N,0),0)</f>
        <v>-26983174.283250678</v>
      </c>
      <c r="S952" s="25">
        <f t="shared" ca="1" si="787"/>
        <v>-39101895.982052743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-12177646.984067434</v>
      </c>
      <c r="R953" s="25">
        <f t="array" aca="1" ref="R953" ca="1">INDEX('Lorri 401b'!L:L,MATCH('Retirement Calculator'!A953,'Lorri 401b'!N:N,0),0)</f>
        <v>-27117349.710043445</v>
      </c>
      <c r="S953" s="25">
        <f t="shared" ca="1" si="787"/>
        <v>-39294996.694110878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-12236817.791354744</v>
      </c>
      <c r="R954" s="25">
        <f t="array" aca="1" ref="R954" ca="1">INDEX('Lorri 401b'!L:L,MATCH('Retirement Calculator'!A954,'Lorri 401b'!N:N,0),0)</f>
        <v>-27252084.201114513</v>
      </c>
      <c r="S954" s="25">
        <f t="shared" ca="1" si="787"/>
        <v>-39488901.992469259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-12296235.143672416</v>
      </c>
      <c r="R955" s="25">
        <f t="array" aca="1" ref="R955" ca="1">INDEX('Lorri 401b'!L:L,MATCH('Retirement Calculator'!A955,'Lorri 401b'!N:N,0),0)</f>
        <v>-27387380.085898377</v>
      </c>
      <c r="S955" s="25">
        <f t="shared" ca="1" si="787"/>
        <v>-39683615.229570791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-12355900.068291413</v>
      </c>
      <c r="R956" s="25">
        <f t="array" aca="1" ref="R956" ca="1">INDEX('Lorri 401b'!L:L,MATCH('Retirement Calculator'!A956,'Lorri 401b'!N:N,0),0)</f>
        <v>-27523239.703535508</v>
      </c>
      <c r="S956" s="25">
        <f t="shared" ca="1" si="787"/>
        <v>-39879139.771826923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-12415813.596762989</v>
      </c>
      <c r="R957" s="25">
        <f t="array" aca="1" ref="R957" ca="1">INDEX('Lorri 401b'!L:L,MATCH('Retirement Calculator'!A957,'Lorri 401b'!N:N,0),0)</f>
        <v>-27659665.402912796</v>
      </c>
      <c r="S957" s="25">
        <f t="shared" ca="1" si="787"/>
        <v>-40075478.999675781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-12475976.764936529</v>
      </c>
      <c r="R958" s="25">
        <f t="array" aca="1" ref="R958" ca="1">INDEX('Lorri 401b'!L:L,MATCH('Retirement Calculator'!A958,'Lorri 401b'!N:N,0),0)</f>
        <v>-27796659.542704154</v>
      </c>
      <c r="S958" s="25">
        <f t="shared" ca="1" si="787"/>
        <v>-40272636.307640687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-12536390.61297746</v>
      </c>
      <c r="R959" s="25">
        <f t="array" aca="1" ref="R959" ca="1">INDEX('Lorri 401b'!L:L,MATCH('Retirement Calculator'!A959,'Lorri 401b'!N:N,0),0)</f>
        <v>-27934224.49141131</v>
      </c>
      <c r="S959" s="25">
        <f t="shared" ca="1" si="787"/>
        <v>-40470615.104388773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-12597056.185385227</v>
      </c>
      <c r="R960" s="25">
        <f t="array" aca="1" ref="R960" ca="1">INDEX('Lorri 401b'!L:L,MATCH('Retirement Calculator'!A960,'Lorri 401b'!N:N,0),0)</f>
        <v>-28072362.627404746</v>
      </c>
      <c r="S960" s="25">
        <f t="shared" ca="1" si="787"/>
        <v>-40669418.812789977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-12657974.53101136</v>
      </c>
      <c r="R961" s="25">
        <f t="array" aca="1" ref="R961" ca="1">INDEX('Lorri 401b'!L:L,MATCH('Retirement Calculator'!A961,'Lorri 401b'!N:N,0),0)</f>
        <v>-28211076.33896482</v>
      </c>
      <c r="S961" s="25">
        <f t="shared" ca="1" si="787"/>
        <v>-40869050.869976178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-12719146.703077601</v>
      </c>
      <c r="R962" s="25">
        <f t="array" aca="1" ref="R962" ca="1">INDEX('Lorri 401b'!L:L,MATCH('Retirement Calculator'!A962,'Lorri 401b'!N:N,0),0)</f>
        <v>-28350368.024323061</v>
      </c>
      <c r="S962" s="25">
        <f t="shared" ca="1" si="787"/>
        <v>-41069514.727400661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-12780573.759194119</v>
      </c>
      <c r="R963" s="25">
        <f t="array" aca="1" ref="R963" ca="1">INDEX('Lorri 401b'!L:L,MATCH('Retirement Calculator'!A963,'Lorri 401b'!N:N,0),0)</f>
        <v>-28490240.091703627</v>
      </c>
      <c r="S963" s="25">
        <f t="shared" ca="1" si="787"/>
        <v>-41270813.850897744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-12842256.761377789</v>
      </c>
      <c r="R964" s="25">
        <f t="array" aca="1" ref="R964" ca="1">INDEX('Lorri 401b'!L:L,MATCH('Retirement Calculator'!A964,'Lorri 401b'!N:N,0),0)</f>
        <v>-28630694.959364947</v>
      </c>
      <c r="S964" s="25">
        <f t="shared" ca="1" si="787"/>
        <v>-41472951.720742732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-12904196.776070558</v>
      </c>
      <c r="R965" s="25">
        <f t="array" aca="1" ref="R965" ca="1">INDEX('Lorri 401b'!L:L,MATCH('Retirement Calculator'!A965,'Lorri 401b'!N:N,0),0)</f>
        <v>-28771735.055641521</v>
      </c>
      <c r="S965" s="25">
        <f t="shared" ca="1" si="787"/>
        <v>-41675931.831712082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-12966394.87415788</v>
      </c>
      <c r="R966" s="25">
        <f t="array" aca="1" ref="R966" ca="1">INDEX('Lorri 401b'!L:L,MATCH('Retirement Calculator'!A966,'Lorri 401b'!N:N,0),0)</f>
        <v>-28913362.818985917</v>
      </c>
      <c r="S966" s="25">
        <f t="shared" ca="1" si="787"/>
        <v>-41879757.6931438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-13028852.130987233</v>
      </c>
      <c r="R967" s="25">
        <f t="array" aca="1" ref="R967" ca="1">INDEX('Lorri 401b'!L:L,MATCH('Retirement Calculator'!A967,'Lorri 401b'!N:N,0),0)</f>
        <v>-29055580.698010914</v>
      </c>
      <c r="S967" s="25">
        <f t="shared" ca="1" si="787"/>
        <v>-42084432.828998148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-13091569.626386708</v>
      </c>
      <c r="R968" s="25">
        <f t="array" aca="1" ref="R968" ca="1">INDEX('Lorri 401b'!L:L,MATCH('Retirement Calculator'!A968,'Lorri 401b'!N:N,0),0)</f>
        <v>-29198391.151531849</v>
      </c>
      <c r="S968" s="25">
        <f t="shared" ca="1" si="787"/>
        <v>-42289960.777918555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-13154548.44468368</v>
      </c>
      <c r="R969" s="25">
        <f t="array" aca="1" ref="R969" ca="1">INDEX('Lorri 401b'!L:L,MATCH('Retirement Calculator'!A969,'Lorri 401b'!N:N,0),0)</f>
        <v>-29341796.64860912</v>
      </c>
      <c r="S969" s="25">
        <f t="shared" ca="1" si="787"/>
        <v>-42496345.093292803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-13217789.674723556</v>
      </c>
      <c r="R970" s="25">
        <f t="array" aca="1" ref="R970" ca="1">INDEX('Lorri 401b'!L:L,MATCH('Retirement Calculator'!A970,'Lorri 401b'!N:N,0),0)</f>
        <v>-29485799.668590881</v>
      </c>
      <c r="S970" s="25">
        <f t="shared" ca="1" si="787"/>
        <v>-42703589.343314439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-13281294.409888599</v>
      </c>
      <c r="R971" s="25">
        <f t="array" aca="1" ref="R971" ca="1">INDEX('Lorri 401b'!L:L,MATCH('Retirement Calculator'!A971,'Lorri 401b'!N:N,0),0)</f>
        <v>-29630402.701155897</v>
      </c>
      <c r="S971" s="25">
        <f t="shared" ca="1" si="787"/>
        <v>-42911697.111044496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-13345063.74811683</v>
      </c>
      <c r="R972" s="25">
        <f t="array" aca="1" ref="R972" ca="1">INDEX('Lorri 401b'!L:L,MATCH('Retirement Calculator'!A972,'Lorri 401b'!N:N,0),0)</f>
        <v>-29775608.246356603</v>
      </c>
      <c r="S972" s="25">
        <f t="shared" ca="1" si="787"/>
        <v>-43120671.994473435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-13409098.791921012</v>
      </c>
      <c r="R973" s="25">
        <f t="array" aca="1" ref="R973" ca="1">INDEX('Lorri 401b'!L:L,MATCH('Retirement Calculator'!A973,'Lorri 401b'!N:N,0),0)</f>
        <v>-29921418.814662311</v>
      </c>
      <c r="S973" s="25">
        <f t="shared" ca="1" si="787"/>
        <v>-43330517.606583327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-13473400.648407711</v>
      </c>
      <c r="R974" s="25">
        <f t="array" aca="1" ref="R974" ca="1">INDEX('Lorri 401b'!L:L,MATCH('Retirement Calculator'!A974,'Lorri 401b'!N:N,0),0)</f>
        <v>-30067836.927002627</v>
      </c>
      <c r="S974" s="25">
        <f t="shared" ca="1" si="787"/>
        <v>-43541237.575410336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-13537970.429296438</v>
      </c>
      <c r="R975" s="25">
        <f t="array" aca="1" ref="R975" ca="1">INDEX('Lorri 401b'!L:L,MATCH('Retirement Calculator'!A975,'Lorri 401b'!N:N,0),0)</f>
        <v>-30214865.114811026</v>
      </c>
      <c r="S975" s="25">
        <f t="shared" ca="1" si="787"/>
        <v>-43752835.544107467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-13602809.250938868</v>
      </c>
      <c r="R976" s="25">
        <f t="array" aca="1" ref="R976" ca="1">INDEX('Lorri 401b'!L:L,MATCH('Retirement Calculator'!A976,'Lorri 401b'!N:N,0),0)</f>
        <v>-30362505.920068625</v>
      </c>
      <c r="S976" s="25">
        <f t="shared" ca="1" si="787"/>
        <v>-43965315.171007492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-13667918.234338142</v>
      </c>
      <c r="R977" s="25">
        <f t="array" aca="1" ref="R977" ca="1">INDEX('Lorri 401b'!L:L,MATCH('Retirement Calculator'!A977,'Lorri 401b'!N:N,0),0)</f>
        <v>-30510761.895348132</v>
      </c>
      <c r="S977" s="25">
        <f t="shared" ca="1" si="787"/>
        <v>-44178680.129686274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-13733298.505168246</v>
      </c>
      <c r="R978" s="25">
        <f t="array" aca="1" ref="R978" ca="1">INDEX('Lorri 401b'!L:L,MATCH('Retirement Calculator'!A978,'Lorri 401b'!N:N,0),0)</f>
        <v>-30659635.603857972</v>
      </c>
      <c r="S978" s="25">
        <f t="shared" ca="1" si="787"/>
        <v>-44392934.109026216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-13798951.193793476</v>
      </c>
      <c r="R979" s="25">
        <f t="array" aca="1" ref="R979" ca="1">INDEX('Lorri 401b'!L:L,MATCH('Retirement Calculator'!A979,'Lorri 401b'!N:N,0),0)</f>
        <v>-30809129.6194866</v>
      </c>
      <c r="S979" s="25">
        <f t="shared" ca="1" si="787"/>
        <v>-44608080.813280076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-13864877.435287977</v>
      </c>
      <c r="R980" s="25">
        <f t="array" aca="1" ref="R980" ca="1">INDEX('Lorri 401b'!L:L,MATCH('Retirement Calculator'!A980,'Lorri 401b'!N:N,0),0)</f>
        <v>-30959246.526847016</v>
      </c>
      <c r="S980" s="25">
        <f t="shared" ca="1" si="787"/>
        <v>-44824123.962134995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-13931078.369455371</v>
      </c>
      <c r="R981" s="25">
        <f t="array" aca="1" ref="R981" ca="1">INDEX('Lorri 401b'!L:L,MATCH('Retirement Calculator'!A981,'Lorri 401b'!N:N,0),0)</f>
        <v>-31109988.921321433</v>
      </c>
      <c r="S981" s="25">
        <f t="shared" ca="1" si="787"/>
        <v>-45041067.290776804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-13997555.140848463</v>
      </c>
      <c r="R982" s="25">
        <f t="array" aca="1" ref="R982" ca="1">INDEX('Lorri 401b'!L:L,MATCH('Retirement Calculator'!A982,'Lorri 401b'!N:N,0),0)</f>
        <v>-31261359.409106161</v>
      </c>
      <c r="S982" s="25">
        <f t="shared" ca="1" si="787"/>
        <v>-45258914.549954623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-14064308.898789026</v>
      </c>
      <c r="R983" s="25">
        <f t="array" aca="1" ref="R983" ca="1">INDEX('Lorri 401b'!L:L,MATCH('Retirement Calculator'!A983,'Lorri 401b'!N:N,0),0)</f>
        <v>-31413360.607256658</v>
      </c>
      <c r="S983" s="25">
        <f t="shared" ca="1" si="787"/>
        <v>-45477669.506045684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-14131340.797387674</v>
      </c>
      <c r="R984" s="25">
        <f t="array" aca="1" ref="R984" ca="1">INDEX('Lorri 401b'!L:L,MATCH('Retirement Calculator'!A984,'Lorri 401b'!N:N,0),0)</f>
        <v>-31565995.143732782</v>
      </c>
      <c r="S984" s="25">
        <f t="shared" ca="1" si="787"/>
        <v>-45697335.941120461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-14198651.995563818</v>
      </c>
      <c r="R985" s="25">
        <f t="array" aca="1" ref="R985" ca="1">INDEX('Lorri 401b'!L:L,MATCH('Retirement Calculator'!A985,'Lorri 401b'!N:N,0),0)</f>
        <v>-31719265.657444224</v>
      </c>
      <c r="S985" s="25">
        <f t="shared" ca="1" si="787"/>
        <v>-45917917.653008044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-14266243.657065695</v>
      </c>
      <c r="R986" s="25">
        <f t="array" aca="1" ref="R986" ca="1">INDEX('Lorri 401b'!L:L,MATCH('Retirement Calculator'!A986,'Lorri 401b'!N:N,0),0)</f>
        <v>-31873174.798296131</v>
      </c>
      <c r="S986" s="25">
        <f t="shared" ca="1" si="787"/>
        <v>-46139418.455361828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-14334116.950490497</v>
      </c>
      <c r="R987" s="25">
        <f t="array" aca="1" ref="R987" ca="1">INDEX('Lorri 401b'!L:L,MATCH('Retirement Calculator'!A987,'Lorri 401b'!N:N,0),0)</f>
        <v>-32027725.227234919</v>
      </c>
      <c r="S987" s="25">
        <f t="shared" ca="1" si="787"/>
        <v>-46361842.177725419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-14402273.049304569</v>
      </c>
      <c r="R988" s="25">
        <f t="array" aca="1" ref="R988" ca="1">INDEX('Lorri 401b'!L:L,MATCH('Retirement Calculator'!A988,'Lorri 401b'!N:N,0),0)</f>
        <v>-32182919.616294287</v>
      </c>
      <c r="S988" s="25">
        <f t="shared" ca="1" si="787"/>
        <v>-46585192.665598854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-14470713.1318637</v>
      </c>
      <c r="R989" s="25">
        <f t="array" aca="1" ref="R989" ca="1">INDEX('Lorri 401b'!L:L,MATCH('Retirement Calculator'!A989,'Lorri 401b'!N:N,0),0)</f>
        <v>-32338760.6486414</v>
      </c>
      <c r="S989" s="25">
        <f t="shared" ca="1" si="787"/>
        <v>-46809473.780505098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-14539438.381433494</v>
      </c>
      <c r="R990" s="25">
        <f t="array" aca="1" ref="R990" ca="1">INDEX('Lorri 401b'!L:L,MATCH('Retirement Calculator'!A990,'Lorri 401b'!N:N,0),0)</f>
        <v>-32495251.018623292</v>
      </c>
      <c r="S990" s="25">
        <f t="shared" ca="1" si="787"/>
        <v>-47034689.400056787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-14608449.986209828</v>
      </c>
      <c r="R991" s="25">
        <f t="array" aca="1" ref="R991" ca="1">INDEX('Lorri 401b'!L:L,MATCH('Retirement Calculator'!A991,'Lorri 401b'!N:N,0),0)</f>
        <v>-32652393.431813445</v>
      </c>
      <c r="S991" s="25">
        <f t="shared" ca="1" si="787"/>
        <v>-47260843.418023273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-14677749.139339397</v>
      </c>
      <c r="R992" s="25">
        <f t="array" aca="1" ref="R992" ca="1">INDEX('Lorri 401b'!L:L,MATCH('Retirement Calculator'!A992,'Lorri 401b'!N:N,0),0)</f>
        <v>-32810190.605058555</v>
      </c>
      <c r="S992" s="25">
        <f t="shared" ca="1" si="787"/>
        <v>-47487939.744397953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-14747337.038940338</v>
      </c>
      <c r="R993" s="25">
        <f t="array" aca="1" ref="R993" ca="1">INDEX('Lorri 401b'!L:L,MATCH('Retirement Calculator'!A993,'Lorri 401b'!N:N,0),0)</f>
        <v>-32968645.266525522</v>
      </c>
      <c r="S993" s="25">
        <f t="shared" ca="1" si="787"/>
        <v>-47715982.305465862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-14817214.888122952</v>
      </c>
      <c r="R994" s="25">
        <f t="array" aca="1" ref="R994" ca="1">INDEX('Lorri 401b'!L:L,MATCH('Retirement Calculator'!A994,'Lorri 401b'!N:N,0),0)</f>
        <v>-33127760.155748598</v>
      </c>
      <c r="S994" s="25">
        <f t="shared" ca="1" si="787"/>
        <v>-47944975.043871552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-14887383.895010492</v>
      </c>
      <c r="R995" s="25">
        <f t="array" aca="1" ref="R995" ca="1">INDEX('Lorri 401b'!L:L,MATCH('Retirement Calculator'!A995,'Lorri 401b'!N:N,0),0)</f>
        <v>-33287538.023676772</v>
      </c>
      <c r="S995" s="25">
        <f t="shared" ca="1" si="787"/>
        <v>-48174921.918687262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-14957845.272760063</v>
      </c>
      <c r="R996" s="25">
        <f t="array" aca="1" ref="R996" ca="1">INDEX('Lorri 401b'!L:L,MATCH('Retirement Calculator'!A996,'Lorri 401b'!N:N,0),0)</f>
        <v>-33447981.632721312</v>
      </c>
      <c r="S996" s="25">
        <f t="shared" ca="1" si="787"/>
        <v>-48405826.905481376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-15028600.239583591</v>
      </c>
      <c r="R997" s="25">
        <f t="array" aca="1" ref="R997" ca="1">INDEX('Lorri 401b'!L:L,MATCH('Retirement Calculator'!A997,'Lorri 401b'!N:N,0),0)</f>
        <v>-33609093.756803542</v>
      </c>
      <c r="S997" s="25">
        <f t="shared" ca="1" si="787"/>
        <v>-48637693.996387132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-15099650.018768884</v>
      </c>
      <c r="R998" s="25">
        <f t="array" aca="1" ref="R998" ca="1">INDEX('Lorri 401b'!L:L,MATCH('Retirement Calculator'!A998,'Lorri 401b'!N:N,0),0)</f>
        <v>-33770877.18140278</v>
      </c>
      <c r="S998" s="25">
        <f t="shared" ca="1" si="787"/>
        <v>-48870527.200171664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-15170995.838700783</v>
      </c>
      <c r="R999" s="25">
        <f t="array" aca="1" ref="R999" ca="1">INDEX('Lorri 401b'!L:L,MATCH('Retirement Calculator'!A999,'Lorri 401b'!N:N,0),0)</f>
        <v>-33933334.703604512</v>
      </c>
      <c r="S999" s="25">
        <f t="shared" ca="1" si="787"/>
        <v>-49104330.542305291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-15242638.932882397</v>
      </c>
      <c r="R1000" s="25">
        <f t="array" aca="1" ref="R1000" ca="1">INDEX('Lorri 401b'!L:L,MATCH('Retirement Calculator'!A1000,'Lorri 401b'!N:N,0),0)</f>
        <v>-34096469.13214875</v>
      </c>
      <c r="S1000" s="25">
        <f t="shared" ca="1" si="787"/>
        <v>-49339108.065031148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-15314580.539956434</v>
      </c>
      <c r="R1001" s="25">
        <f t="array" aca="1" ref="R1001" ca="1">INDEX('Lorri 401b'!L:L,MATCH('Retirement Calculator'!A1001,'Lorri 401b'!N:N,0),0)</f>
        <v>-34260283.287478589</v>
      </c>
      <c r="S1001" s="25">
        <f t="shared" ca="1" si="787"/>
        <v>-49574863.827435024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-15386821.903726613</v>
      </c>
      <c r="R1002" s="25">
        <f t="array" aca="1" ref="R1002" ca="1">INDEX('Lorri 401b'!L:L,MATCH('Retirement Calculator'!A1002,'Lorri 401b'!N:N,0),0)</f>
        <v>-34424780.001788974</v>
      </c>
      <c r="S1002" s="25">
        <f t="shared" ca="1" si="787"/>
        <v>-49811601.905515589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-15459364.273179168</v>
      </c>
      <c r="R1003" s="25">
        <f t="array" aca="1" ref="R1003" ca="1">INDEX('Lorri 401b'!L:L,MATCH('Retirement Calculator'!A1003,'Lorri 401b'!N:N,0),0)</f>
        <v>-34589962.119075648</v>
      </c>
      <c r="S1003" s="25">
        <f t="shared" ca="1" si="787"/>
        <v>-50049326.392254815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-15532208.902504442</v>
      </c>
      <c r="R1004" s="25">
        <f t="array" aca="1" ref="R1004" ca="1">INDEX('Lorri 401b'!L:L,MATCH('Retirement Calculator'!A1004,'Lorri 401b'!N:N,0),0)</f>
        <v>-34755832.495184354</v>
      </c>
      <c r="S1004" s="25">
        <f t="shared" ca="1" si="787"/>
        <v>-50288041.397688799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-15605357.051118571</v>
      </c>
      <c r="R1005" s="25">
        <f t="array" aca="1" ref="R1005" ca="1">INDEX('Lorri 401b'!L:L,MATCH('Retirement Calculator'!A1005,'Lorri 401b'!N:N,0),0)</f>
        <v>-34922393.997860178</v>
      </c>
      <c r="S1005" s="25">
        <f t="shared" ca="1" si="787"/>
        <v>-50527751.048978746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-15678809.983685261</v>
      </c>
      <c r="R1006" s="25">
        <f t="array" aca="1" ref="R1006" ca="1">INDEX('Lorri 401b'!L:L,MATCH('Retirement Calculator'!A1006,'Lorri 401b'!N:N,0),0)</f>
        <v>-35089649.50679715</v>
      </c>
      <c r="S1006" s="25">
        <f t="shared" ca="1" si="787"/>
        <v>-50768459.490482412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-15752568.970137645</v>
      </c>
      <c r="R1007" s="25">
        <f t="array" aca="1" ref="R1007" ca="1">INDEX('Lorri 401b'!L:L,MATCH('Retirement Calculator'!A1007,'Lorri 401b'!N:N,0),0)</f>
        <v>-35257601.913688026</v>
      </c>
      <c r="S1007" s="25">
        <f t="shared" ca="1" si="787"/>
        <v>-51010170.883825675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-15826635.285700247</v>
      </c>
      <c r="R1008" s="25">
        <f t="array" aca="1" ref="R1008" ca="1">INDEX('Lorri 401b'!L:L,MATCH('Retirement Calculator'!A1008,'Lorri 401b'!N:N,0),0)</f>
        <v>-35426254.12227428</v>
      </c>
      <c r="S1008" s="25">
        <f t="shared" ca="1" si="787"/>
        <v>-51252889.407974526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-15901010.210911026</v>
      </c>
      <c r="R1009" s="25">
        <f t="array" aca="1" ref="R1009" ca="1">INDEX('Lorri 401b'!L:L,MATCH('Retirement Calculator'!A1009,'Lorri 401b'!N:N,0),0)</f>
        <v>-35595609.048396312</v>
      </c>
      <c r="S1009" s="25">
        <f t="shared" ca="1" si="787"/>
        <v>-51496619.25930734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-15975695.031643517</v>
      </c>
      <c r="R1010" s="25">
        <f t="array" aca="1" ref="R1010" ca="1">INDEX('Lorri 401b'!L:L,MATCH('Retirement Calculator'!A1010,'Lorri 401b'!N:N,0),0)</f>
        <v>-35765669.620043851</v>
      </c>
      <c r="S1010" s="25">
        <f t="shared" ca="1" si="787"/>
        <v>-51741364.651687369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-16050691.03912906</v>
      </c>
      <c r="R1011" s="25">
        <f t="array" aca="1" ref="R1011" ca="1">INDEX('Lorri 401b'!L:L,MATCH('Retirement Calculator'!A1011,'Lorri 401b'!N:N,0),0)</f>
        <v>-35936438.777406588</v>
      </c>
      <c r="S1011" s="25">
        <f t="shared" ca="1" si="787"/>
        <v>-51987129.816535652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-16125999.529979125</v>
      </c>
      <c r="R1012" s="25">
        <f t="array" aca="1" ref="R1012" ca="1">INDEX('Lorri 401b'!L:L,MATCH('Retirement Calculator'!A1012,'Lorri 401b'!N:N,0),0)</f>
        <v>-36107919.472925007</v>
      </c>
      <c r="S1012" s="25">
        <f t="shared" ca="1" si="787"/>
        <v>-52233919.002904132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-16201621.806207733</v>
      </c>
      <c r="R1013" s="25">
        <f t="array" aca="1" ref="R1013" ca="1">INDEX('Lorri 401b'!L:L,MATCH('Retirement Calculator'!A1013,'Lorri 401b'!N:N,0),0)</f>
        <v>-36280114.671341419</v>
      </c>
      <c r="S1013" s="25">
        <f t="shared" ca="1" si="787"/>
        <v>-52481736.477549151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-16277559.175253959</v>
      </c>
      <c r="R1014" s="25">
        <f t="array" aca="1" ref="R1014" ca="1">INDEX('Lorri 401b'!L:L,MATCH('Retirement Calculator'!A1014,'Lorri 401b'!N:N,0),0)</f>
        <v>-36453027.349751227</v>
      </c>
      <c r="S1014" s="25">
        <f t="shared" ca="1" si="787"/>
        <v>-52730586.525005184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-16353812.950004546</v>
      </c>
      <c r="R1015" s="25">
        <f t="array" aca="1" ref="R1015" ca="1">INDEX('Lorri 401b'!L:L,MATCH('Retirement Calculator'!A1015,'Lorri 401b'!N:N,0),0)</f>
        <v>-36626660.497654408</v>
      </c>
      <c r="S1015" s="25">
        <f t="shared" ca="1" si="787"/>
        <v>-52980473.447658956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-16430384.448816594</v>
      </c>
      <c r="R1016" s="25">
        <f t="array" aca="1" ref="R1016" ca="1">INDEX('Lorri 401b'!L:L,MATCH('Retirement Calculator'!A1016,'Lorri 401b'!N:N,0),0)</f>
        <v>-36801017.117007188</v>
      </c>
      <c r="S1016" s="25">
        <f t="shared" ca="1" si="787"/>
        <v>-53231401.565823779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-16507274.995540358</v>
      </c>
      <c r="R1017" s="25">
        <f t="array" aca="1" ref="R1017" ca="1">INDEX('Lorri 401b'!L:L,MATCH('Retirement Calculator'!A1017,'Lorri 401b'!N:N,0),0)</f>
        <v>-36976100.222273938</v>
      </c>
      <c r="S1017" s="25">
        <f t="shared" ca="1" si="787"/>
        <v>-53483375.217814296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-16584485.919542138</v>
      </c>
      <c r="R1018" s="25">
        <f t="array" aca="1" ref="R1018" ca="1">INDEX('Lorri 401b'!L:L,MATCH('Retirement Calculator'!A1018,'Lorri 401b'!N:N,0),0)</f>
        <v>-37151912.840479299</v>
      </c>
      <c r="S1018" s="25">
        <f t="shared" ca="1" si="787"/>
        <v>-53736398.760021433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-16662018.555727258</v>
      </c>
      <c r="R1019" s="25">
        <f t="array" aca="1" ref="R1019" ca="1">INDEX('Lorri 401b'!L:L,MATCH('Retirement Calculator'!A1019,'Lorri 401b'!N:N,0),0)</f>
        <v>-37328458.011260517</v>
      </c>
      <c r="S1019" s="25">
        <f t="shared" ca="1" si="787"/>
        <v>-53990476.566987775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-16739874.244563149</v>
      </c>
      <c r="R1020" s="25">
        <f t="array" aca="1" ref="R1020" ca="1">INDEX('Lorri 401b'!L:L,MATCH('Retirement Calculator'!A1020,'Lorri 401b'!N:N,0),0)</f>
        <v>-37505738.786919989</v>
      </c>
      <c r="S1020" s="25">
        <f t="shared" ca="1" si="787"/>
        <v>-54245613.031483136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-16818054.332102522</v>
      </c>
      <c r="R1021" s="25">
        <f t="array" aca="1" ref="R1021" ca="1">INDEX('Lorri 401b'!L:L,MATCH('Retirement Calculator'!A1021,'Lorri 401b'!N:N,0),0)</f>
        <v>-37683758.232478045</v>
      </c>
      <c r="S1021" s="25">
        <f t="shared" ca="1" si="787"/>
        <v>-54501812.564580567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-16896560.170006644</v>
      </c>
      <c r="R1022" s="25">
        <f t="array" aca="1" ref="R1022" ca="1">INDEX('Lorri 401b'!L:L,MATCH('Retirement Calculator'!A1022,'Lorri 401b'!N:N,0),0)</f>
        <v>-37862519.425725922</v>
      </c>
      <c r="S1022" s="25">
        <f t="shared" ca="1" si="787"/>
        <v>-54759079.59573257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-16975393.115568697</v>
      </c>
      <c r="R1023" s="25">
        <f t="array" aca="1" ref="R1023" ca="1">INDEX('Lorri 401b'!L:L,MATCH('Retirement Calculator'!A1023,'Lorri 401b'!N:N,0),0)</f>
        <v>-38042025.457279004</v>
      </c>
      <c r="S1023" s="25">
        <f t="shared" ca="1" si="787"/>
        <v>-55017418.572847702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-17054554.531737261</v>
      </c>
      <c r="R1024" s="25">
        <f t="array" aca="1" ref="R1024" ca="1">INDEX('Lorri 401b'!L:L,MATCH('Retirement Calculator'!A1024,'Lorri 401b'!N:N,0),0)</f>
        <v>-38222279.430630222</v>
      </c>
      <c r="S1024" s="25">
        <f t="shared" ca="1" si="787"/>
        <v>-55276833.962367482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-17134045.787139859</v>
      </c>
      <c r="R1025" s="25">
        <f t="array" aca="1" ref="R1025" ca="1">INDEX('Lorri 401b'!L:L,MATCH('Retirement Calculator'!A1025,'Lorri 401b'!N:N,0),0)</f>
        <v>-38403284.462203734</v>
      </c>
      <c r="S1025" s="25">
        <f t="shared" ca="1" si="787"/>
        <v>-55537330.249343589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-17213868.256106634</v>
      </c>
      <c r="R1026" s="25">
        <f t="array" aca="1" ref="R1026" ca="1">INDEX('Lorri 401b'!L:L,MATCH('Retirement Calculator'!A1026,'Lorri 401b'!N:N,0),0)</f>
        <v>-38585043.681408808</v>
      </c>
      <c r="S1026" s="25">
        <f t="shared" ca="1" si="787"/>
        <v>-55798911.937515438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-17294023.318694104</v>
      </c>
      <c r="R1027" s="25">
        <f t="array" aca="1" ref="R1027" ca="1">INDEX('Lorri 401b'!L:L,MATCH('Retirement Calculator'!A1027,'Lorri 401b'!N:N,0),0)</f>
        <v>-38767560.230693899</v>
      </c>
      <c r="S1027" s="25">
        <f t="shared" ca="1" si="787"/>
        <v>-56061583.549388006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-17374512.360709023</v>
      </c>
      <c r="R1028" s="25">
        <f t="array" aca="1" ref="R1028" ca="1">INDEX('Lorri 401b'!L:L,MATCH('Retirement Calculator'!A1028,'Lorri 401b'!N:N,0),0)</f>
        <v>-38950837.265601009</v>
      </c>
      <c r="S1028" s="25">
        <f t="shared" ca="1" si="787"/>
        <v>-56325349.626310036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-17455336.773732338</v>
      </c>
      <c r="R1029" s="25">
        <f t="array" aca="1" ref="R1029" ca="1">INDEX('Lorri 401b'!L:L,MATCH('Retirement Calculator'!A1029,'Lorri 401b'!N:N,0),0)</f>
        <v>-39134877.954820238</v>
      </c>
      <c r="S1029" s="25">
        <f t="shared" ca="1" si="787"/>
        <v>-56590214.72855258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-17536497.955143251</v>
      </c>
      <c r="R1030" s="25">
        <f t="array" aca="1" ref="R1030" ca="1">INDEX('Lorri 401b'!L:L,MATCH('Retirement Calculator'!A1030,'Lorri 401b'!N:N,0),0)</f>
        <v>-39319685.480244547</v>
      </c>
      <c r="S1030" s="25">
        <f t="shared" ca="1" si="787"/>
        <v>-56856183.435387798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-17617997.308143374</v>
      </c>
      <c r="R1031" s="25">
        <f t="array" aca="1" ref="R1031" ca="1">INDEX('Lorri 401b'!L:L,MATCH('Retirement Calculator'!A1031,'Lorri 401b'!N:N,0),0)</f>
        <v>-39505263.037024789</v>
      </c>
      <c r="S1031" s="25">
        <f t="shared" ref="S1031:S1171" ca="1" si="1047">SUM(Q1031:R1031)</f>
        <v>-57123260.345168158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-17699836.241780996</v>
      </c>
      <c r="R1032" s="25">
        <f t="array" aca="1" ref="R1032" ca="1">INDEX('Lorri 401b'!L:L,MATCH('Retirement Calculator'!A1032,'Lorri 401b'!N:N,0),0)</f>
        <v>-39691613.833624944</v>
      </c>
      <c r="S1032" s="25">
        <f t="shared" ca="1" si="1047"/>
        <v>-57391450.07540594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-17782016.170975443</v>
      </c>
      <c r="R1033" s="25">
        <f t="array" aca="1" ref="R1033" ca="1">INDEX('Lorri 401b'!L:L,MATCH('Retirement Calculator'!A1033,'Lorri 401b'!N:N,0),0)</f>
        <v>-39878741.091877602</v>
      </c>
      <c r="S1033" s="25">
        <f t="shared" ca="1" si="1047"/>
        <v>-57660757.262853041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-17864538.516541533</v>
      </c>
      <c r="R1034" s="25">
        <f t="array" aca="1" ref="R1034" ca="1">INDEX('Lorri 401b'!L:L,MATCH('Retirement Calculator'!A1034,'Lorri 401b'!N:N,0),0)</f>
        <v>-40066648.04703965</v>
      </c>
      <c r="S1034" s="25">
        <f t="shared" ca="1" si="1047"/>
        <v>-57931186.563581184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-17947404.70521415</v>
      </c>
      <c r="R1035" s="25">
        <f t="array" aca="1" ref="R1035" ca="1">INDEX('Lorri 401b'!L:L,MATCH('Retirement Calculator'!A1035,'Lorri 401b'!N:N,0),0)</f>
        <v>-40255337.947848201</v>
      </c>
      <c r="S1035" s="25">
        <f t="shared" ca="1" si="1047"/>
        <v>-58202742.653062351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-18030616.169672903</v>
      </c>
      <c r="R1036" s="25">
        <f t="array" aca="1" ref="R1036" ca="1">INDEX('Lorri 401b'!L:L,MATCH('Retirement Calculator'!A1036,'Lorri 401b'!N:N,0),0)</f>
        <v>-40444814.056576788</v>
      </c>
      <c r="S1036" s="25">
        <f t="shared" ca="1" si="1047"/>
        <v>-58475430.226249695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-18114174.348566901</v>
      </c>
      <c r="R1037" s="25">
        <f t="array" aca="1" ref="R1037" ca="1">INDEX('Lorri 401b'!L:L,MATCH('Retirement Calculator'!A1037,'Lorri 401b'!N:N,0),0)</f>
        <v>-40635079.649091743</v>
      </c>
      <c r="S1037" s="25">
        <f t="shared" ca="1" si="1047"/>
        <v>-58749253.99765864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-18198080.686539624</v>
      </c>
      <c r="R1038" s="25">
        <f t="array" aca="1" ref="R1038" ca="1">INDEX('Lorri 401b'!L:L,MATCH('Retirement Calculator'!A1038,'Lorri 401b'!N:N,0),0)</f>
        <v>-40826138.01490885</v>
      </c>
      <c r="S1038" s="25">
        <f t="shared" ca="1" si="1047"/>
        <v>-59024218.70144847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-18282336.634253897</v>
      </c>
      <c r="R1039" s="25">
        <f t="array" aca="1" ref="R1039" ca="1">INDEX('Lorri 401b'!L:L,MATCH('Retirement Calculator'!A1039,'Lorri 401b'!N:N,0),0)</f>
        <v>-41017992.457250193</v>
      </c>
      <c r="S1039" s="25">
        <f t="shared" ca="1" si="1047"/>
        <v>-59300329.09150409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-18366943.648416981</v>
      </c>
      <c r="R1040" s="25">
        <f t="array" aca="1" ref="R1040" ca="1">INDEX('Lorri 401b'!L:L,MATCH('Retirement Calculator'!A1040,'Lorri 401b'!N:N,0),0)</f>
        <v>-41210646.293101288</v>
      </c>
      <c r="S1040" s="25">
        <f t="shared" ca="1" si="1047"/>
        <v>-59577589.941518269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-18451903.191805746</v>
      </c>
      <c r="R1041" s="25">
        <f t="array" aca="1" ref="R1041" ca="1">INDEX('Lorri 401b'!L:L,MATCH('Retirement Calculator'!A1041,'Lorri 401b'!N:N,0),0)</f>
        <v>-41404102.85326843</v>
      </c>
      <c r="S1041" s="25">
        <f t="shared" ca="1" si="1047"/>
        <v>-59856006.04507418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-18537216.733291965</v>
      </c>
      <c r="R1042" s="25">
        <f t="array" aca="1" ref="R1042" ca="1">INDEX('Lorri 401b'!L:L,MATCH('Retirement Calculator'!A1042,'Lorri 401b'!N:N,0),0)</f>
        <v>-41598365.48243627</v>
      </c>
      <c r="S1042" s="25">
        <f t="shared" ca="1" si="1047"/>
        <v>-60135582.215728238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-18622885.747867707</v>
      </c>
      <c r="R1043" s="25">
        <f t="array" aca="1" ref="R1043" ca="1">INDEX('Lorri 401b'!L:L,MATCH('Retirement Calculator'!A1043,'Lorri 401b'!N:N,0),0)</f>
        <v>-41793437.539225645</v>
      </c>
      <c r="S1043" s="25">
        <f t="shared" ca="1" si="1047"/>
        <v>-60416323.287093356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-18708911.716670848</v>
      </c>
      <c r="R1044" s="25">
        <f t="array" aca="1" ref="R1044" ca="1">INDEX('Lorri 401b'!L:L,MATCH('Retirement Calculator'!A1044,'Lorri 401b'!N:N,0),0)</f>
        <v>-41989322.396251641</v>
      </c>
      <c r="S1044" s="25">
        <f t="shared" ca="1" si="1047"/>
        <v>-60698234.11292249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-18795296.12701067</v>
      </c>
      <c r="R1045" s="25">
        <f t="array" aca="1" ref="R1045" ca="1">INDEX('Lorri 401b'!L:L,MATCH('Retirement Calculator'!A1045,'Lorri 401b'!N:N,0),0)</f>
        <v>-42186023.440181911</v>
      </c>
      <c r="S1045" s="25">
        <f t="shared" ca="1" si="1047"/>
        <v>-60981319.567192584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-18882040.472393572</v>
      </c>
      <c r="R1046" s="25">
        <f t="array" aca="1" ref="R1046" ca="1">INDEX('Lorri 401b'!L:L,MATCH('Retirement Calculator'!A1046,'Lorri 401b'!N:N,0),0)</f>
        <v>-42383544.071795225</v>
      </c>
      <c r="S1046" s="25">
        <f t="shared" ca="1" si="1047"/>
        <v>-61265584.544188797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-18969146.252548903</v>
      </c>
      <c r="R1047" s="25">
        <f t="array" aca="1" ref="R1047" ca="1">INDEX('Lorri 401b'!L:L,MATCH('Retirement Calculator'!A1047,'Lorri 401b'!N:N,0),0)</f>
        <v>-42581887.706040263</v>
      </c>
      <c r="S1047" s="25">
        <f t="shared" ca="1" si="1047"/>
        <v>-61551033.958589166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-19056614.973454881</v>
      </c>
      <c r="R1048" s="25">
        <f t="array" aca="1" ref="R1048" ca="1">INDEX('Lorri 401b'!L:L,MATCH('Retirement Calculator'!A1048,'Lorri 401b'!N:N,0),0)</f>
        <v>-42781057.772094652</v>
      </c>
      <c r="S1048" s="25">
        <f t="shared" ca="1" si="1047"/>
        <v>-61837672.74554953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-19144448.147364635</v>
      </c>
      <c r="R1049" s="25">
        <f t="array" aca="1" ref="R1049" ca="1">INDEX('Lorri 401b'!L:L,MATCH('Retirement Calculator'!A1049,'Lorri 401b'!N:N,0),0)</f>
        <v>-42981057.713424265</v>
      </c>
      <c r="S1049" s="25">
        <f t="shared" ca="1" si="1047"/>
        <v>-62125505.860788897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-19232647.292832348</v>
      </c>
      <c r="R1050" s="25">
        <f t="array" aca="1" ref="R1050" ca="1">INDEX('Lorri 401b'!L:L,MATCH('Retirement Calculator'!A1050,'Lorri 401b'!N:N,0),0)</f>
        <v>-43181890.987842754</v>
      </c>
      <c r="S1050" s="25">
        <f t="shared" ca="1" si="1047"/>
        <v>-62414538.280675098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-19321213.934739508</v>
      </c>
      <c r="R1051" s="25">
        <f t="array" aca="1" ref="R1051" ca="1">INDEX('Lorri 401b'!L:L,MATCH('Retirement Calculator'!A1051,'Lorri 401b'!N:N,0),0)</f>
        <v>-43383561.06757132</v>
      </c>
      <c r="S1051" s="25">
        <f t="shared" ca="1" si="1047"/>
        <v>-62704775.002310827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-19410149.604321282</v>
      </c>
      <c r="R1052" s="25">
        <f t="array" aca="1" ref="R1052" ca="1">INDEX('Lorri 401b'!L:L,MATCH('Retirement Calculator'!A1052,'Lorri 401b'!N:N,0),0)</f>
        <v>-43586071.439298756</v>
      </c>
      <c r="S1052" s="25">
        <f t="shared" ca="1" si="1047"/>
        <v>-62996221.043620035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-19499455.839192979</v>
      </c>
      <c r="R1053" s="25">
        <f t="array" aca="1" ref="R1053" ca="1">INDEX('Lorri 401b'!L:L,MATCH('Retirement Calculator'!A1053,'Lorri 401b'!N:N,0),0)</f>
        <v>-43789425.604241721</v>
      </c>
      <c r="S1053" s="25">
        <f t="shared" ca="1" si="1047"/>
        <v>-63288881.4434347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-19589134.183376644</v>
      </c>
      <c r="R1054" s="25">
        <f t="array" aca="1" ref="R1054" ca="1">INDEX('Lorri 401b'!L:L,MATCH('Retirement Calculator'!A1054,'Lorri 401b'!N:N,0),0)</f>
        <v>-43993627.07820528</v>
      </c>
      <c r="S1054" s="25">
        <f t="shared" ca="1" si="1047"/>
        <v>-63582761.261581928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-19679186.187327739</v>
      </c>
      <c r="R1055" s="25">
        <f t="array" aca="1" ref="R1055" ca="1">INDEX('Lorri 401b'!L:L,MATCH('Retirement Calculator'!A1055,'Lorri 401b'!N:N,0),0)</f>
        <v>-44198679.391643688</v>
      </c>
      <c r="S1055" s="25">
        <f t="shared" ca="1" si="1047"/>
        <v>-63877865.578971431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-19769613.407961965</v>
      </c>
      <c r="R1056" s="25">
        <f t="array" aca="1" ref="R1056" ca="1">INDEX('Lorri 401b'!L:L,MATCH('Retirement Calculator'!A1056,'Lorri 401b'!N:N,0),0)</f>
        <v>-44404586.089721426</v>
      </c>
      <c r="S1056" s="25">
        <f t="shared" ca="1" si="1047"/>
        <v>-64174199.497683391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-19860417.408682164</v>
      </c>
      <c r="R1057" s="25">
        <f t="array" aca="1" ref="R1057" ca="1">INDEX('Lorri 401b'!L:L,MATCH('Retirement Calculator'!A1057,'Lorri 401b'!N:N,0),0)</f>
        <v>-44611350.732374489</v>
      </c>
      <c r="S1057" s="25">
        <f t="shared" ca="1" si="1047"/>
        <v>-64471768.141056657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-19951599.759405367</v>
      </c>
      <c r="R1058" s="25">
        <f t="array" aca="1" ref="R1058" ca="1">INDEX('Lorri 401b'!L:L,MATCH('Retirement Calculator'!A1058,'Lorri 401b'!N:N,0),0)</f>
        <v>-44818976.894371934</v>
      </c>
      <c r="S1058" s="25">
        <f t="shared" ca="1" si="1047"/>
        <v>-64770576.653777301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-20043162.036589917</v>
      </c>
      <c r="R1059" s="25">
        <f t="array" aca="1" ref="R1059" ca="1">INDEX('Lorri 401b'!L:L,MATCH('Retirement Calculator'!A1059,'Lorri 401b'!N:N,0),0)</f>
        <v>-45027468.165377706</v>
      </c>
      <c r="S1059" s="25">
        <f t="shared" ca="1" si="1047"/>
        <v>-65070630.201967627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-20135105.823262732</v>
      </c>
      <c r="R1060" s="25">
        <f t="array" aca="1" ref="R1060" ca="1">INDEX('Lorri 401b'!L:L,MATCH('Retirement Calculator'!A1060,'Lorri 401b'!N:N,0),0)</f>
        <v>-45236828.150012672</v>
      </c>
      <c r="S1060" s="25">
        <f t="shared" ca="1" si="1047"/>
        <v>-65371933.973275408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-20227432.709046688</v>
      </c>
      <c r="R1061" s="25">
        <f t="array" aca="1" ref="R1061" ca="1">INDEX('Lorri 401b'!L:L,MATCH('Retirement Calculator'!A1061,'Lorri 401b'!N:N,0),0)</f>
        <v>-45447060.467916943</v>
      </c>
      <c r="S1061" s="25">
        <f t="shared" ca="1" si="1047"/>
        <v>-65674493.176963627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-20320144.290188074</v>
      </c>
      <c r="R1062" s="25">
        <f t="array" aca="1" ref="R1062" ca="1">INDEX('Lorri 401b'!L:L,MATCH('Retirement Calculator'!A1062,'Lorri 401b'!N:N,0),0)</f>
        <v>-45658168.753812484</v>
      </c>
      <c r="S1062" s="25">
        <f t="shared" ca="1" si="1047"/>
        <v>-65978313.044000559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-20413242.169584218</v>
      </c>
      <c r="R1063" s="25">
        <f t="array" aca="1" ref="R1063" ca="1">INDEX('Lorri 401b'!L:L,MATCH('Retirement Calculator'!A1063,'Lorri 401b'!N:N,0),0)</f>
        <v>-45870156.657565922</v>
      </c>
      <c r="S1063" s="25">
        <f t="shared" ca="1" si="1047"/>
        <v>-66283398.827150136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-20506727.956811178</v>
      </c>
      <c r="R1064" s="25">
        <f t="array" aca="1" ref="R1064" ca="1">INDEX('Lorri 401b'!L:L,MATCH('Retirement Calculator'!A1064,'Lorri 401b'!N:N,0),0)</f>
        <v>-46083027.84425167</v>
      </c>
      <c r="S1064" s="25">
        <f t="shared" ca="1" si="1047"/>
        <v>-66589755.801062852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-20600603.268151585</v>
      </c>
      <c r="R1065" s="25">
        <f t="array" aca="1" ref="R1065" ca="1">INDEX('Lorri 401b'!L:L,MATCH('Retirement Calculator'!A1065,'Lorri 401b'!N:N,0),0)</f>
        <v>-46296785.994215272</v>
      </c>
      <c r="S1065" s="25">
        <f t="shared" ca="1" si="1047"/>
        <v>-66897389.262366861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-20694869.726622578</v>
      </c>
      <c r="R1066" s="25">
        <f t="array" aca="1" ref="R1066" ca="1">INDEX('Lorri 401b'!L:L,MATCH('Retirement Calculator'!A1066,'Lorri 401b'!N:N,0),0)</f>
        <v>-46511434.803137057</v>
      </c>
      <c r="S1066" s="25">
        <f t="shared" ca="1" si="1047"/>
        <v>-67206304.529759631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-20789528.962003864</v>
      </c>
      <c r="R1067" s="25">
        <f t="array" aca="1" ref="R1067" ca="1">INDEX('Lorri 401b'!L:L,MATCH('Retirement Calculator'!A1067,'Lorri 401b'!N:N,0),0)</f>
        <v>-46726977.982096016</v>
      </c>
      <c r="S1067" s="25">
        <f t="shared" ca="1" si="1047"/>
        <v>-67516506.944099873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-20884582.610865906</v>
      </c>
      <c r="R1068" s="25">
        <f t="array" aca="1" ref="R1068" ca="1">INDEX('Lorri 401b'!L:L,MATCH('Retirement Calculator'!A1068,'Lorri 401b'!N:N,0),0)</f>
        <v>-46943419.257633969</v>
      </c>
      <c r="S1068" s="25">
        <f t="shared" ca="1" si="1047"/>
        <v>-67828001.868499875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-20980032.316598207</v>
      </c>
      <c r="R1069" s="25">
        <f t="array" aca="1" ref="R1069" ca="1">INDEX('Lorri 401b'!L:L,MATCH('Retirement Calculator'!A1069,'Lorri 401b'!N:N,0),0)</f>
        <v>-47160762.371819995</v>
      </c>
      <c r="S1069" s="25">
        <f t="shared" ca="1" si="1047"/>
        <v>-68140794.68841821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-21075879.729437724</v>
      </c>
      <c r="R1070" s="25">
        <f t="array" aca="1" ref="R1070" ca="1">INDEX('Lorri 401b'!L:L,MATCH('Retirement Calculator'!A1070,'Lorri 401b'!N:N,0),0)</f>
        <v>-47379011.082315132</v>
      </c>
      <c r="S1070" s="25">
        <f t="shared" ca="1" si="1047"/>
        <v>-68454890.811752856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-21172126.506497405</v>
      </c>
      <c r="R1071" s="25">
        <f t="array" aca="1" ref="R1071" ca="1">INDEX('Lorri 401b'!L:L,MATCH('Retirement Calculator'!A1071,'Lorri 401b'!N:N,0),0)</f>
        <v>-47598169.162437335</v>
      </c>
      <c r="S1071" s="25">
        <f t="shared" ca="1" si="1047"/>
        <v>-68770295.668934733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-21268774.311794836</v>
      </c>
      <c r="R1072" s="25">
        <f t="array" aca="1" ref="R1072" ca="1">INDEX('Lorri 401b'!L:L,MATCH('Retirement Calculator'!A1072,'Lorri 401b'!N:N,0),0)</f>
        <v>-47818240.401226714</v>
      </c>
      <c r="S1072" s="25">
        <f t="shared" ca="1" si="1047"/>
        <v>-69087014.713021547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-21365824.816281006</v>
      </c>
      <c r="R1073" s="25">
        <f t="array" aca="1" ref="R1073" ca="1">INDEX('Lorri 401b'!L:L,MATCH('Retirement Calculator'!A1073,'Lorri 401b'!N:N,0),0)</f>
        <v>-48039228.60351105</v>
      </c>
      <c r="S1073" s="25">
        <f t="shared" ca="1" si="1047"/>
        <v>-69405053.419792056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-21463279.697869204</v>
      </c>
      <c r="R1074" s="25">
        <f t="array" aca="1" ref="R1074" ca="1">INDEX('Lorri 401b'!L:L,MATCH('Retirement Calculator'!A1074,'Lorri 401b'!N:N,0),0)</f>
        <v>-48261137.589971565</v>
      </c>
      <c r="S1074" s="25">
        <f t="shared" ca="1" si="1047"/>
        <v>-69724417.287840769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-21561140.641464017</v>
      </c>
      <c r="R1075" s="25">
        <f t="array" aca="1" ref="R1075" ca="1">INDEX('Lorri 401b'!L:L,MATCH('Retirement Calculator'!A1075,'Lorri 401b'!N:N,0),0)</f>
        <v>-48483971.197209001</v>
      </c>
      <c r="S1075" s="25">
        <f t="shared" ca="1" si="1047"/>
        <v>-70045111.838673025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-21659409.338990476</v>
      </c>
      <c r="R1076" s="25">
        <f t="array" aca="1" ref="R1076" ca="1">INDEX('Lorri 401b'!L:L,MATCH('Retirement Calculator'!A1076,'Lorri 401b'!N:N,0),0)</f>
        <v>-48707733.277809925</v>
      </c>
      <c r="S1076" s="25">
        <f t="shared" ca="1" si="1047"/>
        <v>-70367142.616800398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-21758087.489423297</v>
      </c>
      <c r="R1077" s="25">
        <f t="array" aca="1" ref="R1077" ca="1">INDEX('Lorri 401b'!L:L,MATCH('Retirement Calculator'!A1077,'Lorri 401b'!N:N,0),0)</f>
        <v>-48932427.700413354</v>
      </c>
      <c r="S1077" s="25">
        <f t="shared" ca="1" si="1047"/>
        <v>-70690515.189836651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-21857176.798816252</v>
      </c>
      <c r="R1078" s="25">
        <f t="array" aca="1" ref="R1078" ca="1">INDEX('Lorri 401b'!L:L,MATCH('Retirement Calculator'!A1078,'Lorri 401b'!N:N,0),0)</f>
        <v>-49158058.349777631</v>
      </c>
      <c r="S1078" s="25">
        <f t="shared" ca="1" si="1047"/>
        <v>-71015235.148593888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-21956678.980331678</v>
      </c>
      <c r="R1079" s="25">
        <f t="array" aca="1" ref="R1079" ca="1">INDEX('Lorri 401b'!L:L,MATCH('Retirement Calculator'!A1079,'Lorri 401b'!N:N,0),0)</f>
        <v>-49384629.126847595</v>
      </c>
      <c r="S1079" s="25">
        <f t="shared" ca="1" si="1047"/>
        <v>-71341308.107179269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-22056595.754270084</v>
      </c>
      <c r="R1080" s="25">
        <f t="array" aca="1" ref="R1080" ca="1">INDEX('Lorri 401b'!L:L,MATCH('Retirement Calculator'!A1080,'Lorri 401b'!N:N,0),0)</f>
        <v>-49612143.948822014</v>
      </c>
      <c r="S1080" s="25">
        <f t="shared" ca="1" si="1047"/>
        <v>-71668739.703092098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-22156928.848099902</v>
      </c>
      <c r="R1081" s="25">
        <f t="array" aca="1" ref="R1081" ca="1">INDEX('Lorri 401b'!L:L,MATCH('Retirement Calculator'!A1081,'Lorri 401b'!N:N,0),0)</f>
        <v>-49840606.749221325</v>
      </c>
      <c r="S1081" s="25">
        <f t="shared" ca="1" si="1047"/>
        <v>-71997535.597321227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-22257679.996487346</v>
      </c>
      <c r="R1082" s="25">
        <f t="array" aca="1" ref="R1082" ca="1">INDEX('Lorri 401b'!L:L,MATCH('Retirement Calculator'!A1082,'Lorri 401b'!N:N,0),0)</f>
        <v>-50070021.477955632</v>
      </c>
      <c r="S1082" s="25">
        <f t="shared" ca="1" si="1047"/>
        <v>-72327701.474442974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-22358850.941326402</v>
      </c>
      <c r="R1083" s="25">
        <f t="array" aca="1" ref="R1083" ca="1">INDEX('Lorri 401b'!L:L,MATCH('Retirement Calculator'!A1083,'Lorri 401b'!N:N,0),0)</f>
        <v>-50300392.101392999</v>
      </c>
      <c r="S1083" s="25">
        <f t="shared" ca="1" si="1047"/>
        <v>-72659243.042719394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-22460443.431768954</v>
      </c>
      <c r="R1084" s="25">
        <f t="array" aca="1" ref="R1084" ca="1">INDEX('Lorri 401b'!L:L,MATCH('Retirement Calculator'!A1084,'Lorri 401b'!N:N,0),0)</f>
        <v>-50531722.602428026</v>
      </c>
      <c r="S1084" s="25">
        <f t="shared" ca="1" si="1047"/>
        <v>-72992166.034196973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-22562459.224255018</v>
      </c>
      <c r="R1085" s="25">
        <f t="array" aca="1" ref="R1085" ca="1">INDEX('Lorri 401b'!L:L,MATCH('Retirement Calculator'!A1085,'Lorri 401b'!N:N,0),0)</f>
        <v>-50764016.980550699</v>
      </c>
      <c r="S1085" s="25">
        <f t="shared" ca="1" si="1047"/>
        <v>-73326476.204805717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-22664900.082543105</v>
      </c>
      <c r="R1086" s="25">
        <f t="array" aca="1" ref="R1086" ca="1">INDEX('Lorri 401b'!L:L,MATCH('Retirement Calculator'!A1086,'Lorri 401b'!N:N,0),0)</f>
        <v>-50997279.251915552</v>
      </c>
      <c r="S1086" s="25">
        <f t="shared" ca="1" si="1047"/>
        <v>-73662179.334458649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-22767767.777740728</v>
      </c>
      <c r="R1087" s="25">
        <f t="array" aca="1" ref="R1087" ca="1">INDEX('Lorri 401b'!L:L,MATCH('Retirement Calculator'!A1087,'Lorri 401b'!N:N,0),0)</f>
        <v>-51231513.449411087</v>
      </c>
      <c r="S1087" s="25">
        <f t="shared" ca="1" si="1047"/>
        <v>-73999281.227151811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-22871064.088335007</v>
      </c>
      <c r="R1088" s="25">
        <f t="array" aca="1" ref="R1088" ca="1">INDEX('Lorri 401b'!L:L,MATCH('Retirement Calculator'!A1088,'Lorri 401b'!N:N,0),0)</f>
        <v>-51466723.622729518</v>
      </c>
      <c r="S1088" s="25">
        <f t="shared" ca="1" si="1047"/>
        <v>-74337787.711064517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-22974790.800223429</v>
      </c>
      <c r="R1089" s="25">
        <f t="array" aca="1" ref="R1089" ca="1">INDEX('Lorri 401b'!L:L,MATCH('Retirement Calculator'!A1089,'Lorri 401b'!N:N,0),0)</f>
        <v>-51702913.838436782</v>
      </c>
      <c r="S1089" s="25">
        <f t="shared" ca="1" si="1047"/>
        <v>-74677704.638660207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-23078949.706744719</v>
      </c>
      <c r="R1090" s="25">
        <f t="array" aca="1" ref="R1090" ca="1">INDEX('Lorri 401b'!L:L,MATCH('Retirement Calculator'!A1090,'Lorri 401b'!N:N,0),0)</f>
        <v>-51940088.180042826</v>
      </c>
      <c r="S1090" s="25">
        <f t="shared" ca="1" si="1047"/>
        <v>-75019037.886787549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-23183542.608709849</v>
      </c>
      <c r="R1091" s="25">
        <f t="array" aca="1" ref="R1091" ca="1">INDEX('Lorri 401b'!L:L,MATCH('Retirement Calculator'!A1091,'Lorri 401b'!N:N,0),0)</f>
        <v>-52178250.748072222</v>
      </c>
      <c r="S1091" s="25">
        <f t="shared" ca="1" si="1047"/>
        <v>-75361793.356782079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-23288571.314433165</v>
      </c>
      <c r="R1092" s="25">
        <f t="array" aca="1" ref="R1092" ca="1">INDEX('Lorri 401b'!L:L,MATCH('Retirement Calculator'!A1092,'Lorri 401b'!N:N,0),0)</f>
        <v>-52417405.660135075</v>
      </c>
      <c r="S1092" s="25">
        <f t="shared" ca="1" si="1047"/>
        <v>-75705976.974568248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-23394037.639763661</v>
      </c>
      <c r="R1093" s="25">
        <f t="array" aca="1" ref="R1093" ca="1">INDEX('Lorri 401b'!L:L,MATCH('Retirement Calculator'!A1093,'Lorri 401b'!N:N,0),0)</f>
        <v>-52657557.050998196</v>
      </c>
      <c r="S1093" s="25">
        <f t="shared" ca="1" si="1047"/>
        <v>-76051594.690761864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-23499943.40811637</v>
      </c>
      <c r="R1094" s="25">
        <f t="array" aca="1" ref="R1094" ca="1">INDEX('Lorri 401b'!L:L,MATCH('Retirement Calculator'!A1094,'Lorri 401b'!N:N,0),0)</f>
        <v>-52898709.072656579</v>
      </c>
      <c r="S1094" s="25">
        <f t="shared" ca="1" si="1047"/>
        <v>-76398652.480772942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-23606290.450503882</v>
      </c>
      <c r="R1095" s="25">
        <f t="array" aca="1" ref="R1095" ca="1">INDEX('Lorri 401b'!L:L,MATCH('Retirement Calculator'!A1095,'Lorri 401b'!N:N,0),0)</f>
        <v>-53140865.894405201</v>
      </c>
      <c r="S1095" s="25">
        <f t="shared" ca="1" si="1047"/>
        <v>-76747156.344909087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-23713080.605568007</v>
      </c>
      <c r="R1096" s="25">
        <f t="array" aca="1" ref="R1096" ca="1">INDEX('Lorri 401b'!L:L,MATCH('Retirement Calculator'!A1096,'Lorri 401b'!N:N,0),0)</f>
        <v>-53384031.702911109</v>
      </c>
      <c r="S1096" s="25">
        <f t="shared" ca="1" si="1047"/>
        <v>-77097112.308479115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-23820315.719611567</v>
      </c>
      <c r="R1097" s="25">
        <f t="array" aca="1" ref="R1097" ca="1">INDEX('Lorri 401b'!L:L,MATCH('Retirement Calculator'!A1097,'Lorri 401b'!N:N,0),0)</f>
        <v>-53628210.702285796</v>
      </c>
      <c r="S1097" s="25">
        <f t="shared" ca="1" si="1047"/>
        <v>-77448526.421897367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-23927997.646630306</v>
      </c>
      <c r="R1098" s="25">
        <f t="array" aca="1" ref="R1098" ca="1">INDEX('Lorri 401b'!L:L,MATCH('Retirement Calculator'!A1098,'Lorri 401b'!N:N,0),0)</f>
        <v>-53873407.114157878</v>
      </c>
      <c r="S1098" s="25">
        <f t="shared" ca="1" si="1047"/>
        <v>-77801404.760788187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-24036128.248344958</v>
      </c>
      <c r="R1099" s="25">
        <f t="array" aca="1" ref="R1099" ca="1">INDEX('Lorri 401b'!L:L,MATCH('Retirement Calculator'!A1099,'Lorri 401b'!N:N,0),0)</f>
        <v>-54119625.177746087</v>
      </c>
      <c r="S1099" s="25">
        <f t="shared" ca="1" si="1047"/>
        <v>-78155753.426091045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-24144709.39423342</v>
      </c>
      <c r="R1100" s="25">
        <f t="array" aca="1" ref="R1100" ca="1">INDEX('Lorri 401b'!L:L,MATCH('Retirement Calculator'!A1100,'Lorri 401b'!N:N,0),0)</f>
        <v>-54366869.149932586</v>
      </c>
      <c r="S1100" s="25">
        <f t="shared" ca="1" si="1047"/>
        <v>-78511578.544165999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-24253742.961563084</v>
      </c>
      <c r="R1101" s="25">
        <f t="array" aca="1" ref="R1101" ca="1">INDEX('Lorri 401b'!L:L,MATCH('Retirement Calculator'!A1101,'Lorri 401b'!N:N,0),0)</f>
        <v>-54615143.305336528</v>
      </c>
      <c r="S1101" s="25">
        <f t="shared" ca="1" si="1047"/>
        <v>-78868886.266899616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-24363230.835423291</v>
      </c>
      <c r="R1102" s="25">
        <f t="array" aca="1" ref="R1102" ca="1">INDEX('Lorri 401b'!L:L,MATCH('Retirement Calculator'!A1102,'Lorri 401b'!N:N,0),0)</f>
        <v>-54864451.936387986</v>
      </c>
      <c r="S1102" s="25">
        <f t="shared" ca="1" si="1047"/>
        <v>-79227682.771811277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-24473174.908757914</v>
      </c>
      <c r="R1103" s="25">
        <f t="array" aca="1" ref="R1103" ca="1">INDEX('Lorri 401b'!L:L,MATCH('Retirement Calculator'!A1103,'Lorri 401b'!N:N,0),0)</f>
        <v>-55114799.35340216</v>
      </c>
      <c r="S1103" s="25">
        <f t="shared" ca="1" si="1047"/>
        <v>-79587974.262160078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-24583577.082398098</v>
      </c>
      <c r="R1104" s="25">
        <f t="array" aca="1" ref="R1104" ca="1">INDEX('Lorri 401b'!L:L,MATCH('Retirement Calculator'!A1104,'Lorri 401b'!N:N,0),0)</f>
        <v>-55366189.884653889</v>
      </c>
      <c r="S1104" s="25">
        <f t="shared" ca="1" si="1047"/>
        <v>-79949766.967051983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-24694439.265095115</v>
      </c>
      <c r="R1105" s="25">
        <f t="array" aca="1" ref="R1105" ca="1">INDEX('Lorri 401b'!L:L,MATCH('Retirement Calculator'!A1105,'Lorri 401b'!N:N,0),0)</f>
        <v>-55618627.876452498</v>
      </c>
      <c r="S1105" s="25">
        <f t="shared" ca="1" si="1047"/>
        <v>-80313067.14154762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-24805763.373553369</v>
      </c>
      <c r="R1106" s="25">
        <f t="array" aca="1" ref="R1106" ca="1">INDEX('Lorri 401b'!L:L,MATCH('Retirement Calculator'!A1106,'Lorri 401b'!N:N,0),0)</f>
        <v>-55872117.693216935</v>
      </c>
      <c r="S1106" s="25">
        <f t="shared" ca="1" si="1047"/>
        <v>-80677881.0667703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-24917551.332463533</v>
      </c>
      <c r="R1107" s="25">
        <f t="array" aca="1" ref="R1107" ca="1">INDEX('Lorri 401b'!L:L,MATCH('Retirement Calculator'!A1107,'Lorri 401b'!N:N,0),0)</f>
        <v>-56126663.717551224</v>
      </c>
      <c r="S1107" s="25">
        <f t="shared" ca="1" si="1047"/>
        <v>-81044215.050014764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-25029805.074535824</v>
      </c>
      <c r="R1108" s="25">
        <f t="array" aca="1" ref="R1108" ca="1">INDEX('Lorri 401b'!L:L,MATCH('Retirement Calculator'!A1108,'Lorri 401b'!N:N,0),0)</f>
        <v>-56382270.350320242</v>
      </c>
      <c r="S1108" s="25">
        <f t="shared" ca="1" si="1047"/>
        <v>-81412075.424856067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-25142526.540533416</v>
      </c>
      <c r="R1109" s="25">
        <f t="array" aca="1" ref="R1109" ca="1">INDEX('Lorri 401b'!L:L,MATCH('Retirement Calculator'!A1109,'Lorri 401b'!N:N,0),0)</f>
        <v>-56638942.010725796</v>
      </c>
      <c r="S1109" s="25">
        <f t="shared" ca="1" si="1047"/>
        <v>-81781468.55125922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-25255717.679305997</v>
      </c>
      <c r="R1110" s="25">
        <f t="array" aca="1" ref="R1110" ca="1">INDEX('Lorri 401b'!L:L,MATCH('Retirement Calculator'!A1110,'Lorri 401b'!N:N,0),0)</f>
        <v>-56896683.136383042</v>
      </c>
      <c r="S1110" s="25">
        <f t="shared" ca="1" si="1047"/>
        <v>-82152400.815689042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-25369380.447823465</v>
      </c>
      <c r="R1111" s="25">
        <f t="array" aca="1" ref="R1111" ca="1">INDEX('Lorri 401b'!L:L,MATCH('Retirement Calculator'!A1111,'Lorri 401b'!N:N,0),0)</f>
        <v>-57155498.183397196</v>
      </c>
      <c r="S1111" s="25">
        <f t="shared" ca="1" si="1047"/>
        <v>-82524878.631220669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-25483516.811209757</v>
      </c>
      <c r="R1112" s="25">
        <f t="array" aca="1" ref="R1112" ca="1">INDEX('Lorri 401b'!L:L,MATCH('Retirement Calculator'!A1112,'Lorri 401b'!N:N,0),0)</f>
        <v>-57415391.62644057</v>
      </c>
      <c r="S1112" s="25">
        <f t="shared" ca="1" si="1047"/>
        <v>-82898908.437650323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-25598128.742776822</v>
      </c>
      <c r="R1113" s="25">
        <f t="array" aca="1" ref="R1113" ca="1">INDEX('Lorri 401b'!L:L,MATCH('Retirement Calculator'!A1113,'Lorri 401b'!N:N,0),0)</f>
        <v>-57676367.958829962</v>
      </c>
      <c r="S1113" s="25">
        <f t="shared" ca="1" si="1047"/>
        <v>-83274496.70160678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-25713218.224058751</v>
      </c>
      <c r="R1114" s="25">
        <f t="array" aca="1" ref="R1114" ca="1">INDEX('Lorri 401b'!L:L,MATCH('Retirement Calculator'!A1114,'Lorri 401b'!N:N,0),0)</f>
        <v>-57938431.692604311</v>
      </c>
      <c r="S1114" s="25">
        <f t="shared" ca="1" si="1047"/>
        <v>-83651649.916663066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-25828787.244846024</v>
      </c>
      <c r="R1115" s="25">
        <f t="array" aca="1" ref="R1115" ca="1">INDEX('Lorri 401b'!L:L,MATCH('Retirement Calculator'!A1115,'Lorri 401b'!N:N,0),0)</f>
        <v>-58201587.358602718</v>
      </c>
      <c r="S1115" s="25">
        <f t="shared" ca="1" si="1047"/>
        <v>-84030374.603448749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-25944837.803219907</v>
      </c>
      <c r="R1116" s="25">
        <f t="array" aca="1" ref="R1116" ca="1">INDEX('Lorri 401b'!L:L,MATCH('Retirement Calculator'!A1116,'Lorri 401b'!N:N,0),0)</f>
        <v>-58465839.506542787</v>
      </c>
      <c r="S1116" s="25">
        <f t="shared" ca="1" si="1047"/>
        <v>-84410677.309762686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-26061371.905587018</v>
      </c>
      <c r="R1117" s="25">
        <f t="array" aca="1" ref="R1117" ca="1">INDEX('Lorri 401b'!L:L,MATCH('Retirement Calculator'!A1117,'Lorri 401b'!N:N,0),0)</f>
        <v>-58731192.70509927</v>
      </c>
      <c r="S1117" s="25">
        <f t="shared" ca="1" si="1047"/>
        <v>-84792564.610686287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-26178391.566713989</v>
      </c>
      <c r="R1118" s="25">
        <f t="array" aca="1" ref="R1118" ca="1">INDEX('Lorri 401b'!L:L,MATCH('Retirement Calculator'!A1118,'Lorri 401b'!N:N,0),0)</f>
        <v>-58997651.541983068</v>
      </c>
      <c r="S1118" s="25">
        <f t="shared" ca="1" si="1047"/>
        <v>-85176043.108697057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-26295898.809762321</v>
      </c>
      <c r="R1119" s="25">
        <f t="array" aca="1" ref="R1119" ca="1">INDEX('Lorri 401b'!L:L,MATCH('Retirement Calculator'!A1119,'Lorri 401b'!N:N,0),0)</f>
        <v>-59265220.624020554</v>
      </c>
      <c r="S1119" s="25">
        <f t="shared" ca="1" si="1047"/>
        <v>-85561119.433782876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-26413895.666323356</v>
      </c>
      <c r="R1120" s="25">
        <f t="array" aca="1" ref="R1120" ca="1">INDEX('Lorri 401b'!L:L,MATCH('Retirement Calculator'!A1120,'Lorri 401b'!N:N,0),0)</f>
        <v>-59533904.577233195</v>
      </c>
      <c r="S1120" s="25">
        <f t="shared" ca="1" si="1047"/>
        <v>-85947800.243556559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-26532384.176453397</v>
      </c>
      <c r="R1121" s="25">
        <f t="array" aca="1" ref="R1121" ca="1">INDEX('Lorri 401b'!L:L,MATCH('Retirement Calculator'!A1121,'Lorri 401b'!N:N,0),0)</f>
        <v>-59803708.046917558</v>
      </c>
      <c r="S1121" s="25">
        <f t="shared" ca="1" si="1047"/>
        <v>-86336092.223370954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-26651366.388708979</v>
      </c>
      <c r="R1122" s="25">
        <f t="array" aca="1" ref="R1122" ca="1">INDEX('Lorri 401b'!L:L,MATCH('Retirement Calculator'!A1122,'Lorri 401b'!N:N,0),0)</f>
        <v>-60074635.697725601</v>
      </c>
      <c r="S1122" s="25">
        <f t="shared" ca="1" si="1047"/>
        <v>-86726002.086434573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-26770844.360182293</v>
      </c>
      <c r="R1123" s="25">
        <f t="array" aca="1" ref="R1123" ca="1">INDEX('Lorri 401b'!L:L,MATCH('Retirement Calculator'!A1123,'Lorri 401b'!N:N,0),0)</f>
        <v>-60346692.213745348</v>
      </c>
      <c r="S1123" s="25">
        <f t="shared" ca="1" si="1047"/>
        <v>-87117536.573927641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-26890820.156536747</v>
      </c>
      <c r="R1124" s="25">
        <f t="array" aca="1" ref="R1124" ca="1">INDEX('Lorri 401b'!L:L,MATCH('Retirement Calculator'!A1124,'Lorri 401b'!N:N,0),0)</f>
        <v>-60619882.298581839</v>
      </c>
      <c r="S1124" s="25">
        <f t="shared" ca="1" si="1047"/>
        <v>-87510702.455118582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-27011295.852042675</v>
      </c>
      <c r="R1125" s="25">
        <f t="array" aca="1" ref="R1125" ca="1">INDEX('Lorri 401b'!L:L,MATCH('Retirement Calculator'!A1125,'Lorri 401b'!N:N,0),0)</f>
        <v>-60894210.675438486</v>
      </c>
      <c r="S1125" s="25">
        <f t="shared" ca="1" si="1047"/>
        <v>-87905506.527481169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-27132273.529613212</v>
      </c>
      <c r="R1126" s="25">
        <f t="array" aca="1" ref="R1126" ca="1">INDEX('Lorri 401b'!L:L,MATCH('Retirement Calculator'!A1126,'Lorri 401b'!N:N,0),0)</f>
        <v>-61169682.087198704</v>
      </c>
      <c r="S1126" s="25">
        <f t="shared" ca="1" si="1047"/>
        <v>-88301955.616811916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-27253755.280840293</v>
      </c>
      <c r="R1127" s="25">
        <f t="array" aca="1" ref="R1127" ca="1">INDEX('Lorri 401b'!L:L,MATCH('Retirement Calculator'!A1127,'Lorri 401b'!N:N,0),0)</f>
        <v>-61446301.296507917</v>
      </c>
      <c r="S1127" s="25">
        <f t="shared" ca="1" si="1047"/>
        <v>-88700056.577348202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-27375743.20603082</v>
      </c>
      <c r="R1128" s="25">
        <f t="array" aca="1" ref="R1128" ca="1">INDEX('Lorri 401b'!L:L,MATCH('Retirement Calculator'!A1128,'Lorri 401b'!N:N,0),0)</f>
        <v>-61724073.085855924</v>
      </c>
      <c r="S1128" s="25">
        <f t="shared" ca="1" si="1047"/>
        <v>-89099816.291886747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-27498239.414242975</v>
      </c>
      <c r="R1129" s="25">
        <f t="array" aca="1" ref="R1129" ca="1">INDEX('Lorri 401b'!L:L,MATCH('Retirement Calculator'!A1129,'Lorri 401b'!N:N,0),0)</f>
        <v>-62003002.257659547</v>
      </c>
      <c r="S1129" s="25">
        <f t="shared" ca="1" si="1047"/>
        <v>-89501241.671902522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-27621246.023322679</v>
      </c>
      <c r="R1130" s="25">
        <f t="array" aca="1" ref="R1130" ca="1">INDEX('Lorri 401b'!L:L,MATCH('Retirement Calculator'!A1130,'Lorri 401b'!N:N,0),0)</f>
        <v>-62283093.63434568</v>
      </c>
      <c r="S1130" s="25">
        <f t="shared" ca="1" si="1047"/>
        <v>-89904339.657668352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-27744765.159940217</v>
      </c>
      <c r="R1131" s="25">
        <f t="array" aca="1" ref="R1131" ca="1">INDEX('Lorri 401b'!L:L,MATCH('Retirement Calculator'!A1131,'Lorri 401b'!N:N,0),0)</f>
        <v>-62564352.058434673</v>
      </c>
      <c r="S1131" s="25">
        <f t="shared" ca="1" si="1047"/>
        <v>-90309117.218374893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-27868798.959626995</v>
      </c>
      <c r="R1132" s="25">
        <f t="array" aca="1" ref="R1132" ca="1">INDEX('Lorri 401b'!L:L,MATCH('Retirement Calculator'!A1132,'Lorri 401b'!N:N,0),0)</f>
        <v>-62846782.392624035</v>
      </c>
      <c r="S1132" s="25">
        <f t="shared" ca="1" si="1047"/>
        <v>-90715581.352251023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-27993349.566812467</v>
      </c>
      <c r="R1133" s="25">
        <f t="array" aca="1" ref="R1133" ca="1">INDEX('Lorri 401b'!L:L,MATCH('Retirement Calculator'!A1133,'Lorri 401b'!N:N,0),0)</f>
        <v>-63130389.519872524</v>
      </c>
      <c r="S1133" s="25">
        <f t="shared" ca="1" si="1047"/>
        <v>-91123739.086684987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-28118419.134861212</v>
      </c>
      <c r="R1134" s="25">
        <f t="array" aca="1" ref="R1134" ca="1">INDEX('Lorri 401b'!L:L,MATCH('Retirement Calculator'!A1134,'Lorri 401b'!N:N,0),0)</f>
        <v>-63415178.343484551</v>
      </c>
      <c r="S1134" s="25">
        <f t="shared" ca="1" si="1047"/>
        <v>-91533597.478345767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-28244009.826110162</v>
      </c>
      <c r="R1135" s="25">
        <f t="array" aca="1" ref="R1135" ca="1">INDEX('Lorri 401b'!L:L,MATCH('Retirement Calculator'!A1135,'Lorri 401b'!N:N,0),0)</f>
        <v>-63701153.78719496</v>
      </c>
      <c r="S1135" s="25">
        <f t="shared" ca="1" si="1047"/>
        <v>-91945163.613305122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-28370123.81190598</v>
      </c>
      <c r="R1136" s="25">
        <f t="array" aca="1" ref="R1136" ca="1">INDEX('Lorri 401b'!L:L,MATCH('Retirement Calculator'!A1136,'Lorri 401b'!N:N,0),0)</f>
        <v>-63988320.795254163</v>
      </c>
      <c r="S1136" s="25">
        <f t="shared" ca="1" si="1047"/>
        <v>-92358444.607160151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-28496763.272642616</v>
      </c>
      <c r="R1137" s="25">
        <f t="array" aca="1" ref="R1137" ca="1">INDEX('Lorri 401b'!L:L,MATCH('Retirement Calculator'!A1137,'Lorri 401b'!N:N,0),0)</f>
        <v>-64276684.332513608</v>
      </c>
      <c r="S1137" s="25">
        <f t="shared" ca="1" si="1047"/>
        <v>-92773447.605156228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-28623930.397798985</v>
      </c>
      <c r="R1138" s="25">
        <f t="array" aca="1" ref="R1138" ca="1">INDEX('Lorri 401b'!L:L,MATCH('Retirement Calculator'!A1138,'Lorri 401b'!N:N,0),0)</f>
        <v>-64566249.384511635</v>
      </c>
      <c r="S1138" s="25">
        <f t="shared" ca="1" si="1047"/>
        <v>-93190179.78231062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-28751627.38597684</v>
      </c>
      <c r="R1139" s="25">
        <f t="array" aca="1" ref="R1139" ca="1">INDEX('Lorri 401b'!L:L,MATCH('Retirement Calculator'!A1139,'Lorri 401b'!N:N,0),0)</f>
        <v>-64857020.957559653</v>
      </c>
      <c r="S1139" s="25">
        <f t="shared" ca="1" si="1047"/>
        <v>-93608648.343536496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-28879856.444938768</v>
      </c>
      <c r="R1140" s="25">
        <f t="array" aca="1" ref="R1140" ca="1">INDEX('Lorri 401b'!L:L,MATCH('Retirement Calculator'!A1140,'Lorri 401b'!N:N,0),0)</f>
        <v>-65149004.078828707</v>
      </c>
      <c r="S1140" s="25">
        <f t="shared" ca="1" si="1047"/>
        <v>-94028860.523767471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-29008619.791646373</v>
      </c>
      <c r="R1141" s="25">
        <f t="array" aca="1" ref="R1141" ca="1">INDEX('Lorri 401b'!L:L,MATCH('Retirement Calculator'!A1141,'Lorri 401b'!N:N,0),0)</f>
        <v>-65442203.796436384</v>
      </c>
      <c r="S1141" s="25">
        <f t="shared" ca="1" si="1047"/>
        <v>-94450823.588082761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-29137919.652298592</v>
      </c>
      <c r="R1142" s="25">
        <f t="array" aca="1" ref="R1142" ca="1">INDEX('Lorri 401b'!L:L,MATCH('Retirement Calculator'!A1142,'Lorri 401b'!N:N,0),0)</f>
        <v>-65736625.179534093</v>
      </c>
      <c r="S1142" s="25">
        <f t="shared" ca="1" si="1047"/>
        <v>-94874544.831832677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-29267758.262370195</v>
      </c>
      <c r="R1143" s="25">
        <f t="array" aca="1" ref="R1143" ca="1">INDEX('Lorri 401b'!L:L,MATCH('Retirement Calculator'!A1143,'Lorri 401b'!N:N,0),0)</f>
        <v>-66032273.318394706</v>
      </c>
      <c r="S1143" s="25">
        <f t="shared" ca="1" si="1047"/>
        <v>-95300031.580764905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-29398137.866650432</v>
      </c>
      <c r="R1144" s="25">
        <f t="array" aca="1" ref="R1144" ca="1">INDEX('Lorri 401b'!L:L,MATCH('Retirement Calculator'!A1144,'Lorri 401b'!N:N,0),0)</f>
        <v>-66329153.324500568</v>
      </c>
      <c r="S1144" s="25">
        <f t="shared" ca="1" si="1047"/>
        <v>-95727291.191150993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-29529060.719281834</v>
      </c>
      <c r="R1145" s="25">
        <f t="array" aca="1" ref="R1145" ca="1">INDEX('Lorri 401b'!L:L,MATCH('Retirement Calculator'!A1145,'Lorri 401b'!N:N,0),0)</f>
        <v>-66627270.330631875</v>
      </c>
      <c r="S1145" s="25">
        <f t="shared" ca="1" si="1047"/>
        <v>-96156331.049913704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-29660529.083799202</v>
      </c>
      <c r="R1146" s="25">
        <f t="array" aca="1" ref="R1146" ca="1">INDEX('Lorri 401b'!L:L,MATCH('Retirement Calculator'!A1146,'Lorri 401b'!N:N,0),0)</f>
        <v>-66926629.490955397</v>
      </c>
      <c r="S1146" s="25">
        <f t="shared" ca="1" si="1047"/>
        <v>-96587158.574754596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-29792545.233168725</v>
      </c>
      <c r="R1147" s="25">
        <f t="array" aca="1" ref="R1147" ca="1">INDEX('Lorri 401b'!L:L,MATCH('Retirement Calculator'!A1147,'Lorri 401b'!N:N,0),0)</f>
        <v>-67227235.981113598</v>
      </c>
      <c r="S1147" s="25">
        <f t="shared" ca="1" si="1047"/>
        <v>-97019781.214282319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-29925111.449827287</v>
      </c>
      <c r="R1148" s="25">
        <f t="array" aca="1" ref="R1148" ca="1">INDEX('Lorri 401b'!L:L,MATCH('Retirement Calculator'!A1148,'Lorri 401b'!N:N,0),0)</f>
        <v>-67529094.998314127</v>
      </c>
      <c r="S1148" s="25">
        <f t="shared" ca="1" si="1047"/>
        <v>-97454206.448141411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-30058230.025721926</v>
      </c>
      <c r="R1149" s="25">
        <f t="array" aca="1" ref="R1149" ca="1">INDEX('Lorri 401b'!L:L,MATCH('Retirement Calculator'!A1149,'Lorri 401b'!N:N,0),0)</f>
        <v>-67832211.761419669</v>
      </c>
      <c r="S1149" s="25">
        <f t="shared" ca="1" si="1047"/>
        <v>-97890441.787141591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-30191903.26234946</v>
      </c>
      <c r="R1150" s="25">
        <f t="array" aca="1" ref="R1150" ca="1">INDEX('Lorri 401b'!L:L,MATCH('Retirement Calculator'!A1150,'Lorri 401b'!N:N,0),0)</f>
        <v>-68136591.511038139</v>
      </c>
      <c r="S1150" s="25">
        <f t="shared" ca="1" si="1047"/>
        <v>-98328494.773387596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-30326133.470796276</v>
      </c>
      <c r="R1151" s="25">
        <f t="array" aca="1" ref="R1151" ca="1">INDEX('Lorri 401b'!L:L,MATCH('Retirement Calculator'!A1151,'Lorri 401b'!N:N,0),0)</f>
        <v>-68442239.509613365</v>
      </c>
      <c r="S1151" s="25">
        <f t="shared" ca="1" si="1047"/>
        <v>-98768372.980409637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-30460922.971778285</v>
      </c>
      <c r="R1152" s="25">
        <f t="array" aca="1" ref="R1152" ca="1">INDEX('Lorri 401b'!L:L,MATCH('Retirement Calculator'!A1152,'Lorri 401b'!N:N,0),0)</f>
        <v>-68749161.041515976</v>
      </c>
      <c r="S1152" s="25">
        <f t="shared" ca="1" si="1047"/>
        <v>-99210084.013294265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-30596274.095681053</v>
      </c>
      <c r="R1153" s="25">
        <f t="array" aca="1" ref="R1153" ca="1">INDEX('Lorri 401b'!L:L,MATCH('Retirement Calculator'!A1153,'Lorri 401b'!N:N,0),0)</f>
        <v>-69057361.413134858</v>
      </c>
      <c r="S1153" s="25">
        <f t="shared" ca="1" si="1047"/>
        <v>-99653635.508815914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-30732189.182600085</v>
      </c>
      <c r="R1154" s="25">
        <f t="array" aca="1" ref="R1154" ca="1">INDEX('Lorri 401b'!L:L,MATCH('Retirement Calculator'!A1154,'Lorri 401b'!N:N,0),0)</f>
        <v>-69366845.952968821</v>
      </c>
      <c r="S1154" s="25">
        <f t="shared" ca="1" si="1047"/>
        <v>-100099035.1355689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-30868670.582381278</v>
      </c>
      <c r="R1155" s="25">
        <f t="array" aca="1" ref="R1155" ca="1">INDEX('Lorri 401b'!L:L,MATCH('Retirement Calculator'!A1155,'Lorri 401b'!N:N,0),0)</f>
        <v>-69677620.01171875</v>
      </c>
      <c r="S1155" s="25">
        <f t="shared" ca="1" si="1047"/>
        <v>-100546290.59410003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-31005720.654661559</v>
      </c>
      <c r="R1156" s="25">
        <f t="array" aca="1" ref="R1156" ca="1">INDEX('Lorri 401b'!L:L,MATCH('Retirement Calculator'!A1156,'Lorri 401b'!N:N,0),0)</f>
        <v>-69989688.962380141</v>
      </c>
      <c r="S1156" s="25">
        <f t="shared" ca="1" si="1047"/>
        <v>-100995409.61704171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-31143341.768909674</v>
      </c>
      <c r="R1157" s="25">
        <f t="array" aca="1" ref="R1157" ca="1">INDEX('Lorri 401b'!L:L,MATCH('Retirement Calculator'!A1157,'Lorri 401b'!N:N,0),0)</f>
        <v>-70303058.20033595</v>
      </c>
      <c r="S1157" s="25">
        <f t="shared" ca="1" si="1047"/>
        <v>-101446399.96924563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-31281536.304467157</v>
      </c>
      <c r="R1158" s="25">
        <f t="array" aca="1" ref="R1158" ca="1">INDEX('Lorri 401b'!L:L,MATCH('Retirement Calculator'!A1158,'Lorri 401b'!N:N,0),0)</f>
        <v>-70617733.143449917</v>
      </c>
      <c r="S1158" s="25">
        <f t="shared" ca="1" si="1047"/>
        <v>-101899269.44791707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-31420306.650589462</v>
      </c>
      <c r="R1159" s="25">
        <f t="array" aca="1" ref="R1159" ca="1">INDEX('Lorri 401b'!L:L,MATCH('Retirement Calculator'!A1159,'Lorri 401b'!N:N,0),0)</f>
        <v>-70933719.232160181</v>
      </c>
      <c r="S1159" s="25">
        <f t="shared" ca="1" si="1047"/>
        <v>-102354025.88274965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-31559655.206487279</v>
      </c>
      <c r="R1160" s="25">
        <f t="array" aca="1" ref="R1160" ca="1">INDEX('Lorri 401b'!L:L,MATCH('Retirement Calculator'!A1160,'Lorri 401b'!N:N,0),0)</f>
        <v>-71251021.929573417</v>
      </c>
      <c r="S1160" s="25">
        <f t="shared" ca="1" si="1047"/>
        <v>-102810677.1360607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-31699584.381368004</v>
      </c>
      <c r="R1161" s="25">
        <f t="array" aca="1" ref="R1161" ca="1">INDEX('Lorri 401b'!L:L,MATCH('Retirement Calculator'!A1161,'Lorri 401b'!N:N,0),0)</f>
        <v>-71569646.721559197</v>
      </c>
      <c r="S1161" s="25">
        <f t="shared" ca="1" si="1047"/>
        <v>-103269231.10292721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-31840096.594477396</v>
      </c>
      <c r="R1162" s="25">
        <f t="array" aca="1" ref="R1162" ca="1">INDEX('Lorri 401b'!L:L,MATCH('Retirement Calculator'!A1162,'Lorri 401b'!N:N,0),0)</f>
        <v>-71889599.116844922</v>
      </c>
      <c r="S1162" s="25">
        <f t="shared" ca="1" si="1047"/>
        <v>-103729695.71132232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-31981194.275141411</v>
      </c>
      <c r="R1163" s="25">
        <f t="array" aca="1" ref="R1163" ca="1">INDEX('Lorri 401b'!L:L,MATCH('Retirement Calculator'!A1163,'Lorri 401b'!N:N,0),0)</f>
        <v>-72210884.647110999</v>
      </c>
      <c r="S1163" s="25">
        <f t="shared" ca="1" si="1047"/>
        <v>-104192078.92225242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-32122879.862808194</v>
      </c>
      <c r="R1164" s="25">
        <f t="array" aca="1" ref="R1164" ca="1">INDEX('Lorri 401b'!L:L,MATCH('Retirement Calculator'!A1164,'Lorri 401b'!N:N,0),0)</f>
        <v>-72533508.86708653</v>
      </c>
      <c r="S1164" s="25">
        <f t="shared" ca="1" si="1047"/>
        <v>-104656388.72989473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-32265155.807090253</v>
      </c>
      <c r="R1165" s="25">
        <f t="array" aca="1" ref="R1165" ca="1">INDEX('Lorri 401b'!L:L,MATCH('Retirement Calculator'!A1165,'Lorri 401b'!N:N,0),0)</f>
        <v>-72857477.354645282</v>
      </c>
      <c r="S1165" s="25">
        <f t="shared" ca="1" si="1047"/>
        <v>-105122633.16173553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-32408024.567806821</v>
      </c>
      <c r="R1166" s="25">
        <f t="array" aca="1" ref="R1166" ca="1">INDEX('Lorri 401b'!L:L,MATCH('Retirement Calculator'!A1166,'Lorri 401b'!N:N,0),0)</f>
        <v>-73182795.710902199</v>
      </c>
      <c r="S1166" s="25">
        <f t="shared" ca="1" si="1047"/>
        <v>-105590820.27870902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-32551488.615026377</v>
      </c>
      <c r="R1167" s="25">
        <f t="array" aca="1" ref="R1167" ca="1">INDEX('Lorri 401b'!L:L,MATCH('Retirement Calculator'!A1167,'Lorri 401b'!N:N,0),0)</f>
        <v>-73509469.560310185</v>
      </c>
      <c r="S1167" s="25">
        <f t="shared" ca="1" si="1047"/>
        <v>-106060958.17533657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-32695550.429109346</v>
      </c>
      <c r="R1168" s="25">
        <f t="array" aca="1" ref="R1168" ca="1">INDEX('Lorri 401b'!L:L,MATCH('Retirement Calculator'!A1168,'Lorri 401b'!N:N,0),0)</f>
        <v>-73837504.550757378</v>
      </c>
      <c r="S1168" s="25">
        <f t="shared" ca="1" si="1047"/>
        <v>-106533054.97986673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-32840212.500750996</v>
      </c>
      <c r="R1169" s="25">
        <f t="array" aca="1" ref="R1169" ca="1">INDEX('Lorri 401b'!L:L,MATCH('Retirement Calculator'!A1169,'Lorri 401b'!N:N,0),0)</f>
        <v>-74166906.353664756</v>
      </c>
      <c r="S1169" s="25">
        <f t="shared" ca="1" si="1047"/>
        <v>-107007118.85441574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-32985477.331024487</v>
      </c>
      <c r="R1170" s="25">
        <f t="array" aca="1" ref="R1170" ca="1">INDEX('Lorri 401b'!L:L,MATCH('Retirement Calculator'!A1170,'Lorri 401b'!N:N,0),0)</f>
        <v>-74497680.664084256</v>
      </c>
      <c r="S1170" s="25">
        <f t="shared" ca="1" si="1047"/>
        <v>-107483157.99510874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-33131347.431424115</v>
      </c>
      <c r="R1171" s="25">
        <f t="array" aca="1" ref="R1171" ca="1">INDEX('Lorri 401b'!L:L,MATCH('Retirement Calculator'!A1171,'Lorri 401b'!N:N,0),0)</f>
        <v>-74829833.20079717</v>
      </c>
      <c r="S1171" s="25">
        <f t="shared" ca="1" si="1047"/>
        <v>-107961180.63222128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E87" sqref="E87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16.065753424657533</v>
      </c>
      <c r="R1" s="400"/>
      <c r="S1" s="400"/>
      <c r="T1" s="400"/>
      <c r="U1" s="400"/>
      <c r="V1" s="401">
        <f ca="1">(TODAY()-B16)/365</f>
        <v>16.561643835616437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18.816438356164383</v>
      </c>
      <c r="B2" s="338">
        <v>39356</v>
      </c>
      <c r="C2" s="338">
        <f ca="1">TODAY()</f>
        <v>46224</v>
      </c>
      <c r="D2" s="399">
        <f>-(SUM(D7:D82))</f>
        <v>-446366.85000000009</v>
      </c>
      <c r="E2" s="399">
        <f>(H83+L83+Q83+V83)*-1</f>
        <v>1103541.4699999997</v>
      </c>
      <c r="F2" s="285">
        <f ca="1">D4</f>
        <v>0.11268444657325744</v>
      </c>
      <c r="G2" s="402">
        <f ca="1">(72/(F2*100))</f>
        <v>6.3895242147009164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0.11268444657325744</v>
      </c>
      <c r="E4" s="400"/>
      <c r="F4" s="296"/>
      <c r="G4" s="296"/>
      <c r="H4" s="296"/>
      <c r="I4" s="400"/>
      <c r="J4" s="296">
        <f ca="1">XIRR(H8:H83,B8:B83)</f>
        <v>0.11470580697059632</v>
      </c>
      <c r="K4" s="296"/>
      <c r="L4" s="296"/>
      <c r="M4" s="296"/>
      <c r="N4" s="400"/>
      <c r="O4" s="296">
        <f ca="1">XIRR(L7:L83,B7:B83)</f>
        <v>0.11231321692466736</v>
      </c>
      <c r="P4" s="296"/>
      <c r="Q4" s="296"/>
      <c r="R4" s="400"/>
      <c r="S4" s="400"/>
      <c r="T4" s="296">
        <f ca="1">XIRR(Q18:Q83,B18:B83)</f>
        <v>0.11106444001197813</v>
      </c>
      <c r="U4" s="296"/>
      <c r="V4" s="296"/>
      <c r="W4" s="296"/>
      <c r="X4" s="400"/>
      <c r="Y4" s="296">
        <f ca="1">XIRR(V16:V83,B16:B83)</f>
        <v>0.11001433730125426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62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63</v>
      </c>
      <c r="B82" s="411">
        <v>46204</v>
      </c>
      <c r="C82" s="411">
        <v>46221</v>
      </c>
      <c r="D82" s="399">
        <f t="shared" si="0"/>
        <v>1910.7799999999997</v>
      </c>
      <c r="E82" s="341">
        <f t="shared" si="87"/>
        <v>-21661.599999999999</v>
      </c>
      <c r="F82" s="341">
        <f t="shared" si="87"/>
        <v>1103541.4699999997</v>
      </c>
      <c r="G82" s="285">
        <f t="shared" si="4"/>
        <v>-1.9267477571279553E-2</v>
      </c>
      <c r="H82" s="408">
        <v>801.92</v>
      </c>
      <c r="I82" s="408">
        <v>-7212.9</v>
      </c>
      <c r="J82" s="408">
        <f t="shared" si="9"/>
        <v>434183.62999999995</v>
      </c>
      <c r="K82" s="412">
        <f t="shared" si="5"/>
        <v>-1.6355946614157596E-2</v>
      </c>
      <c r="L82" s="409"/>
      <c r="M82" s="409"/>
      <c r="N82" s="409">
        <v>-3115.38</v>
      </c>
      <c r="O82" s="409">
        <f t="shared" si="82"/>
        <v>140029.10999999996</v>
      </c>
      <c r="P82" s="413">
        <f t="shared" si="7"/>
        <v>-2.1763883471868188E-2</v>
      </c>
      <c r="Q82" s="408">
        <v>739.24</v>
      </c>
      <c r="R82" s="408">
        <v>-4.75</v>
      </c>
      <c r="S82" s="408">
        <v>-8246</v>
      </c>
      <c r="T82" s="408">
        <f t="shared" si="21"/>
        <v>405872.67999999993</v>
      </c>
      <c r="U82" s="412">
        <f t="shared" si="22"/>
        <v>-1.9929725843491328E-2</v>
      </c>
      <c r="V82" s="409">
        <v>369.62</v>
      </c>
      <c r="W82" s="409">
        <v>-4.75</v>
      </c>
      <c r="X82" s="409">
        <v>-3087.32</v>
      </c>
      <c r="Y82" s="409">
        <f t="shared" si="17"/>
        <v>123456.05000000005</v>
      </c>
      <c r="Z82" s="413">
        <f t="shared" si="18"/>
        <v>-2.4432091878568225E-2</v>
      </c>
    </row>
    <row r="83" spans="1:26" ht="11.25" customHeight="1" x14ac:dyDescent="0.3">
      <c r="A83" s="424"/>
      <c r="B83" s="411">
        <f ca="1">TODAY()</f>
        <v>46224</v>
      </c>
      <c r="C83" s="425"/>
      <c r="D83" s="426">
        <f>-F82</f>
        <v>-1103541.4699999997</v>
      </c>
      <c r="E83" s="426"/>
      <c r="F83" s="426"/>
      <c r="G83" s="426"/>
      <c r="H83" s="426">
        <f>-J82</f>
        <v>-434183.62999999995</v>
      </c>
      <c r="I83" s="427"/>
      <c r="J83" s="426"/>
      <c r="K83" s="426"/>
      <c r="L83" s="426">
        <f>-O82</f>
        <v>-140029.10999999996</v>
      </c>
      <c r="M83" s="426"/>
      <c r="N83" s="427"/>
      <c r="O83" s="426"/>
      <c r="P83" s="426"/>
      <c r="Q83" s="426">
        <f>-T82</f>
        <v>-405872.67999999993</v>
      </c>
      <c r="R83" s="426"/>
      <c r="S83" s="426"/>
      <c r="T83" s="426"/>
      <c r="U83" s="426"/>
      <c r="V83" s="426">
        <f>-Y82</f>
        <v>-123456.05000000005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-5.9824243229671455E-2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2.0879696727710395E-2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46224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13.86447638603696</v>
      </c>
      <c r="D3" s="429" t="s">
        <v>633</v>
      </c>
      <c r="E3" s="441">
        <f ca="1">'TSP-401K'!J4</f>
        <v>0.11470580697059632</v>
      </c>
      <c r="F3" s="429" t="s">
        <v>633</v>
      </c>
      <c r="G3" s="441">
        <f ca="1">'TSP-401K'!O4</f>
        <v>0.11231321692466736</v>
      </c>
      <c r="H3" s="429" t="s">
        <v>633</v>
      </c>
      <c r="I3" s="441">
        <f ca="1">'TSP-401K'!T4</f>
        <v>0.11106444001197813</v>
      </c>
      <c r="J3" s="429" t="s">
        <v>633</v>
      </c>
      <c r="K3" s="441">
        <f ca="1">'TSP-401K'!Y4</f>
        <v>0.11001433730125426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13.86447638603696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1103541.4699999997</v>
      </c>
      <c r="D6" s="429" t="s">
        <v>637</v>
      </c>
      <c r="E6" s="445">
        <f>'TSP-401K'!H83*-1</f>
        <v>434183.62999999995</v>
      </c>
      <c r="F6" s="429" t="s">
        <v>637</v>
      </c>
      <c r="G6" s="445">
        <f>'TSP-401K'!L83*-1</f>
        <v>140029.10999999996</v>
      </c>
      <c r="H6" s="429" t="s">
        <v>637</v>
      </c>
      <c r="I6" s="445">
        <f>'TSP-401K'!Q83*-1</f>
        <v>405872.67999999993</v>
      </c>
      <c r="J6" s="429" t="s">
        <v>637</v>
      </c>
      <c r="K6" s="445">
        <f>'TSP-401K'!V83*-1</f>
        <v>123456.05000000005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6543392.1425344413</v>
      </c>
      <c r="D8" s="429" t="s">
        <v>639</v>
      </c>
      <c r="E8" s="445">
        <f ca="1">FV(E3/26,C3*26,-(E2*0.1)/26,-E6,1)</f>
        <v>2477347.8485603314</v>
      </c>
      <c r="F8" s="429" t="s">
        <v>639</v>
      </c>
      <c r="G8" s="445">
        <f ca="1">FV(G3/12,12*C3,-(G2*0.1)/12,-G6,1)</f>
        <v>719724.58178886771</v>
      </c>
      <c r="H8" s="429" t="s">
        <v>639</v>
      </c>
      <c r="I8" s="445">
        <f ca="1">FV(I3/24,C5*24,-(I2*0.1)/24,-I6,1)</f>
        <v>2465243.4929869138</v>
      </c>
      <c r="J8" s="429" t="s">
        <v>639</v>
      </c>
      <c r="K8" s="445">
        <f ca="1">FV(K3/24,C5*24,-(K2*0.055)/24,-K6,1)</f>
        <v>881076.21919832821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3197072.4303491991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39.583333333333336</v>
      </c>
      <c r="C4" s="463">
        <f ca="1">(SUMIFS(H:H,I:I,"&gt;0",L:L,"&lt;0"))</f>
        <v>475</v>
      </c>
      <c r="D4" s="456">
        <f t="array" aca="1" ref="D4" ca="1">INDEX(N:N,MATCH(C4,H:H,0),0)</f>
        <v>65715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3197072.4303491991</v>
      </c>
      <c r="C8" s="447">
        <f t="shared" ref="C8:C136" si="0">SUMIF(G:G,A8,J:J)</f>
        <v>398963.19893278764</v>
      </c>
      <c r="D8" s="447">
        <f ca="1">SUMIF(G:G,1,K:K)</f>
        <v>152596.22708390956</v>
      </c>
      <c r="E8" s="447">
        <f t="shared" ref="E8:E136" ca="1" si="1">B8-C8+D8</f>
        <v>2950705.458500321</v>
      </c>
      <c r="F8" s="431"/>
      <c r="G8" s="459">
        <v>1</v>
      </c>
      <c r="H8" s="459">
        <v>1</v>
      </c>
      <c r="I8" s="444">
        <f ca="1">B1</f>
        <v>3197072.4303491991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13182.606237936669</v>
      </c>
      <c r="L8" s="444">
        <f t="shared" ref="L8:L262" ca="1" si="3">I8-J8+K8</f>
        <v>3177008.1033427371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2950705.458500321</v>
      </c>
      <c r="C9" s="447">
        <f t="shared" si="0"/>
        <v>398963.19893278764</v>
      </c>
      <c r="D9" s="447">
        <f ca="1">SUMIF(G:G,2,K:K)</f>
        <v>139991.62522874548</v>
      </c>
      <c r="E9" s="447">
        <f t="shared" ca="1" si="1"/>
        <v>2691733.884796279</v>
      </c>
      <c r="F9" s="431"/>
      <c r="G9" s="459">
        <v>1</v>
      </c>
      <c r="H9" s="459">
        <v>2</v>
      </c>
      <c r="I9" s="444">
        <f t="shared" ref="I9:I263" ca="1" si="5">L8</f>
        <v>3177008.1033427371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13099.004875409742</v>
      </c>
      <c r="L9" s="444">
        <f t="shared" ca="1" si="3"/>
        <v>3156860.1749737482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2691733.884796279</v>
      </c>
      <c r="C10" s="447">
        <f t="shared" si="0"/>
        <v>398963.19893278764</v>
      </c>
      <c r="D10" s="447">
        <f ca="1">SUMIF(G:G,3,K:K)</f>
        <v>126742.14802062768</v>
      </c>
      <c r="E10" s="447">
        <f t="shared" ca="1" si="1"/>
        <v>2419512.8338841191</v>
      </c>
      <c r="F10" s="431"/>
      <c r="G10" s="459">
        <v>1</v>
      </c>
      <c r="H10" s="459">
        <v>3</v>
      </c>
      <c r="I10" s="444">
        <f t="shared" ca="1" si="5"/>
        <v>3156860.1749737482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13015.05517387229</v>
      </c>
      <c r="L10" s="444">
        <f t="shared" ca="1" si="3"/>
        <v>3136628.2969032219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2419512.8338841191</v>
      </c>
      <c r="C11" s="447">
        <f t="shared" si="0"/>
        <v>394307.19893278764</v>
      </c>
      <c r="D11" s="447">
        <f ca="1">SUMIF(G:G,4,K:K)</f>
        <v>112883.17590999714</v>
      </c>
      <c r="E11" s="447">
        <f t="shared" ca="1" si="1"/>
        <v>2138088.8108613286</v>
      </c>
      <c r="F11" s="431"/>
      <c r="G11" s="459">
        <v>1</v>
      </c>
      <c r="H11" s="459">
        <v>4</v>
      </c>
      <c r="I11" s="444">
        <f t="shared" ca="1" si="5"/>
        <v>3136628.2969032219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12930.755681911764</v>
      </c>
      <c r="L11" s="444">
        <f t="shared" ca="1" si="3"/>
        <v>3116312.119340735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2138088.8108613286</v>
      </c>
      <c r="C12" s="447">
        <f t="shared" si="0"/>
        <v>389651.19893278764</v>
      </c>
      <c r="D12" s="447">
        <f ca="1">SUMIF(G:G,5,K:K)</f>
        <v>98672.708779493449</v>
      </c>
      <c r="E12" s="447">
        <f t="shared" ca="1" si="1"/>
        <v>1847110.3207080343</v>
      </c>
      <c r="F12" s="431"/>
      <c r="G12" s="459">
        <v>1</v>
      </c>
      <c r="H12" s="459">
        <v>5</v>
      </c>
      <c r="I12" s="444">
        <f t="shared" ca="1" si="5"/>
        <v>3116312.119340735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12846.104942068068</v>
      </c>
      <c r="L12" s="444">
        <f t="shared" ca="1" si="3"/>
        <v>3095911.2910384042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1847110.3207080343</v>
      </c>
      <c r="C13" s="447">
        <f t="shared" si="0"/>
        <v>272655.17935989378</v>
      </c>
      <c r="D13" s="447">
        <f ca="1">SUMIF(G:G,6,K:K)</f>
        <v>85256.29738083914</v>
      </c>
      <c r="E13" s="447">
        <f t="shared" ca="1" si="1"/>
        <v>1659711.4387289798</v>
      </c>
      <c r="F13" s="431"/>
      <c r="G13" s="459">
        <v>1</v>
      </c>
      <c r="H13" s="459">
        <v>6</v>
      </c>
      <c r="I13" s="444">
        <f t="shared" ca="1" si="5"/>
        <v>3095911.2910384042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12761.101490808356</v>
      </c>
      <c r="L13" s="444">
        <f t="shared" ca="1" si="3"/>
        <v>3075425.4592848136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1659711.4387289798</v>
      </c>
      <c r="C14" s="447">
        <f t="shared" si="0"/>
        <v>108860.75195784221</v>
      </c>
      <c r="D14" s="447">
        <f ca="1">SUMIF(G:G,7,K:K)</f>
        <v>81920.158709739873</v>
      </c>
      <c r="E14" s="447">
        <f t="shared" ca="1" si="1"/>
        <v>1632770.8454808774</v>
      </c>
      <c r="F14" s="431"/>
      <c r="G14" s="459">
        <v>1</v>
      </c>
      <c r="H14" s="459">
        <v>7</v>
      </c>
      <c r="I14" s="444">
        <f t="shared" ca="1" si="5"/>
        <v>3075425.4592848136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12675.743858501728</v>
      </c>
      <c r="L14" s="444">
        <f t="shared" ca="1" si="3"/>
        <v>3054854.2698989166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1632770.8454808774</v>
      </c>
      <c r="C15" s="447">
        <f t="shared" si="0"/>
        <v>108860.75195784221</v>
      </c>
      <c r="D15" s="447">
        <f ca="1">SUMIF(G:G,8,K:K)</f>
        <v>80541.826829107085</v>
      </c>
      <c r="E15" s="447">
        <f t="shared" ca="1" si="1"/>
        <v>1604451.9203521423</v>
      </c>
      <c r="F15" s="431"/>
      <c r="G15" s="459">
        <v>1</v>
      </c>
      <c r="H15" s="459">
        <v>8</v>
      </c>
      <c r="I15" s="444">
        <f t="shared" ca="1" si="5"/>
        <v>3054854.2698989166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12590.030569393824</v>
      </c>
      <c r="L15" s="444">
        <f t="shared" ca="1" si="3"/>
        <v>3034197.3672239115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1604451.9203521423</v>
      </c>
      <c r="C16" s="447">
        <f t="shared" si="0"/>
        <v>101423.65635784219</v>
      </c>
      <c r="D16" s="447">
        <f ca="1">SUMIF(G:G,9,K:K)</f>
        <v>79281.510959889638</v>
      </c>
      <c r="E16" s="447">
        <f t="shared" ca="1" si="1"/>
        <v>1582309.7749541898</v>
      </c>
      <c r="F16" s="431"/>
      <c r="G16" s="459">
        <v>1</v>
      </c>
      <c r="H16" s="459">
        <v>9</v>
      </c>
      <c r="I16" s="444">
        <f t="shared" ca="1" si="5"/>
        <v>3034197.3672239115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12503.960141581303</v>
      </c>
      <c r="L16" s="444">
        <f t="shared" ca="1" si="3"/>
        <v>3013454.3941210941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1582309.7749541898</v>
      </c>
      <c r="C17" s="447">
        <f t="shared" si="0"/>
        <v>100747.55675784221</v>
      </c>
      <c r="D17" s="447">
        <f ca="1">SUMIF(G:G,10,K:K)</f>
        <v>78183.267316850193</v>
      </c>
      <c r="E17" s="447">
        <f t="shared" ca="1" si="1"/>
        <v>1559745.4855131977</v>
      </c>
      <c r="F17" s="431"/>
      <c r="G17" s="459">
        <v>1</v>
      </c>
      <c r="H17" s="459">
        <v>10</v>
      </c>
      <c r="I17" s="444">
        <f t="shared" ca="1" si="5"/>
        <v>3013454.3941210941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12417.53108698623</v>
      </c>
      <c r="L17" s="444">
        <f t="shared" ca="1" si="3"/>
        <v>2992624.9919636818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1559745.4855131977</v>
      </c>
      <c r="C18" s="447">
        <f t="shared" si="0"/>
        <v>100747.55675784221</v>
      </c>
      <c r="D18" s="447">
        <f ca="1">SUMIF(G:G,11,K:K)</f>
        <v>77028.835444696291</v>
      </c>
      <c r="E18" s="447">
        <f t="shared" ca="1" si="1"/>
        <v>1536026.7642000518</v>
      </c>
      <c r="F18" s="431"/>
      <c r="G18" s="459">
        <v>1</v>
      </c>
      <c r="H18" s="459">
        <v>11</v>
      </c>
      <c r="I18" s="444">
        <f t="shared" ca="1" si="5"/>
        <v>2992624.9919636818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12330.741911330346</v>
      </c>
      <c r="L18" s="444">
        <f t="shared" ca="1" si="3"/>
        <v>2971708.8006306132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1536026.7642000518</v>
      </c>
      <c r="C19" s="447">
        <f t="shared" si="0"/>
        <v>100747.55675784221</v>
      </c>
      <c r="D19" s="447">
        <f ca="1">SUMIF(G:G,12,K:K)</f>
        <v>75815.340646987839</v>
      </c>
      <c r="E19" s="447">
        <f t="shared" ca="1" si="1"/>
        <v>1511094.5480891974</v>
      </c>
      <c r="F19" s="431"/>
      <c r="G19" s="459">
        <v>1</v>
      </c>
      <c r="H19" s="459">
        <v>12</v>
      </c>
      <c r="I19" s="444">
        <f t="shared" ca="1" si="5"/>
        <v>2971708.8006306132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12243.591114109227</v>
      </c>
      <c r="L19" s="444">
        <f t="shared" ca="1" si="3"/>
        <v>2950705.4585003238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1511094.5480891974</v>
      </c>
      <c r="C20" s="447">
        <f t="shared" si="0"/>
        <v>100747.55675784221</v>
      </c>
      <c r="D20" s="447">
        <f ca="1">SUMIF(G:G,13,K:K)</f>
        <v>74539.761152358988</v>
      </c>
      <c r="E20" s="447">
        <f t="shared" ca="1" si="1"/>
        <v>1484886.7524837141</v>
      </c>
      <c r="F20" s="431"/>
      <c r="G20" s="459">
        <v>2</v>
      </c>
      <c r="H20" s="459">
        <v>13</v>
      </c>
      <c r="I20" s="444">
        <f t="shared" ca="1" si="5"/>
        <v>2950705.4585003238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12156.077188566354</v>
      </c>
      <c r="L20" s="444">
        <f t="shared" ca="1" si="3"/>
        <v>2929614.6024444913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1484886.7524837141</v>
      </c>
      <c r="C21" s="447">
        <f t="shared" si="0"/>
        <v>100747.55675784221</v>
      </c>
      <c r="D21" s="447">
        <f ca="1">SUMIF(G:G,14,K:K)</f>
        <v>73198.920589885922</v>
      </c>
      <c r="E21" s="447">
        <f t="shared" ca="1" si="1"/>
        <v>1457338.1163157579</v>
      </c>
      <c r="F21" s="431"/>
      <c r="G21" s="459">
        <v>2</v>
      </c>
      <c r="H21" s="459">
        <v>14</v>
      </c>
      <c r="I21" s="444">
        <f t="shared" ca="1" si="5"/>
        <v>2929614.6024444913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12068.198621667052</v>
      </c>
      <c r="L21" s="444">
        <f t="shared" ca="1" si="3"/>
        <v>2908435.8678217595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1457338.1163157579</v>
      </c>
      <c r="C22" s="447">
        <f t="shared" si="0"/>
        <v>100747.55675784221</v>
      </c>
      <c r="D22" s="447">
        <f ca="1">SUMIF(G:G,15,K:K)</f>
        <v>71789.480079479894</v>
      </c>
      <c r="E22" s="447">
        <f t="shared" ca="1" si="1"/>
        <v>1428380.0396373956</v>
      </c>
      <c r="F22" s="431"/>
      <c r="G22" s="459">
        <v>2</v>
      </c>
      <c r="H22" s="459">
        <v>15</v>
      </c>
      <c r="I22" s="444">
        <f t="shared" ca="1" si="5"/>
        <v>2908435.8678217595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11979.953894072336</v>
      </c>
      <c r="L22" s="444">
        <f t="shared" ca="1" si="3"/>
        <v>2887168.888471433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1428380.0396373956</v>
      </c>
      <c r="C23" s="447">
        <f t="shared" si="0"/>
        <v>100747.55675784221</v>
      </c>
      <c r="D23" s="447">
        <f ca="1">SUMIF(G:G,16,K:K)</f>
        <v>70307.929917610134</v>
      </c>
      <c r="E23" s="447">
        <f t="shared" ca="1" si="1"/>
        <v>1397940.4127971637</v>
      </c>
      <c r="F23" s="431"/>
      <c r="G23" s="459">
        <v>2</v>
      </c>
      <c r="H23" s="459">
        <v>16</v>
      </c>
      <c r="I23" s="444">
        <f t="shared" ca="1" si="5"/>
        <v>2887168.888471433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11891.341480112642</v>
      </c>
      <c r="L23" s="444">
        <f t="shared" ca="1" si="3"/>
        <v>2865813.2967071468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1397940.4127971637</v>
      </c>
      <c r="C24" s="447">
        <f t="shared" si="0"/>
        <v>100747.55675784221</v>
      </c>
      <c r="D24" s="447">
        <f ca="1">SUMIF(G:G,17,K:K)</f>
        <v>68750.580837652102</v>
      </c>
      <c r="E24" s="447">
        <f t="shared" ca="1" si="1"/>
        <v>1365943.4368769736</v>
      </c>
      <c r="F24" s="431"/>
      <c r="G24" s="459">
        <v>2</v>
      </c>
      <c r="H24" s="459">
        <v>17</v>
      </c>
      <c r="I24" s="444">
        <f t="shared" ca="1" si="5"/>
        <v>2865813.2967071468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11802.359847761451</v>
      </c>
      <c r="L24" s="444">
        <f t="shared" ca="1" si="3"/>
        <v>2844368.7233105092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1365943.4368769736</v>
      </c>
      <c r="C25" s="447">
        <f t="shared" si="0"/>
        <v>100747.55675784221</v>
      </c>
      <c r="D25" s="447">
        <f ca="1">SUMIF(G:G,18,K:K)</f>
        <v>67113.554823099083</v>
      </c>
      <c r="E25" s="447">
        <f t="shared" ca="1" si="1"/>
        <v>1332309.4349422306</v>
      </c>
      <c r="F25" s="431"/>
      <c r="G25" s="459">
        <v>2</v>
      </c>
      <c r="H25" s="459">
        <v>18</v>
      </c>
      <c r="I25" s="444">
        <f t="shared" ca="1" si="5"/>
        <v>2844368.7233105092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11713.007458608794</v>
      </c>
      <c r="L25" s="444">
        <f t="shared" ca="1" si="3"/>
        <v>2822834.797524719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1332309.4349422306</v>
      </c>
      <c r="C26" s="447">
        <f t="shared" si="0"/>
        <v>100747.55675784221</v>
      </c>
      <c r="D26" s="447">
        <f ca="1">SUMIF(G:G,19,K:K)</f>
        <v>65392.775450759742</v>
      </c>
      <c r="E26" s="447">
        <f t="shared" ca="1" si="1"/>
        <v>1296954.6536351482</v>
      </c>
      <c r="F26" s="431"/>
      <c r="G26" s="459">
        <v>2</v>
      </c>
      <c r="H26" s="459">
        <v>19</v>
      </c>
      <c r="I26" s="444">
        <f t="shared" ca="1" si="5"/>
        <v>2822834.797524719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11623.282767834668</v>
      </c>
      <c r="L26" s="444">
        <f t="shared" ca="1" si="3"/>
        <v>2801211.1470481548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1296954.6536351482</v>
      </c>
      <c r="C27" s="447">
        <f t="shared" si="0"/>
        <v>100747.55675784221</v>
      </c>
      <c r="D27" s="447">
        <f ca="1">SUMIF(G:G,20,K:K)</f>
        <v>63583.957739895806</v>
      </c>
      <c r="E27" s="447">
        <f t="shared" ca="1" si="1"/>
        <v>1259791.0546172019</v>
      </c>
      <c r="F27" s="431"/>
      <c r="G27" s="459">
        <v>2</v>
      </c>
      <c r="H27" s="459">
        <v>20</v>
      </c>
      <c r="I27" s="444">
        <f t="shared" ca="1" si="5"/>
        <v>2801211.1470481548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11533.184224182316</v>
      </c>
      <c r="L27" s="444">
        <f t="shared" ca="1" si="3"/>
        <v>2779497.3980279383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1259791.0546172019</v>
      </c>
      <c r="C28" s="447">
        <f t="shared" si="0"/>
        <v>100747.55675784221</v>
      </c>
      <c r="D28" s="447">
        <f ca="1">SUMIF(G:G,21,K:K)</f>
        <v>61682.597482021949</v>
      </c>
      <c r="E28" s="447">
        <f t="shared" ca="1" si="1"/>
        <v>1220726.0953413816</v>
      </c>
      <c r="F28" s="431"/>
      <c r="G28" s="459">
        <v>2</v>
      </c>
      <c r="H28" s="459">
        <v>21</v>
      </c>
      <c r="I28" s="444">
        <f t="shared" ca="1" si="5"/>
        <v>2779497.3980279383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11442.710269931415</v>
      </c>
      <c r="L28" s="444">
        <f t="shared" ca="1" si="3"/>
        <v>2757693.1750534708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1220726.0953413816</v>
      </c>
      <c r="C29" s="447">
        <f t="shared" si="0"/>
        <v>100747.55675784221</v>
      </c>
      <c r="D29" s="447">
        <f ca="1">SUMIF(G:G,22,K:K)</f>
        <v>59683.960024798354</v>
      </c>
      <c r="E29" s="447">
        <f t="shared" ca="1" si="1"/>
        <v>1179662.4986083377</v>
      </c>
      <c r="F29" s="431"/>
      <c r="G29" s="459">
        <v>2</v>
      </c>
      <c r="H29" s="459">
        <v>22</v>
      </c>
      <c r="I29" s="444">
        <f t="shared" ca="1" si="5"/>
        <v>2757693.1750534708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11351.859340871133</v>
      </c>
      <c r="L29" s="444">
        <f t="shared" ca="1" si="3"/>
        <v>2735798.1011499432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1179662.4986083377</v>
      </c>
      <c r="C30" s="447">
        <f t="shared" si="0"/>
        <v>100747.55675784221</v>
      </c>
      <c r="D30" s="447">
        <f ca="1">SUMIF(G:G,23,K:K)</f>
        <v>57583.068482085706</v>
      </c>
      <c r="E30" s="447">
        <f t="shared" ca="1" si="1"/>
        <v>1136498.0103325811</v>
      </c>
      <c r="F30" s="431"/>
      <c r="G30" s="459">
        <v>2</v>
      </c>
      <c r="H30" s="459">
        <v>23</v>
      </c>
      <c r="I30" s="444">
        <f t="shared" ca="1" si="5"/>
        <v>2735798.1011499432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11260.629866273102</v>
      </c>
      <c r="L30" s="444">
        <f t="shared" ca="1" si="3"/>
        <v>2713811.7977718175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1136498.0103325811</v>
      </c>
      <c r="C31" s="447">
        <f t="shared" si="0"/>
        <v>100747.55675784221</v>
      </c>
      <c r="D31" s="447">
        <f ca="1">SUMIF(G:G,24,K:K)</f>
        <v>55374.691340804187</v>
      </c>
      <c r="E31" s="447">
        <f t="shared" ca="1" si="1"/>
        <v>1091125.144915543</v>
      </c>
      <c r="F31" s="431"/>
      <c r="G31" s="459">
        <v>2</v>
      </c>
      <c r="H31" s="459">
        <v>24</v>
      </c>
      <c r="I31" s="444">
        <f t="shared" ca="1" si="5"/>
        <v>2713811.7977718175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11169.020268864244</v>
      </c>
      <c r="L31" s="444">
        <f t="shared" ca="1" si="3"/>
        <v>2691733.8847962832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1091125.144915543</v>
      </c>
      <c r="C32" s="447">
        <f t="shared" si="0"/>
        <v>100747.55675784221</v>
      </c>
      <c r="D32" s="447">
        <f ca="1">SUMIF(G:G,25,K:K)</f>
        <v>53053.329433736086</v>
      </c>
      <c r="E32" s="447">
        <f t="shared" ca="1" si="1"/>
        <v>1043430.9175914369</v>
      </c>
      <c r="F32" s="431"/>
      <c r="G32" s="459">
        <v>3</v>
      </c>
      <c r="H32" s="459">
        <v>25</v>
      </c>
      <c r="I32" s="444">
        <f t="shared" ca="1" si="5"/>
        <v>2691733.8847962832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11077.028964799518</v>
      </c>
      <c r="L32" s="444">
        <f t="shared" ca="1" si="3"/>
        <v>2669563.9805166838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1043430.9175914369</v>
      </c>
      <c r="C33" s="447">
        <f t="shared" si="0"/>
        <v>100747.55675784221</v>
      </c>
      <c r="D33" s="447">
        <f ca="1">SUMIF(G:G,26,K:K)</f>
        <v>50613.202245831984</v>
      </c>
      <c r="E33" s="447">
        <f t="shared" ca="1" si="1"/>
        <v>993296.56307942665</v>
      </c>
      <c r="F33" s="431"/>
      <c r="G33" s="459">
        <v>3</v>
      </c>
      <c r="H33" s="459">
        <v>26</v>
      </c>
      <c r="I33" s="444">
        <f t="shared" ca="1" si="5"/>
        <v>2669563.9805166838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10984.654363634521</v>
      </c>
      <c r="L33" s="444">
        <f t="shared" ca="1" si="3"/>
        <v>2647301.7016359195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993296.56307942665</v>
      </c>
      <c r="C34" s="447">
        <f t="shared" si="0"/>
        <v>100747.55675784221</v>
      </c>
      <c r="D34" s="447">
        <f ca="1">SUMIF(G:G,27,K:K)</f>
        <v>48048.233519921923</v>
      </c>
      <c r="E34" s="447">
        <f t="shared" ca="1" si="1"/>
        <v>940597.23984150635</v>
      </c>
      <c r="F34" s="431"/>
      <c r="G34" s="459">
        <v>3</v>
      </c>
      <c r="H34" s="459">
        <v>27</v>
      </c>
      <c r="I34" s="444">
        <f t="shared" ca="1" si="5"/>
        <v>2647301.7016359195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10891.894868298003</v>
      </c>
      <c r="L34" s="444">
        <f t="shared" ca="1" si="3"/>
        <v>2624946.6632598187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940597.23984150635</v>
      </c>
      <c r="C35" s="447">
        <f t="shared" si="0"/>
        <v>100747.55675784221</v>
      </c>
      <c r="D35" s="447">
        <f ca="1">SUMIF(G:G,28,K:K)</f>
        <v>45352.03612598699</v>
      </c>
      <c r="E35" s="447">
        <f t="shared" ca="1" si="1"/>
        <v>885201.71920965111</v>
      </c>
      <c r="F35" s="431"/>
      <c r="G35" s="459">
        <v>3</v>
      </c>
      <c r="H35" s="459">
        <v>28</v>
      </c>
      <c r="I35" s="444">
        <f t="shared" ca="1" si="5"/>
        <v>2624946.6632598187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10798.74887506425</v>
      </c>
      <c r="L35" s="444">
        <f t="shared" ca="1" si="3"/>
        <v>2602498.4788904842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885201.71920965111</v>
      </c>
      <c r="C36" s="447">
        <f t="shared" si="0"/>
        <v>100747.55675784221</v>
      </c>
      <c r="D36" s="447">
        <f ca="1">SUMIF(G:G,29,K:K)</f>
        <v>42517.896156314579</v>
      </c>
      <c r="E36" s="447">
        <f t="shared" ca="1" si="1"/>
        <v>826972.05860812345</v>
      </c>
      <c r="F36" s="431"/>
      <c r="G36" s="459">
        <v>3</v>
      </c>
      <c r="H36" s="459">
        <v>29</v>
      </c>
      <c r="I36" s="444">
        <f t="shared" ca="1" si="5"/>
        <v>2602498.4788904842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10705.214773525357</v>
      </c>
      <c r="L36" s="444">
        <f t="shared" ca="1" si="3"/>
        <v>2579956.7604196109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826972.05860812345</v>
      </c>
      <c r="C37" s="447">
        <f t="shared" si="0"/>
        <v>100747.55675784221</v>
      </c>
      <c r="D37" s="447">
        <f ca="1">SUMIF(G:G,30,K:K)</f>
        <v>39538.756206931255</v>
      </c>
      <c r="E37" s="447">
        <f t="shared" ca="1" si="1"/>
        <v>765763.25805721246</v>
      </c>
      <c r="F37" s="431"/>
      <c r="G37" s="459">
        <v>3</v>
      </c>
      <c r="H37" s="459">
        <v>30</v>
      </c>
      <c r="I37" s="444">
        <f t="shared" ca="1" si="5"/>
        <v>2579956.7604196109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10611.290946563384</v>
      </c>
      <c r="L37" s="444">
        <f t="shared" ca="1" si="3"/>
        <v>2557321.1181217753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765763.25805721246</v>
      </c>
      <c r="C38" s="447">
        <f t="shared" si="0"/>
        <v>100747.55675784221</v>
      </c>
      <c r="D38" s="447">
        <f ca="1">SUMIF(G:G,31,K:K)</f>
        <v>36407.197803682175</v>
      </c>
      <c r="E38" s="447">
        <f t="shared" ca="1" si="1"/>
        <v>701422.89910305245</v>
      </c>
      <c r="F38" s="431"/>
      <c r="G38" s="459">
        <v>3</v>
      </c>
      <c r="H38" s="459">
        <v>31</v>
      </c>
      <c r="I38" s="444">
        <f t="shared" ca="1" si="5"/>
        <v>2557321.1181217753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10516.975770322402</v>
      </c>
      <c r="L38" s="444">
        <f t="shared" ca="1" si="3"/>
        <v>2534591.1606476991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701422.89910305245</v>
      </c>
      <c r="C39" s="447">
        <f t="shared" si="0"/>
        <v>100747.55675784221</v>
      </c>
      <c r="D39" s="447">
        <f ca="1">SUMIF(G:G,32,K:K)</f>
        <v>33115.422929195389</v>
      </c>
      <c r="E39" s="447">
        <f t="shared" ca="1" si="1"/>
        <v>633790.7652744056</v>
      </c>
      <c r="F39" s="431"/>
      <c r="G39" s="459">
        <v>3</v>
      </c>
      <c r="H39" s="459">
        <v>32</v>
      </c>
      <c r="I39" s="444">
        <f t="shared" ca="1" si="5"/>
        <v>2534591.1606476991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10422.267614180419</v>
      </c>
      <c r="L39" s="444">
        <f t="shared" ca="1" si="3"/>
        <v>2511766.4950174806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633790.7652744056</v>
      </c>
      <c r="C40" s="447">
        <f t="shared" si="0"/>
        <v>100747.55675784221</v>
      </c>
      <c r="D40" s="447">
        <f ca="1">SUMIF(G:G,33,K:K)</f>
        <v>29655.234604730445</v>
      </c>
      <c r="E40" s="447">
        <f t="shared" ca="1" si="1"/>
        <v>562698.44312129379</v>
      </c>
      <c r="F40" s="431"/>
      <c r="G40" s="459">
        <v>3</v>
      </c>
      <c r="H40" s="459">
        <v>33</v>
      </c>
      <c r="I40" s="444">
        <f t="shared" ca="1" si="5"/>
        <v>2511766.4950174806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10327.164840721174</v>
      </c>
      <c r="L40" s="444">
        <f t="shared" ca="1" si="3"/>
        <v>2488846.7266138028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562698.44312129379</v>
      </c>
      <c r="C41" s="447">
        <f t="shared" si="0"/>
        <v>100747.55675784221</v>
      </c>
      <c r="D41" s="447">
        <f ca="1">SUMIF(G:G,34,K:K)</f>
        <v>26018.016478557678</v>
      </c>
      <c r="E41" s="447">
        <f t="shared" ca="1" si="1"/>
        <v>487968.90284200927</v>
      </c>
      <c r="F41" s="431"/>
      <c r="G41" s="459">
        <v>3</v>
      </c>
      <c r="H41" s="459">
        <v>34</v>
      </c>
      <c r="I41" s="444">
        <f t="shared" ca="1" si="5"/>
        <v>2488846.7266138028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10231.66580570585</v>
      </c>
      <c r="L41" s="444">
        <f t="shared" ca="1" si="3"/>
        <v>2465831.4591751099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487968.90284200927</v>
      </c>
      <c r="C42" s="447">
        <f t="shared" si="0"/>
        <v>100747.55675784221</v>
      </c>
      <c r="D42" s="447">
        <f ca="1">SUMIF(G:G,35,K:K)</f>
        <v>22194.711370040048</v>
      </c>
      <c r="E42" s="447">
        <f t="shared" ca="1" si="1"/>
        <v>409416.0574542071</v>
      </c>
      <c r="F42" s="431"/>
      <c r="G42" s="459">
        <v>3</v>
      </c>
      <c r="H42" s="459">
        <v>35</v>
      </c>
      <c r="I42" s="444">
        <f t="shared" ca="1" si="5"/>
        <v>2465831.4591751099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10135.76885804463</v>
      </c>
      <c r="L42" s="444">
        <f t="shared" ca="1" si="3"/>
        <v>2442720.2947887555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409416.0574542071</v>
      </c>
      <c r="C43" s="447">
        <f t="shared" si="0"/>
        <v>100747.55675784221</v>
      </c>
      <c r="D43" s="447">
        <f ca="1">SUMIF(G:G,36,K:K)</f>
        <v>18175.798715989746</v>
      </c>
      <c r="E43" s="447">
        <f t="shared" ca="1" si="1"/>
        <v>326844.29941235465</v>
      </c>
      <c r="F43" s="431"/>
      <c r="G43" s="459">
        <v>3</v>
      </c>
      <c r="H43" s="459">
        <v>36</v>
      </c>
      <c r="I43" s="444">
        <f t="shared" ca="1" si="5"/>
        <v>2442720.2947887555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10039.472339768152</v>
      </c>
      <c r="L43" s="444">
        <f t="shared" ca="1" si="3"/>
        <v>2419512.8338841246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326844.29941235465</v>
      </c>
      <c r="C44" s="447">
        <f t="shared" si="0"/>
        <v>100747.55675784221</v>
      </c>
      <c r="D44" s="447">
        <f ca="1">SUMIF(G:G,37,K:K)</f>
        <v>13951.270863137313</v>
      </c>
      <c r="E44" s="447">
        <f t="shared" ca="1" si="1"/>
        <v>240048.01351764979</v>
      </c>
      <c r="F44" s="431"/>
      <c r="G44" s="459">
        <v>4</v>
      </c>
      <c r="H44" s="459">
        <v>37</v>
      </c>
      <c r="I44" s="444">
        <f t="shared" ca="1" si="5"/>
        <v>2419512.8338841246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9942.7745859988572</v>
      </c>
      <c r="L44" s="444">
        <f t="shared" ca="1" si="3"/>
        <v>2396208.6752257249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240048.01351764979</v>
      </c>
      <c r="C45" s="447">
        <f t="shared" si="0"/>
        <v>100747.55675784221</v>
      </c>
      <c r="D45" s="447">
        <f ca="1">SUMIF(G:G,38,K:K)</f>
        <v>9510.608147678704</v>
      </c>
      <c r="E45" s="447">
        <f t="shared" ca="1" si="1"/>
        <v>148811.06490748629</v>
      </c>
      <c r="F45" s="431"/>
      <c r="G45" s="459">
        <v>4</v>
      </c>
      <c r="H45" s="459">
        <v>38</v>
      </c>
      <c r="I45" s="444">
        <f t="shared" ca="1" si="5"/>
        <v>2396208.6752257249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9845.6739249221919</v>
      </c>
      <c r="L45" s="444">
        <f t="shared" ca="1" si="3"/>
        <v>2372807.4159062481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148811.06490748629</v>
      </c>
      <c r="C46" s="447">
        <f t="shared" si="0"/>
        <v>100747.55675784221</v>
      </c>
      <c r="D46" s="447">
        <f ca="1">SUMIF(G:G,39,K:K)</f>
        <v>4842.7526998445801</v>
      </c>
      <c r="E46" s="447">
        <f t="shared" ca="1" si="1"/>
        <v>52906.260849488666</v>
      </c>
      <c r="F46" s="431"/>
      <c r="G46" s="459">
        <v>4</v>
      </c>
      <c r="H46" s="459">
        <v>39</v>
      </c>
      <c r="I46" s="444">
        <f t="shared" ca="1" si="5"/>
        <v>2372807.4159062481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9748.1686777577052</v>
      </c>
      <c r="L46" s="444">
        <f t="shared" ca="1" si="3"/>
        <v>2349308.6513396068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52906.260849488666</v>
      </c>
      <c r="C47" s="447">
        <f t="shared" si="0"/>
        <v>100747.55675784221</v>
      </c>
      <c r="D47" s="447">
        <f ca="1">SUMIF(G:G,40,K:K)</f>
        <v>-63.919091738325079</v>
      </c>
      <c r="E47" s="447">
        <f t="shared" ca="1" si="1"/>
        <v>-47905.215000091863</v>
      </c>
      <c r="F47" s="431"/>
      <c r="G47" s="459">
        <v>4</v>
      </c>
      <c r="H47" s="459">
        <v>40</v>
      </c>
      <c r="I47" s="444">
        <f t="shared" ca="1" si="5"/>
        <v>2349308.6513396068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9650.2571587300336</v>
      </c>
      <c r="L47" s="444">
        <f t="shared" ca="1" si="3"/>
        <v>2325711.9752539382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-47905.215000091863</v>
      </c>
      <c r="C48" s="447">
        <f t="shared" si="0"/>
        <v>100747.55675784221</v>
      </c>
      <c r="D48" s="447">
        <f ca="1">SUMIF(G:G,41,K:K)</f>
        <v>-5221.6255244613758</v>
      </c>
      <c r="E48" s="447">
        <f t="shared" ca="1" si="1"/>
        <v>-153874.39728239545</v>
      </c>
      <c r="F48" s="431"/>
      <c r="G48" s="459">
        <v>4</v>
      </c>
      <c r="H48" s="459">
        <v>41</v>
      </c>
      <c r="I48" s="444">
        <f t="shared" ca="1" si="5"/>
        <v>2325711.9752539382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9551.9376750397478</v>
      </c>
      <c r="L48" s="444">
        <f t="shared" ca="1" si="3"/>
        <v>2302016.9796845792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-153874.39728239545</v>
      </c>
      <c r="C49" s="447">
        <f t="shared" si="0"/>
        <v>100747.55675784221</v>
      </c>
      <c r="D49" s="447">
        <f ca="1">SUMIF(G:G,42,K:K)</f>
        <v>-10643.210006999361</v>
      </c>
      <c r="E49" s="447">
        <f t="shared" ca="1" si="1"/>
        <v>-265265.16404723702</v>
      </c>
      <c r="F49" s="431"/>
      <c r="G49" s="459">
        <v>4</v>
      </c>
      <c r="H49" s="459">
        <v>42</v>
      </c>
      <c r="I49" s="444">
        <f t="shared" ca="1" si="5"/>
        <v>2302016.9796845792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9453.2085268340852</v>
      </c>
      <c r="L49" s="444">
        <f t="shared" ca="1" si="3"/>
        <v>2278223.2549670143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-265265.16404723702</v>
      </c>
      <c r="C50" s="447">
        <f t="shared" si="0"/>
        <v>100747.55675784221</v>
      </c>
      <c r="D50" s="447">
        <f ca="1">SUMIF(G:G,43,K:K)</f>
        <v>-16342.173041190146</v>
      </c>
      <c r="E50" s="447">
        <f t="shared" ca="1" si="1"/>
        <v>-382354.89384626935</v>
      </c>
      <c r="F50" s="431"/>
      <c r="G50" s="459">
        <v>4</v>
      </c>
      <c r="H50" s="459">
        <v>43</v>
      </c>
      <c r="I50" s="444">
        <f t="shared" ca="1" si="5"/>
        <v>2278223.2549670143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9357.3013405108977</v>
      </c>
      <c r="L50" s="444">
        <f t="shared" ca="1" si="3"/>
        <v>2255109.6230631266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-382354.89384626935</v>
      </c>
      <c r="C51" s="447">
        <f t="shared" si="0"/>
        <v>100747.55675784221</v>
      </c>
      <c r="D51" s="447">
        <f ca="1">SUMIF(G:G,44,K:K)</f>
        <v>-22332.705840167971</v>
      </c>
      <c r="E51" s="447">
        <f t="shared" ca="1" si="1"/>
        <v>-505435.15644427954</v>
      </c>
      <c r="F51" s="431"/>
      <c r="G51" s="459">
        <v>4</v>
      </c>
      <c r="H51" s="459">
        <v>44</v>
      </c>
      <c r="I51" s="444">
        <f t="shared" ca="1" si="5"/>
        <v>2255109.6230631266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9260.9945409113661</v>
      </c>
      <c r="L51" s="444">
        <f t="shared" ca="1" si="3"/>
        <v>2231899.684359639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-505435.15644427954</v>
      </c>
      <c r="C52" s="447">
        <f t="shared" si="0"/>
        <v>100747.55675784221</v>
      </c>
      <c r="D52" s="447">
        <f ca="1">SUMIF(G:G,45,K:K)</f>
        <v>-28629.725666464263</v>
      </c>
      <c r="E52" s="447">
        <f t="shared" ca="1" si="1"/>
        <v>-634812.43886858609</v>
      </c>
      <c r="F52" s="431"/>
      <c r="G52" s="459">
        <v>4</v>
      </c>
      <c r="H52" s="459">
        <v>45</v>
      </c>
      <c r="I52" s="444">
        <f t="shared" ca="1" si="5"/>
        <v>2231899.684359639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9164.2864629801679</v>
      </c>
      <c r="L52" s="444">
        <f t="shared" ca="1" si="3"/>
        <v>2208593.0375782205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-634812.43886858609</v>
      </c>
      <c r="C53" s="447">
        <f t="shared" si="0"/>
        <v>100747.55675784221</v>
      </c>
      <c r="D53" s="447">
        <f ca="1">SUMIF(G:G,46,K:K)</f>
        <v>-35248.912978072789</v>
      </c>
      <c r="E53" s="447">
        <f t="shared" ca="1" si="1"/>
        <v>-770808.90860450105</v>
      </c>
      <c r="F53" s="431"/>
      <c r="G53" s="459">
        <v>4</v>
      </c>
      <c r="H53" s="459">
        <v>46</v>
      </c>
      <c r="I53" s="444">
        <f t="shared" ca="1" si="5"/>
        <v>2208593.0375782205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9067.1754347242568</v>
      </c>
      <c r="L53" s="444">
        <f t="shared" ca="1" si="3"/>
        <v>2185189.2797685461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-770808.90860450105</v>
      </c>
      <c r="C54" s="447">
        <f t="shared" si="0"/>
        <v>100747.55675784221</v>
      </c>
      <c r="D54" s="447">
        <f ca="1">SUMIF(G:G,47,K:K)</f>
        <v>-42206.750474977889</v>
      </c>
      <c r="E54" s="447">
        <f t="shared" ca="1" si="1"/>
        <v>-913763.21583732113</v>
      </c>
      <c r="F54" s="431"/>
      <c r="G54" s="459">
        <v>4</v>
      </c>
      <c r="H54" s="459">
        <v>47</v>
      </c>
      <c r="I54" s="444">
        <f t="shared" ca="1" si="5"/>
        <v>2185189.2797685461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8969.6597771839479</v>
      </c>
      <c r="L54" s="444">
        <f t="shared" ca="1" si="3"/>
        <v>2161688.0063013313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-913763.21583732113</v>
      </c>
      <c r="C55" s="447">
        <f t="shared" si="0"/>
        <v>100747.55675784221</v>
      </c>
      <c r="D55" s="447">
        <f ca="1">SUMIF(G:G,48,K:K)</f>
        <v>-49520.564143377342</v>
      </c>
      <c r="E55" s="447">
        <f t="shared" ca="1" si="1"/>
        <v>-1064031.3367385406</v>
      </c>
      <c r="F55" s="431"/>
      <c r="G55" s="459">
        <v>4</v>
      </c>
      <c r="H55" s="459">
        <v>48</v>
      </c>
      <c r="I55" s="444">
        <f t="shared" ca="1" si="5"/>
        <v>2161688.0063013313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8871.7378044038851</v>
      </c>
      <c r="L55" s="444">
        <f t="shared" ca="1" si="3"/>
        <v>2138088.8108613365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-1064031.3367385406</v>
      </c>
      <c r="C56" s="447">
        <f t="shared" si="0"/>
        <v>100747.55675784221</v>
      </c>
      <c r="D56" s="447">
        <f ca="1">SUMIF(G:G,49,K:K)</f>
        <v>-57208.566399805466</v>
      </c>
      <c r="E56" s="447">
        <f t="shared" ca="1" si="1"/>
        <v>-1221987.4598961882</v>
      </c>
      <c r="F56" s="431"/>
      <c r="G56" s="459">
        <f>G55+1</f>
        <v>5</v>
      </c>
      <c r="H56" s="459">
        <v>49</v>
      </c>
      <c r="I56" s="444">
        <f t="shared" ca="1" si="5"/>
        <v>2138088.8108613365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8773.407823403908</v>
      </c>
      <c r="L56" s="444">
        <f t="shared" ca="1" si="3"/>
        <v>2114391.2854403416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-1221987.4598961882</v>
      </c>
      <c r="C57" s="447">
        <f t="shared" si="0"/>
        <v>100747.55675784221</v>
      </c>
      <c r="D57" s="447">
        <f ca="1">SUMIF(G:G,50,K:K)</f>
        <v>-65289.901442591508</v>
      </c>
      <c r="E57" s="447">
        <f t="shared" ca="1" si="1"/>
        <v>-1388024.918096622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2114391.2854403416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8674.6681341497606</v>
      </c>
      <c r="L57" s="444">
        <f t="shared" ca="1" si="3"/>
        <v>2090595.0203300924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-1388024.918096622</v>
      </c>
      <c r="C58" s="447">
        <f t="shared" si="0"/>
        <v>100747.55675784221</v>
      </c>
      <c r="D58" s="447">
        <f ca="1">SUMIF(G:G,51,K:K)</f>
        <v>-73784.692923584647</v>
      </c>
      <c r="E58" s="447">
        <f t="shared" ca="1" si="1"/>
        <v>-1562557.1677780489</v>
      </c>
      <c r="F58" s="431"/>
      <c r="G58" s="459">
        <f t="shared" si="8"/>
        <v>5</v>
      </c>
      <c r="H58" s="459">
        <v>51</v>
      </c>
      <c r="I58" s="444">
        <f t="shared" ca="1" si="5"/>
        <v>2090595.0203300924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8575.5170295237222</v>
      </c>
      <c r="L58" s="444">
        <f t="shared" ca="1" si="3"/>
        <v>2066699.604115217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-1562557.1677780489</v>
      </c>
      <c r="C59" s="447">
        <f t="shared" si="0"/>
        <v>100747.55675784221</v>
      </c>
      <c r="D59" s="447">
        <f ca="1">SUMIF(G:G,52,K:K)</f>
        <v>-82714.094058854971</v>
      </c>
      <c r="E59" s="447">
        <f t="shared" ca="1" si="1"/>
        <v>-1746018.8185947461</v>
      </c>
      <c r="F59" s="431"/>
      <c r="G59" s="459">
        <f t="shared" si="8"/>
        <v>5</v>
      </c>
      <c r="H59" s="459">
        <v>52</v>
      </c>
      <c r="I59" s="444">
        <f t="shared" ca="1" si="5"/>
        <v>2066699.604115217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8475.9527952950739</v>
      </c>
      <c r="L59" s="444">
        <f t="shared" ca="1" si="3"/>
        <v>2042704.623666113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-1746018.8185947461</v>
      </c>
      <c r="C60" s="447">
        <f t="shared" si="0"/>
        <v>100747.55675784221</v>
      </c>
      <c r="D60" s="447">
        <f ca="1">SUMIF(G:G,53,K:K)</f>
        <v>-92100.340303153032</v>
      </c>
      <c r="E60" s="447">
        <f t="shared" ca="1" si="1"/>
        <v>-1938866.7156557413</v>
      </c>
      <c r="F60" s="431"/>
      <c r="G60" s="459">
        <f t="shared" si="8"/>
        <v>5</v>
      </c>
      <c r="H60" s="459">
        <v>53</v>
      </c>
      <c r="I60" s="444">
        <f t="shared" ca="1" si="5"/>
        <v>2042704.623666113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8375.9737100904749</v>
      </c>
      <c r="L60" s="444">
        <f t="shared" ca="1" si="3"/>
        <v>2018609.6641318044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-1938866.7156557413</v>
      </c>
      <c r="C61" s="447">
        <f t="shared" si="0"/>
        <v>100747.55675784221</v>
      </c>
      <c r="D61" s="447">
        <f ca="1">SUMIF(G:G,54,K:K)</f>
        <v>-101966.80471929468</v>
      </c>
      <c r="E61" s="447">
        <f t="shared" ca="1" si="1"/>
        <v>-2141581.0771328784</v>
      </c>
      <c r="F61" s="431"/>
      <c r="G61" s="459">
        <f t="shared" si="8"/>
        <v>5</v>
      </c>
      <c r="H61" s="459">
        <v>54</v>
      </c>
      <c r="I61" s="444">
        <f t="shared" ca="1" si="5"/>
        <v>2018609.6641318044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8275.5780453641892</v>
      </c>
      <c r="L61" s="444">
        <f t="shared" ca="1" si="3"/>
        <v>1994414.3089327696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-2141581.0771328784</v>
      </c>
      <c r="C62" s="447">
        <f t="shared" si="0"/>
        <v>100747.55675784221</v>
      </c>
      <c r="D62" s="447">
        <f ca="1">SUMIF(G:G,55,K:K)</f>
        <v>-112338.05618034881</v>
      </c>
      <c r="E62" s="447">
        <f t="shared" ca="1" si="1"/>
        <v>-2354666.6900710692</v>
      </c>
      <c r="F62" s="431"/>
      <c r="G62" s="459">
        <f t="shared" si="8"/>
        <v>5</v>
      </c>
      <c r="H62" s="459">
        <v>55</v>
      </c>
      <c r="I62" s="444">
        <f t="shared" ca="1" si="5"/>
        <v>1994414.3089327696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8174.7640653682101</v>
      </c>
      <c r="L62" s="444">
        <f t="shared" ca="1" si="3"/>
        <v>1970118.1397537387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-2354666.6900710692</v>
      </c>
      <c r="C63" s="447">
        <f t="shared" si="0"/>
        <v>100747.55675784221</v>
      </c>
      <c r="D63" s="447">
        <f ca="1">SUMIF(G:G,56,K:K)</f>
        <v>-123239.92054955922</v>
      </c>
      <c r="E63" s="447">
        <f t="shared" ca="1" si="1"/>
        <v>-2578654.1673784708</v>
      </c>
      <c r="F63" s="431"/>
      <c r="G63" s="459">
        <f t="shared" si="8"/>
        <v>5</v>
      </c>
      <c r="H63" s="459">
        <v>56</v>
      </c>
      <c r="I63" s="444">
        <f t="shared" ca="1" si="5"/>
        <v>1970118.1397537387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8073.5300271222477</v>
      </c>
      <c r="L63" s="444">
        <f t="shared" ca="1" si="3"/>
        <v>1945720.7365364619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-2578654.1673784708</v>
      </c>
      <c r="C64" s="447">
        <f t="shared" si="0"/>
        <v>100747.55675784221</v>
      </c>
      <c r="D64" s="447">
        <f ca="1">SUMIF(G:G,57,K:K)</f>
        <v>-134699.54499034767</v>
      </c>
      <c r="E64" s="447">
        <f t="shared" ca="1" si="1"/>
        <v>-2814101.2691266607</v>
      </c>
      <c r="F64" s="431"/>
      <c r="G64" s="459">
        <f t="shared" si="8"/>
        <v>5</v>
      </c>
      <c r="H64" s="459">
        <v>57</v>
      </c>
      <c r="I64" s="444">
        <f t="shared" ca="1" si="5"/>
        <v>1945720.7365364619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7971.8741803835946</v>
      </c>
      <c r="L64" s="444">
        <f t="shared" ca="1" si="3"/>
        <v>1921221.6774724463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-2814101.2691266607</v>
      </c>
      <c r="C65" s="447">
        <f t="shared" si="0"/>
        <v>100747.55675784221</v>
      </c>
      <c r="D65" s="447">
        <f ca="1">SUMIF(G:G,58,K:K)</f>
        <v>-146745.4655665388</v>
      </c>
      <c r="E65" s="447">
        <f t="shared" ca="1" si="1"/>
        <v>-3061594.2914510416</v>
      </c>
      <c r="F65" s="431"/>
      <c r="G65" s="459">
        <f t="shared" si="8"/>
        <v>5</v>
      </c>
      <c r="H65" s="459">
        <v>58</v>
      </c>
      <c r="I65" s="444">
        <f t="shared" ca="1" si="5"/>
        <v>1921221.6774724463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7869.7947676168633</v>
      </c>
      <c r="L65" s="444">
        <f t="shared" ca="1" si="3"/>
        <v>1896620.5389956641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-3061594.2914510416</v>
      </c>
      <c r="C66" s="447">
        <f t="shared" si="0"/>
        <v>100747.55675784221</v>
      </c>
      <c r="D66" s="447">
        <f ca="1">SUMIF(G:G,59,K:K)</f>
        <v>-159407.6783011404</v>
      </c>
      <c r="E66" s="447">
        <f t="shared" ca="1" si="1"/>
        <v>-3321749.526510024</v>
      </c>
      <c r="F66" s="431"/>
      <c r="G66" s="459">
        <f t="shared" si="8"/>
        <v>5</v>
      </c>
      <c r="H66" s="459">
        <v>59</v>
      </c>
      <c r="I66" s="444">
        <f t="shared" ca="1" si="5"/>
        <v>1896620.5389956641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7767.2900239636047</v>
      </c>
      <c r="L66" s="444">
        <f t="shared" ca="1" si="3"/>
        <v>1871916.8957752287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-3321749.526510024</v>
      </c>
      <c r="C67" s="447">
        <f t="shared" si="0"/>
        <v>100747.55675784221</v>
      </c>
      <c r="D67" s="447">
        <f t="shared" ref="D67:D136" ca="1" si="9">SUMIF(G:G,60,K:K)</f>
        <v>-172717.7138706265</v>
      </c>
      <c r="E67" s="447">
        <f t="shared" ca="1" si="1"/>
        <v>-3595214.7971384926</v>
      </c>
      <c r="F67" s="431"/>
      <c r="G67" s="459">
        <f t="shared" si="8"/>
        <v>5</v>
      </c>
      <c r="H67" s="459">
        <v>60</v>
      </c>
      <c r="I67" s="444">
        <f t="shared" ca="1" si="5"/>
        <v>1871916.8957752287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7664.3581772117905</v>
      </c>
      <c r="L67" s="444">
        <f t="shared" ca="1" si="3"/>
        <v>1847110.3207080415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-3595214.7971384926</v>
      </c>
      <c r="C68" s="447">
        <f t="shared" si="0"/>
        <v>100747.55675784221</v>
      </c>
      <c r="D68" s="447">
        <f t="shared" ca="1" si="9"/>
        <v>-172717.7138706265</v>
      </c>
      <c r="E68" s="447">
        <f t="shared" ca="1" si="1"/>
        <v>-3868680.0677669612</v>
      </c>
      <c r="F68" s="431"/>
      <c r="G68" s="459">
        <f>G67+1</f>
        <v>6</v>
      </c>
      <c r="H68" s="459">
        <v>61</v>
      </c>
      <c r="I68" s="444">
        <f t="shared" ca="1" si="5"/>
        <v>1847110.3207080415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7560.9974477651758</v>
      </c>
      <c r="L68" s="444">
        <f t="shared" ca="1" si="3"/>
        <v>1822200.3849114077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-3868680.0677669612</v>
      </c>
      <c r="C69" s="447">
        <f t="shared" si="0"/>
        <v>100747.55675784221</v>
      </c>
      <c r="D69" s="447">
        <f t="shared" ca="1" si="9"/>
        <v>-172717.7138706265</v>
      </c>
      <c r="E69" s="447">
        <f t="shared" ca="1" si="1"/>
        <v>-4142145.3383954298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1822200.3849114077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7457.2060486125365</v>
      </c>
      <c r="L69" s="444">
        <f t="shared" ca="1" si="3"/>
        <v>1797186.6577156212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-4142145.3383954298</v>
      </c>
      <c r="C70" s="447">
        <f t="shared" si="0"/>
        <v>100747.55675784221</v>
      </c>
      <c r="D70" s="447">
        <f t="shared" ca="1" si="9"/>
        <v>-172717.7138706265</v>
      </c>
      <c r="E70" s="447">
        <f t="shared" ca="1" si="1"/>
        <v>-4415610.6090238988</v>
      </c>
      <c r="F70" s="431"/>
      <c r="G70" s="459">
        <f t="shared" si="10"/>
        <v>6</v>
      </c>
      <c r="H70" s="459">
        <v>63</v>
      </c>
      <c r="I70" s="444">
        <f t="shared" ca="1" si="5"/>
        <v>1797186.6577156212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7352.982185296758</v>
      </c>
      <c r="L70" s="444">
        <f t="shared" ca="1" si="3"/>
        <v>1772068.7066565189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-4415610.6090238988</v>
      </c>
      <c r="C71" s="447">
        <f t="shared" si="0"/>
        <v>100747.55675784221</v>
      </c>
      <c r="D71" s="447">
        <f t="shared" ca="1" si="9"/>
        <v>-172717.7138706265</v>
      </c>
      <c r="E71" s="447">
        <f t="shared" ca="1" si="1"/>
        <v>-4689075.8796523679</v>
      </c>
      <c r="F71" s="431"/>
      <c r="G71" s="459">
        <f t="shared" si="10"/>
        <v>6</v>
      </c>
      <c r="H71" s="459">
        <v>64</v>
      </c>
      <c r="I71" s="444">
        <f t="shared" ca="1" si="5"/>
        <v>1772068.7066565189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7248.3240558838324</v>
      </c>
      <c r="L71" s="444">
        <f t="shared" ca="1" si="3"/>
        <v>1746846.0974680036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-4689075.8796523679</v>
      </c>
      <c r="C72" s="447">
        <f t="shared" si="0"/>
        <v>100747.55675784221</v>
      </c>
      <c r="D72" s="447">
        <f t="shared" ca="1" si="9"/>
        <v>-172717.7138706265</v>
      </c>
      <c r="E72" s="447">
        <f t="shared" ca="1" si="1"/>
        <v>-4962541.150280837</v>
      </c>
      <c r="F72" s="431"/>
      <c r="G72" s="459">
        <f t="shared" si="10"/>
        <v>6</v>
      </c>
      <c r="H72" s="459">
        <v>65</v>
      </c>
      <c r="I72" s="444">
        <f t="shared" ca="1" si="5"/>
        <v>1746846.0974680036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7143.2298509316861</v>
      </c>
      <c r="L72" s="444">
        <f t="shared" ca="1" si="3"/>
        <v>1721518.3940745364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-4962541.150280837</v>
      </c>
      <c r="C73" s="447">
        <f t="shared" si="0"/>
        <v>100747.55675784221</v>
      </c>
      <c r="D73" s="447">
        <f t="shared" ca="1" si="9"/>
        <v>-172717.7138706265</v>
      </c>
      <c r="E73" s="447">
        <f t="shared" ca="1" si="1"/>
        <v>-5236006.420909306</v>
      </c>
      <c r="F73" s="431"/>
      <c r="G73" s="459">
        <f t="shared" si="10"/>
        <v>6</v>
      </c>
      <c r="H73" s="459">
        <v>66</v>
      </c>
      <c r="I73" s="444">
        <f t="shared" ca="1" si="5"/>
        <v>1721518.3940745364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7037.6977534589059</v>
      </c>
      <c r="L73" s="444">
        <f t="shared" ca="1" si="3"/>
        <v>1696085.1585835963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-5236006.420909306</v>
      </c>
      <c r="C74" s="447">
        <f t="shared" si="0"/>
        <v>100747.55675784221</v>
      </c>
      <c r="D74" s="447">
        <f t="shared" ca="1" si="9"/>
        <v>-172717.7138706265</v>
      </c>
      <c r="E74" s="447">
        <f t="shared" ca="1" si="1"/>
        <v>-5509471.6915377751</v>
      </c>
      <c r="F74" s="431"/>
      <c r="G74" s="459">
        <f t="shared" si="10"/>
        <v>6</v>
      </c>
      <c r="H74" s="459">
        <v>67</v>
      </c>
      <c r="I74" s="444">
        <f t="shared" ca="1" si="5"/>
        <v>1696085.1585835963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6931.7259389133214</v>
      </c>
      <c r="L74" s="444">
        <f t="shared" ca="1" si="3"/>
        <v>1670545.9512781107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-5509471.6915377751</v>
      </c>
      <c r="C75" s="447">
        <f t="shared" si="0"/>
        <v>100747.55675784221</v>
      </c>
      <c r="D75" s="447">
        <f t="shared" ca="1" si="9"/>
        <v>-172717.7138706265</v>
      </c>
      <c r="E75" s="447">
        <f t="shared" ca="1" si="1"/>
        <v>-5782936.9621662442</v>
      </c>
      <c r="F75" s="431"/>
      <c r="G75" s="459">
        <f t="shared" si="10"/>
        <v>6</v>
      </c>
      <c r="H75" s="459">
        <v>68</v>
      </c>
      <c r="I75" s="444">
        <f t="shared" ca="1" si="5"/>
        <v>1670545.9512781107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6922.8092581178771</v>
      </c>
      <c r="L75" s="444">
        <f t="shared" ca="1" si="3"/>
        <v>1668397.0312064083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-5782936.9621662442</v>
      </c>
      <c r="C76" s="447">
        <f t="shared" si="0"/>
        <v>100747.55675784221</v>
      </c>
      <c r="D76" s="447">
        <f t="shared" ca="1" si="9"/>
        <v>-172717.7138706265</v>
      </c>
      <c r="E76" s="447">
        <f t="shared" ca="1" si="1"/>
        <v>-6056402.2327947132</v>
      </c>
      <c r="F76" s="431"/>
      <c r="G76" s="459">
        <f t="shared" si="10"/>
        <v>6</v>
      </c>
      <c r="H76" s="459">
        <v>69</v>
      </c>
      <c r="I76" s="444">
        <f t="shared" ca="1" si="5"/>
        <v>1668397.0312064083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6913.8554244857833</v>
      </c>
      <c r="L76" s="444">
        <f t="shared" ca="1" si="3"/>
        <v>1666239.1573010739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-6056402.2327947132</v>
      </c>
      <c r="C77" s="447">
        <f t="shared" si="0"/>
        <v>100747.55675784221</v>
      </c>
      <c r="D77" s="447">
        <f t="shared" ca="1" si="9"/>
        <v>-172717.7138706265</v>
      </c>
      <c r="E77" s="447">
        <f t="shared" ca="1" si="1"/>
        <v>-6329867.5034231823</v>
      </c>
      <c r="F77" s="431"/>
      <c r="G77" s="459">
        <f t="shared" si="10"/>
        <v>6</v>
      </c>
      <c r="H77" s="459">
        <v>70</v>
      </c>
      <c r="I77" s="444">
        <f t="shared" ca="1" si="5"/>
        <v>1666239.1573010739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6904.8642832135556</v>
      </c>
      <c r="L77" s="444">
        <f t="shared" ca="1" si="3"/>
        <v>1664072.2922544673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-6329867.5034231823</v>
      </c>
      <c r="C78" s="447">
        <f t="shared" si="0"/>
        <v>100747.55675784221</v>
      </c>
      <c r="D78" s="447">
        <f t="shared" ca="1" si="9"/>
        <v>-172717.7138706265</v>
      </c>
      <c r="E78" s="447">
        <f t="shared" ca="1" si="1"/>
        <v>-6603332.7740516514</v>
      </c>
      <c r="F78" s="431"/>
      <c r="G78" s="459">
        <f t="shared" si="10"/>
        <v>6</v>
      </c>
      <c r="H78" s="459">
        <v>71</v>
      </c>
      <c r="I78" s="444">
        <f t="shared" ca="1" si="5"/>
        <v>1664072.2922544673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6895.8356788526971</v>
      </c>
      <c r="L78" s="444">
        <f t="shared" ca="1" si="3"/>
        <v>1661896.3986034996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-6603332.7740516514</v>
      </c>
      <c r="C79" s="447">
        <f t="shared" si="0"/>
        <v>100747.55675784221</v>
      </c>
      <c r="D79" s="447">
        <f t="shared" ca="1" si="9"/>
        <v>-172717.7138706265</v>
      </c>
      <c r="E79" s="447">
        <f t="shared" ca="1" si="1"/>
        <v>-6876798.0446801204</v>
      </c>
      <c r="F79" s="431"/>
      <c r="G79" s="459">
        <f t="shared" si="10"/>
        <v>6</v>
      </c>
      <c r="H79" s="459">
        <v>72</v>
      </c>
      <c r="I79" s="444">
        <f t="shared" ca="1" si="5"/>
        <v>1661896.3986034996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6886.7694553069969</v>
      </c>
      <c r="L79" s="444">
        <f t="shared" ca="1" si="3"/>
        <v>1659711.4387289863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-6876798.0446801204</v>
      </c>
      <c r="C80" s="447">
        <f t="shared" si="0"/>
        <v>100747.55675784221</v>
      </c>
      <c r="D80" s="447">
        <f t="shared" ca="1" si="9"/>
        <v>-172717.7138706265</v>
      </c>
      <c r="E80" s="447">
        <f t="shared" ca="1" si="1"/>
        <v>-7150263.3153085895</v>
      </c>
      <c r="F80" s="431"/>
      <c r="G80" s="459">
        <f>G79+1</f>
        <v>7</v>
      </c>
      <c r="H80" s="459">
        <v>73</v>
      </c>
      <c r="I80" s="444">
        <f t="shared" ca="1" si="5"/>
        <v>1659711.4387289863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6877.6654558298587</v>
      </c>
      <c r="L80" s="444">
        <f t="shared" ca="1" si="3"/>
        <v>1657517.3748549959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-7150263.3153085895</v>
      </c>
      <c r="C81" s="447">
        <f t="shared" si="0"/>
        <v>100747.55675784221</v>
      </c>
      <c r="D81" s="447">
        <f t="shared" ca="1" si="9"/>
        <v>-172717.7138706265</v>
      </c>
      <c r="E81" s="447">
        <f t="shared" ca="1" si="1"/>
        <v>-7423728.5859370586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1657517.3748549959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6868.5235230215649</v>
      </c>
      <c r="L81" s="444">
        <f t="shared" ca="1" si="3"/>
        <v>1655314.1690481971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-7423728.5859370586</v>
      </c>
      <c r="C82" s="447">
        <f t="shared" si="0"/>
        <v>100747.55675784221</v>
      </c>
      <c r="D82" s="447">
        <f t="shared" ca="1" si="9"/>
        <v>-172717.7138706265</v>
      </c>
      <c r="E82" s="447">
        <f t="shared" ca="1" si="1"/>
        <v>-7697193.8565655276</v>
      </c>
      <c r="F82" s="431"/>
      <c r="G82" s="459">
        <f t="shared" si="11"/>
        <v>7</v>
      </c>
      <c r="H82" s="459">
        <v>75</v>
      </c>
      <c r="I82" s="444">
        <f t="shared" ca="1" si="5"/>
        <v>1655314.1690481971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6859.343498826569</v>
      </c>
      <c r="L82" s="444">
        <f t="shared" ca="1" si="3"/>
        <v>1653101.7832172033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-7697193.8565655276</v>
      </c>
      <c r="C83" s="447">
        <f t="shared" si="0"/>
        <v>100747.55675784221</v>
      </c>
      <c r="D83" s="447">
        <f t="shared" ca="1" si="9"/>
        <v>-172717.7138706265</v>
      </c>
      <c r="E83" s="447">
        <f t="shared" ca="1" si="1"/>
        <v>-7970659.1271939967</v>
      </c>
      <c r="F83" s="431"/>
      <c r="G83" s="459">
        <f t="shared" si="11"/>
        <v>7</v>
      </c>
      <c r="H83" s="459">
        <v>76</v>
      </c>
      <c r="I83" s="444">
        <f t="shared" ca="1" si="5"/>
        <v>1653101.7832172033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6850.1252245307624</v>
      </c>
      <c r="L83" s="444">
        <f t="shared" ca="1" si="3"/>
        <v>1650880.1791119138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-7970659.1271939967</v>
      </c>
      <c r="C84" s="447">
        <f t="shared" si="0"/>
        <v>100747.55675784221</v>
      </c>
      <c r="D84" s="447">
        <f t="shared" ca="1" si="9"/>
        <v>-172717.7138706265</v>
      </c>
      <c r="E84" s="447">
        <f t="shared" ca="1" si="1"/>
        <v>-8244124.3978224657</v>
      </c>
      <c r="F84" s="431"/>
      <c r="G84" s="459">
        <f t="shared" si="11"/>
        <v>7</v>
      </c>
      <c r="H84" s="459">
        <v>77</v>
      </c>
      <c r="I84" s="444">
        <f t="shared" ca="1" si="5"/>
        <v>1650880.1791119138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6840.8685407587227</v>
      </c>
      <c r="L84" s="444">
        <f t="shared" ca="1" si="3"/>
        <v>1648649.3183228523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-8244124.3978224657</v>
      </c>
      <c r="C85" s="447">
        <f t="shared" si="0"/>
        <v>100747.55675784221</v>
      </c>
      <c r="D85" s="447">
        <f t="shared" ca="1" si="9"/>
        <v>-172717.7138706265</v>
      </c>
      <c r="E85" s="447">
        <f t="shared" ca="1" si="1"/>
        <v>-8517589.6684509348</v>
      </c>
      <c r="F85" s="431"/>
      <c r="G85" s="459">
        <f t="shared" si="11"/>
        <v>7</v>
      </c>
      <c r="H85" s="459">
        <v>78</v>
      </c>
      <c r="I85" s="444">
        <f t="shared" ca="1" si="5"/>
        <v>1648649.3183228523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6831.5732874709665</v>
      </c>
      <c r="L85" s="444">
        <f t="shared" ca="1" si="3"/>
        <v>1646409.162280503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-8517589.6684509348</v>
      </c>
      <c r="C86" s="447">
        <f t="shared" si="0"/>
        <v>100747.55675784221</v>
      </c>
      <c r="D86" s="447">
        <f t="shared" ca="1" si="9"/>
        <v>-172717.7138706265</v>
      </c>
      <c r="E86" s="447">
        <f t="shared" ca="1" si="1"/>
        <v>-8791054.9390794039</v>
      </c>
      <c r="F86" s="431"/>
      <c r="G86" s="459">
        <f t="shared" si="11"/>
        <v>7</v>
      </c>
      <c r="H86" s="459">
        <v>79</v>
      </c>
      <c r="I86" s="444">
        <f t="shared" ca="1" si="5"/>
        <v>1646409.162280503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6822.2393039611779</v>
      </c>
      <c r="L86" s="444">
        <f t="shared" ca="1" si="3"/>
        <v>1644159.6722546439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-8791054.9390794039</v>
      </c>
      <c r="C87" s="447">
        <f t="shared" si="0"/>
        <v>100747.55675784221</v>
      </c>
      <c r="D87" s="447">
        <f t="shared" ca="1" si="9"/>
        <v>-172717.7138706265</v>
      </c>
      <c r="E87" s="447">
        <f t="shared" ca="1" si="1"/>
        <v>-9064520.2097078729</v>
      </c>
      <c r="F87" s="431"/>
      <c r="G87" s="459">
        <f t="shared" si="11"/>
        <v>7</v>
      </c>
      <c r="H87" s="459">
        <v>80</v>
      </c>
      <c r="I87" s="444">
        <f t="shared" ca="1" si="5"/>
        <v>1644159.6722546439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6812.8664288534328</v>
      </c>
      <c r="L87" s="444">
        <f t="shared" ca="1" si="3"/>
        <v>1641900.8093536771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-9064520.2097078729</v>
      </c>
      <c r="C88" s="447">
        <f t="shared" si="0"/>
        <v>100747.55675784221</v>
      </c>
      <c r="D88" s="447">
        <f t="shared" ca="1" si="9"/>
        <v>-172717.7138706265</v>
      </c>
      <c r="E88" s="447">
        <f t="shared" ca="1" si="1"/>
        <v>-9337985.480336342</v>
      </c>
      <c r="F88" s="431"/>
      <c r="G88" s="459">
        <f t="shared" si="11"/>
        <v>7</v>
      </c>
      <c r="H88" s="459">
        <v>81</v>
      </c>
      <c r="I88" s="444">
        <f t="shared" ca="1" si="5"/>
        <v>1641900.8093536771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6803.454500099403</v>
      </c>
      <c r="L88" s="444">
        <f t="shared" ca="1" si="3"/>
        <v>1639632.5345239562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-9337985.480336342</v>
      </c>
      <c r="C89" s="447">
        <f t="shared" si="0"/>
        <v>100747.55675784221</v>
      </c>
      <c r="D89" s="447">
        <f t="shared" ca="1" si="9"/>
        <v>-172717.7138706265</v>
      </c>
      <c r="E89" s="447">
        <f t="shared" ca="1" si="1"/>
        <v>-9611450.7509648111</v>
      </c>
      <c r="F89" s="431"/>
      <c r="G89" s="459">
        <f t="shared" si="11"/>
        <v>7</v>
      </c>
      <c r="H89" s="459">
        <v>82</v>
      </c>
      <c r="I89" s="444">
        <f t="shared" ca="1" si="5"/>
        <v>1639632.5345239562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6794.0033549755663</v>
      </c>
      <c r="L89" s="444">
        <f t="shared" ca="1" si="3"/>
        <v>1637354.8085491115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-9611450.7509648111</v>
      </c>
      <c r="C90" s="447">
        <f t="shared" si="0"/>
        <v>100747.55675784221</v>
      </c>
      <c r="D90" s="447">
        <f t="shared" ca="1" si="9"/>
        <v>-172717.7138706265</v>
      </c>
      <c r="E90" s="447">
        <f t="shared" ca="1" si="1"/>
        <v>-9884916.0215932801</v>
      </c>
      <c r="F90" s="431"/>
      <c r="G90" s="459">
        <f t="shared" si="11"/>
        <v>7</v>
      </c>
      <c r="H90" s="459">
        <v>83</v>
      </c>
      <c r="I90" s="444">
        <f t="shared" ca="1" si="5"/>
        <v>1637354.8085491115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6784.5128300803799</v>
      </c>
      <c r="L90" s="444">
        <f t="shared" ca="1" si="3"/>
        <v>1635067.5920493717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-9884916.0215932801</v>
      </c>
      <c r="C91" s="447">
        <f t="shared" si="0"/>
        <v>100747.55675784221</v>
      </c>
      <c r="D91" s="447">
        <f t="shared" ca="1" si="9"/>
        <v>-172717.7138706265</v>
      </c>
      <c r="E91" s="447">
        <f t="shared" ca="1" si="1"/>
        <v>-10158381.292221749</v>
      </c>
      <c r="F91" s="431"/>
      <c r="G91" s="459">
        <f t="shared" si="11"/>
        <v>7</v>
      </c>
      <c r="H91" s="459">
        <v>84</v>
      </c>
      <c r="I91" s="444">
        <f t="shared" ca="1" si="5"/>
        <v>1635067.5920493717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6774.9827613314637</v>
      </c>
      <c r="L91" s="444">
        <f t="shared" ca="1" si="3"/>
        <v>1632770.8454808828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-10158381.292221749</v>
      </c>
      <c r="C92" s="447">
        <f t="shared" si="0"/>
        <v>100747.55675784221</v>
      </c>
      <c r="D92" s="447">
        <f t="shared" ca="1" si="9"/>
        <v>-172717.7138706265</v>
      </c>
      <c r="E92" s="447">
        <f t="shared" ca="1" si="1"/>
        <v>-10431846.562850218</v>
      </c>
      <c r="F92" s="431"/>
      <c r="G92" s="459">
        <f>G91+1</f>
        <v>8</v>
      </c>
      <c r="H92" s="459">
        <v>85</v>
      </c>
      <c r="I92" s="444">
        <f t="shared" ca="1" si="5"/>
        <v>1632770.8454808828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6765.4129839627603</v>
      </c>
      <c r="L92" s="444">
        <f t="shared" ca="1" si="3"/>
        <v>1630464.5291350253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-10431846.562850218</v>
      </c>
      <c r="C93" s="447">
        <f t="shared" si="0"/>
        <v>100747.55675784221</v>
      </c>
      <c r="D93" s="447">
        <f t="shared" ca="1" si="9"/>
        <v>-172717.7138706265</v>
      </c>
      <c r="E93" s="447">
        <f t="shared" ca="1" si="1"/>
        <v>-10705311.833478687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1630464.5291350253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6755.8033325216875</v>
      </c>
      <c r="L93" s="444">
        <f t="shared" ca="1" si="3"/>
        <v>1628148.6031377267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-10705311.833478687</v>
      </c>
      <c r="C94" s="447">
        <f t="shared" si="0"/>
        <v>100747.55675784221</v>
      </c>
      <c r="D94" s="447">
        <f t="shared" ca="1" si="9"/>
        <v>-172717.7138706265</v>
      </c>
      <c r="E94" s="447">
        <f t="shared" ca="1" si="1"/>
        <v>-10978777.104107156</v>
      </c>
      <c r="F94" s="431"/>
      <c r="G94" s="459">
        <f t="shared" si="12"/>
        <v>8</v>
      </c>
      <c r="H94" s="459">
        <v>87</v>
      </c>
      <c r="I94" s="444">
        <f t="shared" ca="1" si="5"/>
        <v>1628148.6031377267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6746.1536408662769</v>
      </c>
      <c r="L94" s="444">
        <f t="shared" ca="1" si="3"/>
        <v>1625823.0274487727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-10978777.104107156</v>
      </c>
      <c r="C95" s="447">
        <f t="shared" si="0"/>
        <v>100747.55675784221</v>
      </c>
      <c r="D95" s="447">
        <f t="shared" ca="1" si="9"/>
        <v>-172717.7138706265</v>
      </c>
      <c r="E95" s="447">
        <f t="shared" ca="1" si="1"/>
        <v>-11252242.374735625</v>
      </c>
      <c r="F95" s="431"/>
      <c r="G95" s="459">
        <f t="shared" si="12"/>
        <v>8</v>
      </c>
      <c r="H95" s="459">
        <v>88</v>
      </c>
      <c r="I95" s="444">
        <f t="shared" ca="1" si="5"/>
        <v>1625823.0274487727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6736.463742162302</v>
      </c>
      <c r="L95" s="444">
        <f t="shared" ca="1" si="3"/>
        <v>1623487.7618611148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-11252242.374735625</v>
      </c>
      <c r="C96" s="447">
        <f t="shared" si="0"/>
        <v>100747.55675784221</v>
      </c>
      <c r="D96" s="447">
        <f t="shared" ca="1" si="9"/>
        <v>-172717.7138706265</v>
      </c>
      <c r="E96" s="447">
        <f t="shared" ca="1" si="1"/>
        <v>-11525707.645364095</v>
      </c>
      <c r="F96" s="431"/>
      <c r="G96" s="459">
        <f t="shared" si="12"/>
        <v>8</v>
      </c>
      <c r="H96" s="459">
        <v>89</v>
      </c>
      <c r="I96" s="444">
        <f t="shared" ca="1" si="5"/>
        <v>1623487.7618611148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6726.733468880394</v>
      </c>
      <c r="L96" s="444">
        <f t="shared" ca="1" si="3"/>
        <v>1621142.7660001749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-11525707.645364095</v>
      </c>
      <c r="C97" s="447">
        <f t="shared" si="0"/>
        <v>100747.55675784221</v>
      </c>
      <c r="D97" s="447">
        <f t="shared" ca="1" si="9"/>
        <v>-172717.7138706265</v>
      </c>
      <c r="E97" s="447">
        <f t="shared" ca="1" si="1"/>
        <v>-11799172.915992564</v>
      </c>
      <c r="F97" s="431"/>
      <c r="G97" s="459">
        <f t="shared" si="12"/>
        <v>8</v>
      </c>
      <c r="H97" s="459">
        <v>90</v>
      </c>
      <c r="I97" s="444">
        <f t="shared" ca="1" si="5"/>
        <v>1621142.7660001749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6716.9626527931441</v>
      </c>
      <c r="L97" s="444">
        <f t="shared" ca="1" si="3"/>
        <v>1618787.9993231478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-11799172.915992564</v>
      </c>
      <c r="C98" s="447">
        <f t="shared" si="0"/>
        <v>100747.55675784221</v>
      </c>
      <c r="D98" s="447">
        <f t="shared" ca="1" si="9"/>
        <v>-172717.7138706265</v>
      </c>
      <c r="E98" s="447">
        <f t="shared" ca="1" si="1"/>
        <v>-12072638.186621033</v>
      </c>
      <c r="F98" s="431"/>
      <c r="G98" s="459">
        <f t="shared" si="12"/>
        <v>8</v>
      </c>
      <c r="H98" s="459">
        <v>91</v>
      </c>
      <c r="I98" s="444">
        <f t="shared" ca="1" si="5"/>
        <v>1618787.9993231478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6707.151124972198</v>
      </c>
      <c r="L98" s="444">
        <f t="shared" ca="1" si="3"/>
        <v>1616423.4211182997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-12072638.186621033</v>
      </c>
      <c r="C99" s="447">
        <f t="shared" si="0"/>
        <v>100747.55675784221</v>
      </c>
      <c r="D99" s="447">
        <f t="shared" ca="1" si="9"/>
        <v>-172717.7138706265</v>
      </c>
      <c r="E99" s="447">
        <f t="shared" ca="1" si="1"/>
        <v>-12346103.457249502</v>
      </c>
      <c r="F99" s="431"/>
      <c r="G99" s="459">
        <f t="shared" si="12"/>
        <v>8</v>
      </c>
      <c r="H99" s="459">
        <v>92</v>
      </c>
      <c r="I99" s="444">
        <f t="shared" ca="1" si="5"/>
        <v>1616423.4211182997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6697.2987157853313</v>
      </c>
      <c r="L99" s="444">
        <f t="shared" ca="1" si="3"/>
        <v>1614048.9905042648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-12346103.457249502</v>
      </c>
      <c r="C100" s="447">
        <f t="shared" si="0"/>
        <v>100747.55675784221</v>
      </c>
      <c r="D100" s="447">
        <f t="shared" ca="1" si="9"/>
        <v>-172717.7138706265</v>
      </c>
      <c r="E100" s="447">
        <f t="shared" ca="1" si="1"/>
        <v>-12619568.727877971</v>
      </c>
      <c r="F100" s="431"/>
      <c r="G100" s="459">
        <f t="shared" si="12"/>
        <v>8</v>
      </c>
      <c r="H100" s="459">
        <v>93</v>
      </c>
      <c r="I100" s="444">
        <f t="shared" ca="1" si="5"/>
        <v>1614048.9905042648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6687.4052548935188</v>
      </c>
      <c r="L100" s="444">
        <f t="shared" ca="1" si="3"/>
        <v>1611664.666429338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-12619568.727877971</v>
      </c>
      <c r="C101" s="447">
        <f t="shared" si="0"/>
        <v>100747.55675784221</v>
      </c>
      <c r="D101" s="447">
        <f t="shared" ca="1" si="9"/>
        <v>-172717.7138706265</v>
      </c>
      <c r="E101" s="447">
        <f t="shared" ca="1" si="1"/>
        <v>-12893033.99850644</v>
      </c>
      <c r="F101" s="431"/>
      <c r="G101" s="459">
        <f t="shared" si="12"/>
        <v>8</v>
      </c>
      <c r="H101" s="459">
        <v>94</v>
      </c>
      <c r="I101" s="444">
        <f t="shared" ca="1" si="5"/>
        <v>1611664.666429338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6677.4705712479908</v>
      </c>
      <c r="L101" s="444">
        <f t="shared" ca="1" si="3"/>
        <v>1609270.4076707659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-12893033.99850644</v>
      </c>
      <c r="C102" s="447">
        <f t="shared" si="0"/>
        <v>100747.55675784221</v>
      </c>
      <c r="D102" s="447">
        <f t="shared" ca="1" si="9"/>
        <v>-172717.7138706265</v>
      </c>
      <c r="E102" s="447">
        <f t="shared" ca="1" si="1"/>
        <v>-13166499.269134909</v>
      </c>
      <c r="F102" s="431"/>
      <c r="G102" s="459">
        <f t="shared" si="12"/>
        <v>8</v>
      </c>
      <c r="H102" s="459">
        <v>95</v>
      </c>
      <c r="I102" s="444">
        <f t="shared" ca="1" si="5"/>
        <v>1609270.4076707659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6667.4944930872734</v>
      </c>
      <c r="L102" s="444">
        <f t="shared" ca="1" si="3"/>
        <v>1606866.1728340329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-13166499.269134909</v>
      </c>
      <c r="C103" s="447">
        <f t="shared" si="0"/>
        <v>100747.55675784221</v>
      </c>
      <c r="D103" s="447">
        <f t="shared" ca="1" si="9"/>
        <v>-172717.7138706265</v>
      </c>
      <c r="E103" s="447">
        <f t="shared" ca="1" si="1"/>
        <v>-13439964.539763378</v>
      </c>
      <c r="F103" s="431"/>
      <c r="G103" s="459">
        <f t="shared" si="12"/>
        <v>8</v>
      </c>
      <c r="H103" s="459">
        <v>96</v>
      </c>
      <c r="I103" s="444">
        <f t="shared" ca="1" si="5"/>
        <v>1606866.1728340329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6657.4768479342192</v>
      </c>
      <c r="L103" s="444">
        <f t="shared" ca="1" si="3"/>
        <v>1604451.920352147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-13439964.539763378</v>
      </c>
      <c r="C104" s="447">
        <f t="shared" si="0"/>
        <v>75560.667568381657</v>
      </c>
      <c r="D104" s="447">
        <f t="shared" ca="1" si="9"/>
        <v>-172717.7138706265</v>
      </c>
      <c r="E104" s="447">
        <f t="shared" ca="1" si="1"/>
        <v>-13688242.921202386</v>
      </c>
      <c r="F104" s="431"/>
      <c r="G104" s="459">
        <f>G103+1</f>
        <v>9</v>
      </c>
      <c r="H104" s="459">
        <v>97</v>
      </c>
      <c r="I104" s="444">
        <f t="shared" ca="1" si="5"/>
        <v>1604451.920352147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6647.4174625930282</v>
      </c>
      <c r="L104" s="444">
        <f t="shared" ca="1" si="3"/>
        <v>1602027.6084849196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-13688242.921202386</v>
      </c>
      <c r="C105" s="447">
        <f t="shared" si="0"/>
        <v>0</v>
      </c>
      <c r="D105" s="447">
        <f t="shared" ca="1" si="9"/>
        <v>-172717.7138706265</v>
      </c>
      <c r="E105" s="447">
        <f t="shared" ca="1" si="1"/>
        <v>-13860960.635073012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1602027.6084849196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6640.1332448129142</v>
      </c>
      <c r="L105" s="444">
        <f t="shared" ca="1" si="3"/>
        <v>1600272.1119999124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-13860960.635073012</v>
      </c>
      <c r="C106" s="447">
        <f t="shared" si="0"/>
        <v>0</v>
      </c>
      <c r="D106" s="447">
        <f t="shared" ca="1" si="9"/>
        <v>-172717.7138706265</v>
      </c>
      <c r="E106" s="447">
        <f t="shared" ca="1" si="1"/>
        <v>-14033678.348943638</v>
      </c>
      <c r="F106" s="431"/>
      <c r="G106" s="459">
        <f t="shared" si="13"/>
        <v>9</v>
      </c>
      <c r="H106" s="459">
        <v>99</v>
      </c>
      <c r="I106" s="444">
        <f t="shared" ca="1" si="5"/>
        <v>1600272.1119999124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6632.8186761253846</v>
      </c>
      <c r="L106" s="444">
        <f t="shared" ca="1" si="3"/>
        <v>1598509.3009462177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-14033678.348943638</v>
      </c>
      <c r="C107" s="447">
        <f t="shared" si="0"/>
        <v>0</v>
      </c>
      <c r="D107" s="447">
        <f t="shared" ca="1" si="9"/>
        <v>-172717.7138706265</v>
      </c>
      <c r="E107" s="447">
        <f t="shared" ca="1" si="1"/>
        <v>-14206396.062814264</v>
      </c>
      <c r="F107" s="431"/>
      <c r="G107" s="459">
        <f t="shared" si="13"/>
        <v>9</v>
      </c>
      <c r="H107" s="459">
        <v>100</v>
      </c>
      <c r="I107" s="444">
        <f t="shared" ca="1" si="5"/>
        <v>1598509.3009462177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6625.4736300683226</v>
      </c>
      <c r="L107" s="444">
        <f t="shared" ca="1" si="3"/>
        <v>1596739.1448464659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-14206396.062814264</v>
      </c>
      <c r="C108" s="447">
        <f t="shared" si="0"/>
        <v>0</v>
      </c>
      <c r="D108" s="447">
        <f t="shared" ca="1" si="9"/>
        <v>-172717.7138706265</v>
      </c>
      <c r="E108" s="447">
        <f t="shared" ca="1" si="1"/>
        <v>-14379113.77668489</v>
      </c>
      <c r="F108" s="431"/>
      <c r="G108" s="459">
        <f t="shared" si="13"/>
        <v>9</v>
      </c>
      <c r="H108" s="459">
        <v>101</v>
      </c>
      <c r="I108" s="444">
        <f t="shared" ca="1" si="5"/>
        <v>1596739.1448464659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6618.0979796526908</v>
      </c>
      <c r="L108" s="444">
        <f t="shared" ca="1" si="3"/>
        <v>1594961.6130962984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-14379113.77668489</v>
      </c>
      <c r="C109" s="447">
        <f t="shared" si="0"/>
        <v>0</v>
      </c>
      <c r="D109" s="447">
        <f t="shared" ca="1" si="9"/>
        <v>-172717.7138706265</v>
      </c>
      <c r="E109" s="447">
        <f t="shared" ca="1" si="1"/>
        <v>-14551831.490555516</v>
      </c>
      <c r="F109" s="431"/>
      <c r="G109" s="459">
        <f t="shared" si="13"/>
        <v>9</v>
      </c>
      <c r="H109" s="459">
        <v>102</v>
      </c>
      <c r="I109" s="444">
        <f t="shared" ca="1" si="5"/>
        <v>1594961.6130962984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6610.6915973603254</v>
      </c>
      <c r="L109" s="444">
        <f t="shared" ca="1" si="3"/>
        <v>1593176.6749638387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-14551831.490555516</v>
      </c>
      <c r="C110" s="447">
        <f t="shared" si="0"/>
        <v>0</v>
      </c>
      <c r="D110" s="447">
        <f t="shared" ca="1" si="9"/>
        <v>-172717.7138706265</v>
      </c>
      <c r="E110" s="447">
        <f t="shared" ca="1" si="1"/>
        <v>-14724549.204426141</v>
      </c>
      <c r="F110" s="431"/>
      <c r="G110" s="459">
        <f t="shared" si="13"/>
        <v>9</v>
      </c>
      <c r="H110" s="459">
        <v>103</v>
      </c>
      <c r="I110" s="444">
        <f t="shared" ca="1" si="5"/>
        <v>1593176.6749638387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6603.2543551417439</v>
      </c>
      <c r="L110" s="444">
        <f t="shared" ca="1" si="3"/>
        <v>1591384.2995891601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-14724549.204426141</v>
      </c>
      <c r="C111" s="447">
        <f t="shared" si="0"/>
        <v>0</v>
      </c>
      <c r="D111" s="447">
        <f t="shared" ca="1" si="9"/>
        <v>-172717.7138706265</v>
      </c>
      <c r="E111" s="447">
        <f t="shared" ca="1" si="1"/>
        <v>-14897266.918296767</v>
      </c>
      <c r="F111" s="431"/>
      <c r="G111" s="459">
        <f t="shared" si="13"/>
        <v>9</v>
      </c>
      <c r="H111" s="459">
        <v>104</v>
      </c>
      <c r="I111" s="444">
        <f t="shared" ca="1" si="5"/>
        <v>1591384.2995891601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6595.7861244139167</v>
      </c>
      <c r="L111" s="444">
        <f t="shared" ca="1" si="3"/>
        <v>1589584.4559837538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-14897266.918296767</v>
      </c>
      <c r="C112" s="447">
        <f t="shared" si="0"/>
        <v>0</v>
      </c>
      <c r="D112" s="447">
        <f t="shared" ca="1" si="9"/>
        <v>-172717.7138706265</v>
      </c>
      <c r="E112" s="447">
        <f t="shared" ca="1" si="1"/>
        <v>-15069984.632167393</v>
      </c>
      <c r="F112" s="431"/>
      <c r="G112" s="459">
        <f t="shared" si="13"/>
        <v>9</v>
      </c>
      <c r="H112" s="459">
        <v>105</v>
      </c>
      <c r="I112" s="444">
        <f t="shared" ca="1" si="5"/>
        <v>1589584.4559837538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6588.2867760580566</v>
      </c>
      <c r="L112" s="444">
        <f t="shared" ca="1" si="3"/>
        <v>1587777.1130299917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-15069984.632167393</v>
      </c>
      <c r="C113" s="447">
        <f t="shared" si="0"/>
        <v>0</v>
      </c>
      <c r="D113" s="447">
        <f t="shared" ca="1" si="9"/>
        <v>-172717.7138706265</v>
      </c>
      <c r="E113" s="447">
        <f t="shared" ca="1" si="1"/>
        <v>-15242702.346038019</v>
      </c>
      <c r="F113" s="431"/>
      <c r="G113" s="459">
        <f t="shared" si="13"/>
        <v>9</v>
      </c>
      <c r="H113" s="459">
        <v>106</v>
      </c>
      <c r="I113" s="444">
        <f t="shared" ca="1" si="5"/>
        <v>1587777.1130299917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6580.7561804173811</v>
      </c>
      <c r="L113" s="444">
        <f t="shared" ca="1" si="3"/>
        <v>1585962.2394805891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-15242702.346038019</v>
      </c>
      <c r="C114" s="447">
        <f t="shared" si="0"/>
        <v>0</v>
      </c>
      <c r="D114" s="447">
        <f t="shared" ca="1" si="9"/>
        <v>-172717.7138706265</v>
      </c>
      <c r="E114" s="447">
        <f t="shared" ca="1" si="1"/>
        <v>-15415420.059908645</v>
      </c>
      <c r="F114" s="431"/>
      <c r="G114" s="459">
        <f t="shared" si="13"/>
        <v>9</v>
      </c>
      <c r="H114" s="459">
        <v>107</v>
      </c>
      <c r="I114" s="444">
        <f t="shared" ca="1" si="5"/>
        <v>1585962.2394805891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6573.1942072948705</v>
      </c>
      <c r="L114" s="444">
        <f t="shared" ca="1" si="3"/>
        <v>1584139.8039580637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-15415420.059908645</v>
      </c>
      <c r="C115" s="447">
        <f t="shared" si="0"/>
        <v>0</v>
      </c>
      <c r="D115" s="447">
        <f t="shared" ca="1" si="9"/>
        <v>-172717.7138706265</v>
      </c>
      <c r="E115" s="447">
        <f t="shared" ca="1" si="1"/>
        <v>-15588137.773779271</v>
      </c>
      <c r="F115" s="431"/>
      <c r="G115" s="459">
        <f t="shared" si="13"/>
        <v>9</v>
      </c>
      <c r="H115" s="459">
        <v>108</v>
      </c>
      <c r="I115" s="444">
        <f t="shared" ca="1" si="5"/>
        <v>1584139.8039580637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6565.6007259510143</v>
      </c>
      <c r="L115" s="444">
        <f t="shared" ca="1" si="3"/>
        <v>1582309.7749541944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-15588137.773779271</v>
      </c>
      <c r="C116" s="447">
        <f t="shared" si="0"/>
        <v>0</v>
      </c>
      <c r="D116" s="447">
        <f t="shared" ca="1" si="9"/>
        <v>-172717.7138706265</v>
      </c>
      <c r="E116" s="447">
        <f t="shared" ca="1" si="1"/>
        <v>-15760855.487649897</v>
      </c>
      <c r="F116" s="431"/>
      <c r="G116" s="459">
        <f>G115+1</f>
        <v>10</v>
      </c>
      <c r="H116" s="459">
        <v>109</v>
      </c>
      <c r="I116" s="444">
        <f t="shared" ca="1" si="5"/>
        <v>1582309.7749541944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6557.9756051015593</v>
      </c>
      <c r="L116" s="444">
        <f t="shared" ca="1" si="3"/>
        <v>1580472.1208294758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-15760855.487649897</v>
      </c>
      <c r="C117" s="447">
        <f t="shared" si="0"/>
        <v>0</v>
      </c>
      <c r="D117" s="447">
        <f t="shared" ca="1" si="9"/>
        <v>-172717.7138706265</v>
      </c>
      <c r="E117" s="447">
        <f t="shared" ca="1" si="1"/>
        <v>-15933573.201520523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1580472.1208294758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6550.318712915232</v>
      </c>
      <c r="L117" s="444">
        <f t="shared" ca="1" si="3"/>
        <v>1578626.8098125709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-15933573.201520523</v>
      </c>
      <c r="C118" s="447">
        <f t="shared" si="0"/>
        <v>0</v>
      </c>
      <c r="D118" s="447">
        <f t="shared" ca="1" si="9"/>
        <v>-172717.7138706265</v>
      </c>
      <c r="E118" s="447">
        <f t="shared" ca="1" si="1"/>
        <v>-16106290.915391149</v>
      </c>
      <c r="F118" s="431"/>
      <c r="G118" s="459">
        <f t="shared" si="14"/>
        <v>10</v>
      </c>
      <c r="H118" s="459">
        <v>111</v>
      </c>
      <c r="I118" s="444">
        <f t="shared" ca="1" si="5"/>
        <v>1578626.8098125709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6542.6299170114617</v>
      </c>
      <c r="L118" s="444">
        <f t="shared" ca="1" si="3"/>
        <v>1576773.8099997621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-16106290.915391149</v>
      </c>
      <c r="C119" s="447">
        <f t="shared" si="0"/>
        <v>0</v>
      </c>
      <c r="D119" s="447">
        <f t="shared" ca="1" si="9"/>
        <v>-172717.7138706265</v>
      </c>
      <c r="E119" s="447">
        <f t="shared" ca="1" si="1"/>
        <v>-16279008.629261775</v>
      </c>
      <c r="F119" s="431"/>
      <c r="G119" s="459">
        <f t="shared" si="14"/>
        <v>10</v>
      </c>
      <c r="H119" s="459">
        <v>112</v>
      </c>
      <c r="I119" s="444">
        <f t="shared" ca="1" si="5"/>
        <v>1576773.8099997621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6534.9090844580915</v>
      </c>
      <c r="L119" s="444">
        <f t="shared" ca="1" si="3"/>
        <v>1574913.0893544001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-16279008.629261775</v>
      </c>
      <c r="C120" s="447">
        <f t="shared" si="0"/>
        <v>0</v>
      </c>
      <c r="D120" s="447">
        <f t="shared" ca="1" si="9"/>
        <v>-172717.7138706265</v>
      </c>
      <c r="E120" s="447">
        <f t="shared" ca="1" si="1"/>
        <v>-16451726.343132401</v>
      </c>
      <c r="F120" s="431"/>
      <c r="G120" s="459">
        <f t="shared" si="14"/>
        <v>10</v>
      </c>
      <c r="H120" s="459">
        <v>113</v>
      </c>
      <c r="I120" s="444">
        <f t="shared" ca="1" si="5"/>
        <v>1574913.0893544001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6527.1560817690824</v>
      </c>
      <c r="L120" s="444">
        <f t="shared" ca="1" si="3"/>
        <v>1573044.615706349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-16451726.343132401</v>
      </c>
      <c r="C121" s="447">
        <f t="shared" si="0"/>
        <v>0</v>
      </c>
      <c r="D121" s="447">
        <f t="shared" ca="1" si="9"/>
        <v>-172717.7138706265</v>
      </c>
      <c r="E121" s="447">
        <f t="shared" ca="1" si="1"/>
        <v>-16624444.057003027</v>
      </c>
      <c r="F121" s="431"/>
      <c r="G121" s="459">
        <f t="shared" si="14"/>
        <v>10</v>
      </c>
      <c r="H121" s="459">
        <v>114</v>
      </c>
      <c r="I121" s="444">
        <f t="shared" ca="1" si="5"/>
        <v>1573044.615706349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6519.3707749022033</v>
      </c>
      <c r="L121" s="444">
        <f t="shared" ca="1" si="3"/>
        <v>1571168.356751431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-16624444.057003027</v>
      </c>
      <c r="C122" s="447">
        <f t="shared" si="0"/>
        <v>0</v>
      </c>
      <c r="D122" s="447">
        <f t="shared" ca="1" si="9"/>
        <v>-172717.7138706265</v>
      </c>
      <c r="E122" s="447">
        <f t="shared" ca="1" si="1"/>
        <v>-16797161.770873655</v>
      </c>
      <c r="F122" s="431"/>
      <c r="G122" s="459">
        <f t="shared" si="14"/>
        <v>10</v>
      </c>
      <c r="H122" s="459">
        <v>115</v>
      </c>
      <c r="I122" s="444">
        <f t="shared" ca="1" si="5"/>
        <v>1571168.356751431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6511.5530292567119</v>
      </c>
      <c r="L122" s="444">
        <f t="shared" ca="1" si="3"/>
        <v>1569284.2800508675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-16797161.770873655</v>
      </c>
      <c r="C123" s="447">
        <f t="shared" si="0"/>
        <v>0</v>
      </c>
      <c r="D123" s="447">
        <f t="shared" ca="1" si="9"/>
        <v>-172717.7138706265</v>
      </c>
      <c r="E123" s="447">
        <f t="shared" ca="1" si="1"/>
        <v>-16969879.484744281</v>
      </c>
      <c r="F123" s="431"/>
      <c r="G123" s="459">
        <f t="shared" si="14"/>
        <v>10</v>
      </c>
      <c r="H123" s="459">
        <v>116</v>
      </c>
      <c r="I123" s="444">
        <f t="shared" ca="1" si="5"/>
        <v>1569284.2800508675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6503.7027096710299</v>
      </c>
      <c r="L123" s="444">
        <f t="shared" ca="1" si="3"/>
        <v>1567392.3530307184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-16969879.484744281</v>
      </c>
      <c r="C124" s="447">
        <f t="shared" si="0"/>
        <v>0</v>
      </c>
      <c r="D124" s="447">
        <f t="shared" ca="1" si="9"/>
        <v>-172717.7138706265</v>
      </c>
      <c r="E124" s="447">
        <f t="shared" ca="1" si="1"/>
        <v>-17142597.198614907</v>
      </c>
      <c r="F124" s="431"/>
      <c r="G124" s="459">
        <f t="shared" si="14"/>
        <v>10</v>
      </c>
      <c r="H124" s="459">
        <v>117</v>
      </c>
      <c r="I124" s="444">
        <f t="shared" ca="1" si="5"/>
        <v>1567392.3530307184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6495.819680420409</v>
      </c>
      <c r="L124" s="444">
        <f t="shared" ca="1" si="3"/>
        <v>1565492.5429813187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-17142597.198614907</v>
      </c>
      <c r="C125" s="447">
        <f t="shared" si="0"/>
        <v>0</v>
      </c>
      <c r="D125" s="447">
        <f t="shared" ca="1" si="9"/>
        <v>-172717.7138706265</v>
      </c>
      <c r="E125" s="447">
        <f t="shared" ca="1" si="1"/>
        <v>-17315314.912485532</v>
      </c>
      <c r="F125" s="431"/>
      <c r="G125" s="459">
        <f t="shared" si="14"/>
        <v>10</v>
      </c>
      <c r="H125" s="459">
        <v>118</v>
      </c>
      <c r="I125" s="444">
        <f t="shared" ca="1" si="5"/>
        <v>1565492.5429813187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6487.903805214577</v>
      </c>
      <c r="L125" s="444">
        <f t="shared" ca="1" si="3"/>
        <v>1563584.8170567132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-17315314.912485532</v>
      </c>
      <c r="C126" s="447">
        <f t="shared" si="0"/>
        <v>0</v>
      </c>
      <c r="D126" s="447">
        <f t="shared" ca="1" si="9"/>
        <v>-172717.7138706265</v>
      </c>
      <c r="E126" s="447">
        <f t="shared" ca="1" si="1"/>
        <v>-17488032.626356158</v>
      </c>
      <c r="F126" s="431"/>
      <c r="G126" s="459">
        <f t="shared" si="14"/>
        <v>10</v>
      </c>
      <c r="H126" s="459">
        <v>119</v>
      </c>
      <c r="I126" s="444">
        <f t="shared" ca="1" si="5"/>
        <v>1563584.8170567132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6479.9549471953869</v>
      </c>
      <c r="L126" s="444">
        <f t="shared" ca="1" si="3"/>
        <v>1561669.1422740885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-17488032.626356158</v>
      </c>
      <c r="C127" s="447">
        <f t="shared" si="0"/>
        <v>0</v>
      </c>
      <c r="D127" s="447">
        <f t="shared" ca="1" si="9"/>
        <v>-172717.7138706265</v>
      </c>
      <c r="E127" s="447">
        <f t="shared" ca="1" si="1"/>
        <v>-17660750.340226784</v>
      </c>
      <c r="F127" s="431"/>
      <c r="G127" s="459">
        <f t="shared" si="14"/>
        <v>10</v>
      </c>
      <c r="H127" s="459">
        <v>120</v>
      </c>
      <c r="I127" s="444">
        <f t="shared" ca="1" si="5"/>
        <v>1561669.1422740885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6471.9729689344513</v>
      </c>
      <c r="L127" s="444">
        <f t="shared" ca="1" si="3"/>
        <v>1559745.4855132026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-17660750.340226784</v>
      </c>
      <c r="C128" s="447">
        <f t="shared" si="0"/>
        <v>0</v>
      </c>
      <c r="D128" s="447">
        <f t="shared" ca="1" si="9"/>
        <v>-172717.7138706265</v>
      </c>
      <c r="E128" s="447">
        <f t="shared" ca="1" si="1"/>
        <v>-17833468.05409741</v>
      </c>
      <c r="F128" s="431"/>
      <c r="G128" s="459">
        <f>G127+1</f>
        <v>11</v>
      </c>
      <c r="H128" s="459">
        <v>121</v>
      </c>
      <c r="I128" s="444">
        <f t="shared" ca="1" si="5"/>
        <v>1559745.4855132026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6463.9577324307602</v>
      </c>
      <c r="L128" s="444">
        <f t="shared" ca="1" si="3"/>
        <v>1557813.8135158131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-17833468.05409741</v>
      </c>
      <c r="C129" s="447">
        <f t="shared" si="0"/>
        <v>0</v>
      </c>
      <c r="D129" s="447">
        <f t="shared" ca="1" si="9"/>
        <v>-172717.7138706265</v>
      </c>
      <c r="E129" s="447">
        <f t="shared" ca="1" si="1"/>
        <v>-18006185.767968036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1557813.8135158131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6455.909099108304</v>
      </c>
      <c r="L129" s="444">
        <f t="shared" ca="1" si="3"/>
        <v>1555874.0928851012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-18006185.767968036</v>
      </c>
      <c r="C130" s="447">
        <f t="shared" si="0"/>
        <v>0</v>
      </c>
      <c r="D130" s="447">
        <f t="shared" ca="1" si="9"/>
        <v>-172717.7138706265</v>
      </c>
      <c r="E130" s="447">
        <f t="shared" ca="1" si="1"/>
        <v>-18178903.481838662</v>
      </c>
      <c r="F130" s="431"/>
      <c r="G130" s="459">
        <f t="shared" si="15"/>
        <v>11</v>
      </c>
      <c r="H130" s="459">
        <v>123</v>
      </c>
      <c r="I130" s="444">
        <f t="shared" ca="1" si="5"/>
        <v>1555874.0928851012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6447.8269298136711</v>
      </c>
      <c r="L130" s="444">
        <f t="shared" ca="1" si="3"/>
        <v>1553926.2900850947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-18178903.481838662</v>
      </c>
      <c r="C131" s="447">
        <f t="shared" si="0"/>
        <v>0</v>
      </c>
      <c r="D131" s="447">
        <f t="shared" ca="1" si="9"/>
        <v>-172717.7138706265</v>
      </c>
      <c r="E131" s="447">
        <f t="shared" ca="1" si="1"/>
        <v>-18351621.195709288</v>
      </c>
      <c r="F131" s="431"/>
      <c r="G131" s="459">
        <f t="shared" si="15"/>
        <v>11</v>
      </c>
      <c r="H131" s="459">
        <v>124</v>
      </c>
      <c r="I131" s="444">
        <f t="shared" ca="1" si="5"/>
        <v>1553926.2900850947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6439.7110848136435</v>
      </c>
      <c r="L131" s="444">
        <f t="shared" ca="1" si="3"/>
        <v>1551970.3714400881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-18351621.195709288</v>
      </c>
      <c r="C132" s="447">
        <f t="shared" si="0"/>
        <v>0</v>
      </c>
      <c r="D132" s="447">
        <f t="shared" ca="1" si="9"/>
        <v>-172717.7138706265</v>
      </c>
      <c r="E132" s="447">
        <f t="shared" ca="1" si="1"/>
        <v>-18524338.909579914</v>
      </c>
      <c r="F132" s="431"/>
      <c r="G132" s="459">
        <f t="shared" si="15"/>
        <v>11</v>
      </c>
      <c r="H132" s="459">
        <v>125</v>
      </c>
      <c r="I132" s="444">
        <f t="shared" ca="1" si="5"/>
        <v>1551970.3714400881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6431.561423792783</v>
      </c>
      <c r="L132" s="444">
        <f t="shared" ca="1" si="3"/>
        <v>1550006.3031340607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-18524338.909579914</v>
      </c>
      <c r="C133" s="447">
        <f t="shared" si="0"/>
        <v>0</v>
      </c>
      <c r="D133" s="447">
        <f t="shared" ca="1" si="9"/>
        <v>-172717.7138706265</v>
      </c>
      <c r="E133" s="447">
        <f t="shared" ca="1" si="1"/>
        <v>-18697056.62345054</v>
      </c>
      <c r="F133" s="431"/>
      <c r="G133" s="459">
        <f t="shared" si="15"/>
        <v>11</v>
      </c>
      <c r="H133" s="459">
        <v>126</v>
      </c>
      <c r="I133" s="444">
        <f t="shared" ca="1" si="5"/>
        <v>1550006.3031340607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6423.3778058510024</v>
      </c>
      <c r="L133" s="444">
        <f t="shared" ca="1" si="3"/>
        <v>1548034.0512100914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-18697056.62345054</v>
      </c>
      <c r="C134" s="447">
        <f t="shared" si="0"/>
        <v>0</v>
      </c>
      <c r="D134" s="447">
        <f t="shared" ca="1" si="9"/>
        <v>-172717.7138706265</v>
      </c>
      <c r="E134" s="447">
        <f t="shared" ca="1" si="1"/>
        <v>-18869774.337321166</v>
      </c>
      <c r="F134" s="431"/>
      <c r="G134" s="459">
        <f t="shared" si="15"/>
        <v>11</v>
      </c>
      <c r="H134" s="459">
        <v>127</v>
      </c>
      <c r="I134" s="444">
        <f t="shared" ca="1" si="5"/>
        <v>1548034.0512100914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6415.1600895011306</v>
      </c>
      <c r="L134" s="444">
        <f t="shared" ca="1" si="3"/>
        <v>1546053.5815697724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-18869774.337321166</v>
      </c>
      <c r="C135" s="447">
        <f t="shared" si="0"/>
        <v>0</v>
      </c>
      <c r="D135" s="447">
        <f t="shared" ca="1" si="9"/>
        <v>-172717.7138706265</v>
      </c>
      <c r="E135" s="447">
        <f t="shared" ca="1" si="1"/>
        <v>-19042492.051191792</v>
      </c>
      <c r="F135" s="431"/>
      <c r="G135" s="459">
        <f t="shared" si="15"/>
        <v>11</v>
      </c>
      <c r="H135" s="459">
        <v>128</v>
      </c>
      <c r="I135" s="444">
        <f t="shared" ca="1" si="5"/>
        <v>1546053.5815697724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6406.9081326664673</v>
      </c>
      <c r="L135" s="444">
        <f t="shared" ca="1" si="3"/>
        <v>1544064.8599726188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-19042492.051191792</v>
      </c>
      <c r="C136" s="447">
        <f t="shared" si="0"/>
        <v>0</v>
      </c>
      <c r="D136" s="447">
        <f t="shared" ca="1" si="9"/>
        <v>-172717.7138706265</v>
      </c>
      <c r="E136" s="447">
        <f t="shared" ca="1" si="1"/>
        <v>-19215209.765062418</v>
      </c>
      <c r="F136" s="431"/>
      <c r="G136" s="459">
        <f t="shared" si="15"/>
        <v>11</v>
      </c>
      <c r="H136" s="459">
        <v>129</v>
      </c>
      <c r="I136" s="444">
        <f t="shared" ca="1" si="5"/>
        <v>1544064.8599726188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6398.6217926783274</v>
      </c>
      <c r="L136" s="444">
        <f t="shared" ca="1" si="3"/>
        <v>1542067.8520354768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1542067.8520354768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6390.3009262735695</v>
      </c>
      <c r="L137" s="444">
        <f t="shared" ca="1" si="3"/>
        <v>1540062.5232319301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1540062.5232319301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6381.9453895921242</v>
      </c>
      <c r="L138" s="444">
        <f t="shared" ca="1" si="3"/>
        <v>1538048.838891702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1538048.838891702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6373.5550381745079</v>
      </c>
      <c r="L139" s="444">
        <f t="shared" ca="1" si="3"/>
        <v>1536026.7642000564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1536026.7642000564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6365.1297269593178</v>
      </c>
      <c r="L140" s="444">
        <f t="shared" ca="1" si="3"/>
        <v>1533996.2641971956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1533996.2641971956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6356.6693102807312</v>
      </c>
      <c r="L141" s="444">
        <f t="shared" ca="1" si="3"/>
        <v>1531957.3037776563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1531957.3037776563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6348.1736418659839</v>
      </c>
      <c r="L142" s="444">
        <f t="shared" ca="1" si="3"/>
        <v>1529909.8476897022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1529909.8476897022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6339.642574832842</v>
      </c>
      <c r="L143" s="444">
        <f t="shared" ca="1" si="3"/>
        <v>1527853.8605347148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1527853.8605347148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6331.075961687061</v>
      </c>
      <c r="L144" s="444">
        <f t="shared" ca="1" si="3"/>
        <v>1525789.3067665817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1525789.3067665817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6322.4736543198396</v>
      </c>
      <c r="L145" s="444">
        <f t="shared" ca="1" si="3"/>
        <v>1523716.1506910813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1523716.1506910813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6313.8355040052547</v>
      </c>
      <c r="L146" s="444">
        <f t="shared" ca="1" si="3"/>
        <v>1521634.3564652663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1521634.3564652663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6305.1613613976924</v>
      </c>
      <c r="L147" s="444">
        <f t="shared" ca="1" si="3"/>
        <v>1519543.8880968438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1519543.8880968438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6296.4510765292653</v>
      </c>
      <c r="L148" s="444">
        <f t="shared" ca="1" si="3"/>
        <v>1517444.7094435529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1517444.7094435529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6287.7044988072194</v>
      </c>
      <c r="L149" s="444">
        <f t="shared" ca="1" si="3"/>
        <v>1515336.7842125399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1515336.7842125399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6278.9214770113322</v>
      </c>
      <c r="L150" s="444">
        <f t="shared" ca="1" si="3"/>
        <v>1513220.0759597311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1513220.0759597311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6270.1018592912951</v>
      </c>
      <c r="L151" s="444">
        <f t="shared" ca="1" si="3"/>
        <v>1511094.5480892023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1511094.5480892023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6261.2454931640923</v>
      </c>
      <c r="L152" s="444">
        <f t="shared" ca="1" si="3"/>
        <v>1508960.1638525461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1508960.1638525461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6252.3522255113585</v>
      </c>
      <c r="L153" s="444">
        <f t="shared" ca="1" si="3"/>
        <v>1506816.8863482373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1506816.8863482373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6243.4219025767379</v>
      </c>
      <c r="L154" s="444">
        <f t="shared" ca="1" si="3"/>
        <v>1504664.6785209938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1504664.6785209938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6234.4543699632231</v>
      </c>
      <c r="L155" s="444">
        <f t="shared" ca="1" si="3"/>
        <v>1502503.5031611368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1502503.5031611368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6225.4494726304856</v>
      </c>
      <c r="L156" s="444">
        <f t="shared" ca="1" si="3"/>
        <v>1500333.322903947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1500333.322903947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6216.4070548921945</v>
      </c>
      <c r="L157" s="444">
        <f t="shared" ca="1" si="3"/>
        <v>1498154.1002290191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1498154.1002290191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6207.3269604133284</v>
      </c>
      <c r="L158" s="444">
        <f t="shared" ca="1" si="3"/>
        <v>1495965.7974596121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1495965.7974596121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6198.2090322074664</v>
      </c>
      <c r="L159" s="444">
        <f t="shared" ca="1" si="3"/>
        <v>1493768.3767619994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1493768.3767619994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6189.0531126340802</v>
      </c>
      <c r="L160" s="444">
        <f t="shared" ca="1" si="3"/>
        <v>1491561.8001448133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1491561.8001448133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6179.8590433958043</v>
      </c>
      <c r="L161" s="444">
        <f t="shared" ca="1" si="3"/>
        <v>1489346.0294583889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1489346.0294583889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6170.6266655357031</v>
      </c>
      <c r="L162" s="444">
        <f t="shared" ca="1" si="3"/>
        <v>1487121.0263941044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1487121.0263941044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6161.3558194345169</v>
      </c>
      <c r="L163" s="444">
        <f t="shared" ca="1" si="3"/>
        <v>1484886.7524837188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1484886.7524837188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6152.0463448079108</v>
      </c>
      <c r="L164" s="444">
        <f t="shared" ca="1" si="3"/>
        <v>1482643.1690987065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1482643.1690987065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6142.6980807036925</v>
      </c>
      <c r="L165" s="444">
        <f t="shared" ca="1" si="3"/>
        <v>1480390.2374495899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1480390.2374495899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6133.3108654990401</v>
      </c>
      <c r="L166" s="444">
        <f t="shared" ca="1" si="3"/>
        <v>1478127.9185852688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1478127.9185852688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6123.8845368977027</v>
      </c>
      <c r="L167" s="444">
        <f t="shared" ca="1" si="3"/>
        <v>1475856.1733923464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1475856.1733923464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6114.4189319271927</v>
      </c>
      <c r="L168" s="444">
        <f t="shared" ca="1" si="3"/>
        <v>1473574.9625944535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1473574.9625944535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6104.9138869359722</v>
      </c>
      <c r="L169" s="444">
        <f t="shared" ca="1" si="3"/>
        <v>1471284.2467515692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1471284.2467515692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6095.3692375906212</v>
      </c>
      <c r="L170" s="444">
        <f t="shared" ca="1" si="3"/>
        <v>1468983.9862593396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1468983.9862593396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6085.7848188729977</v>
      </c>
      <c r="L171" s="444">
        <f t="shared" ca="1" si="3"/>
        <v>1466674.1413483925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1466674.1413483925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6076.1604650773843</v>
      </c>
      <c r="L172" s="444">
        <f t="shared" ca="1" si="3"/>
        <v>1464354.6720836498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1464354.6720836498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6066.4960098076235</v>
      </c>
      <c r="L173" s="444">
        <f t="shared" ca="1" si="3"/>
        <v>1462025.5383636372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1462025.5383636372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6056.7912859742373</v>
      </c>
      <c r="L174" s="444">
        <f t="shared" ca="1" si="3"/>
        <v>1459686.6999197912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1459686.6999197912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6047.0461257915458</v>
      </c>
      <c r="L175" s="444">
        <f t="shared" ca="1" si="3"/>
        <v>1457338.1163157625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1457338.1163157625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6037.2603607747596</v>
      </c>
      <c r="L176" s="444">
        <f t="shared" ca="1" si="3"/>
        <v>1454979.7469467171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1454979.7469467171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6027.4338217370705</v>
      </c>
      <c r="L177" s="444">
        <f t="shared" ca="1" si="3"/>
        <v>1452611.551038634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1452611.551038634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6017.5663387867244</v>
      </c>
      <c r="L178" s="444">
        <f t="shared" ca="1" si="3"/>
        <v>1450233.4876476005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1450233.4876476005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6007.6577413240848</v>
      </c>
      <c r="L179" s="444">
        <f t="shared" ca="1" si="3"/>
        <v>1447845.5156591043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1447845.5156591043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5997.7078580386842</v>
      </c>
      <c r="L180" s="444">
        <f t="shared" ca="1" si="3"/>
        <v>1445447.5937873228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1445447.5937873228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5987.7165169062609</v>
      </c>
      <c r="L181" s="444">
        <f t="shared" ca="1" si="3"/>
        <v>1443039.6805744087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1443039.6805744087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5977.683545185786</v>
      </c>
      <c r="L182" s="444">
        <f t="shared" ca="1" si="3"/>
        <v>1440621.7343897743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1440621.7343897743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5967.6087694164753</v>
      </c>
      <c r="L183" s="444">
        <f t="shared" ca="1" si="3"/>
        <v>1438193.7134293707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1438193.7134293707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5957.492015414794</v>
      </c>
      <c r="L184" s="444">
        <f t="shared" ca="1" si="3"/>
        <v>1435755.5757149654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1435755.5757149654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5947.3331082714385</v>
      </c>
      <c r="L185" s="444">
        <f t="shared" ca="1" si="3"/>
        <v>1433307.2790934166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1433307.2790934166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5937.1318723483182</v>
      </c>
      <c r="L186" s="444">
        <f t="shared" ca="1" si="3"/>
        <v>1430848.7812359447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1430848.7812359447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5926.8881312755184</v>
      </c>
      <c r="L187" s="444">
        <f t="shared" ca="1" si="3"/>
        <v>1428380.0396374001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1428380.0396374001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5916.6017079482499</v>
      </c>
      <c r="L188" s="444">
        <f t="shared" ca="1" si="3"/>
        <v>1425901.011615528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1425901.011615528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5906.2724245237823</v>
      </c>
      <c r="L189" s="444">
        <f t="shared" ca="1" si="3"/>
        <v>1423411.6543102316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1423411.6543102316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5895.9001024183808</v>
      </c>
      <c r="L190" s="444">
        <f t="shared" ca="1" si="3"/>
        <v>1420911.9246828298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1420911.9246828298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5885.4845623042065</v>
      </c>
      <c r="L191" s="444">
        <f t="shared" ca="1" si="3"/>
        <v>1418401.7795153137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1418401.7795153137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5875.0256241062225</v>
      </c>
      <c r="L192" s="444">
        <f t="shared" ca="1" si="3"/>
        <v>1415881.1754095997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1415881.1754095997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5864.5231069990814</v>
      </c>
      <c r="L193" s="444">
        <f t="shared" ca="1" si="3"/>
        <v>1413350.0687867785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1413350.0687867785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5853.9768294039932</v>
      </c>
      <c r="L194" s="444">
        <f t="shared" ca="1" si="3"/>
        <v>1410808.4158863623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1410808.4158863623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5843.3866089855919</v>
      </c>
      <c r="L195" s="444">
        <f t="shared" ca="1" si="3"/>
        <v>1408256.1727655276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1408256.1727655276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5832.7522626487807</v>
      </c>
      <c r="L196" s="444">
        <f t="shared" ca="1" si="3"/>
        <v>1405693.2952983563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1405693.2952983563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5822.0736065355668</v>
      </c>
      <c r="L197" s="444">
        <f t="shared" ca="1" si="3"/>
        <v>1403119.7391750717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1403119.7391750717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5811.3504560218817</v>
      </c>
      <c r="L198" s="444">
        <f t="shared" ca="1" si="3"/>
        <v>1400535.4599012735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1400535.4599012735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5800.582625714389</v>
      </c>
      <c r="L199" s="444">
        <f t="shared" ca="1" si="3"/>
        <v>1397940.4127971677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1397940.4127971677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5789.7699294472814</v>
      </c>
      <c r="L200" s="444">
        <f t="shared" ca="1" si="3"/>
        <v>1395334.5529967947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1395334.5529967947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5778.9121802790605</v>
      </c>
      <c r="L201" s="444">
        <f t="shared" ca="1" si="3"/>
        <v>1392717.8354472537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1392717.8354472537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5768.0091904893061</v>
      </c>
      <c r="L202" s="444">
        <f t="shared" ca="1" si="3"/>
        <v>1390090.2149079228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1390090.2149079228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5757.0607715754277</v>
      </c>
      <c r="L203" s="444">
        <f t="shared" ca="1" si="3"/>
        <v>1387451.645949678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1387451.645949678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5746.066734249408</v>
      </c>
      <c r="L204" s="444">
        <f t="shared" ca="1" si="3"/>
        <v>1384802.0829541073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1384802.0829541073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5735.0268884345296</v>
      </c>
      <c r="L205" s="444">
        <f t="shared" ca="1" si="3"/>
        <v>1382141.4801127217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1382141.4801127217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5723.9410432620898</v>
      </c>
      <c r="L206" s="444">
        <f t="shared" ca="1" si="3"/>
        <v>1379469.7914261636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1379469.7914261636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5712.8090070680973</v>
      </c>
      <c r="L207" s="444">
        <f t="shared" ca="1" si="3"/>
        <v>1376786.9707034116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1376786.9707034116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5701.6305873899646</v>
      </c>
      <c r="L208" s="444">
        <f t="shared" ca="1" si="3"/>
        <v>1374092.9715609814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1374092.9715609814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5690.4055909631716</v>
      </c>
      <c r="L209" s="444">
        <f t="shared" ca="1" si="3"/>
        <v>1371387.7474221243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1371387.7474221243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5679.1338237179334</v>
      </c>
      <c r="L210" s="444">
        <f t="shared" ca="1" si="3"/>
        <v>1368671.251516022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1368671.251516022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5667.8150907758409</v>
      </c>
      <c r="L211" s="444">
        <f t="shared" ca="1" si="3"/>
        <v>1365943.4368769778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1365943.4368769778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5656.4491964464896</v>
      </c>
      <c r="L212" s="444">
        <f t="shared" ca="1" si="3"/>
        <v>1363204.2563436041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1363204.2563436041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5645.0359442240997</v>
      </c>
      <c r="L213" s="444">
        <f t="shared" ca="1" si="3"/>
        <v>1360453.662558008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1360453.662558008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5633.5751367841158</v>
      </c>
      <c r="L214" s="444">
        <f t="shared" ca="1" si="3"/>
        <v>1357691.607964972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1357691.607964972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5622.0665759797994</v>
      </c>
      <c r="L215" s="444">
        <f t="shared" ca="1" si="3"/>
        <v>1354918.0448111317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1354918.0448111317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5610.5100628387981</v>
      </c>
      <c r="L216" s="444">
        <f t="shared" ca="1" si="3"/>
        <v>1352132.9251441504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1352132.9251441504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5598.9053975597089</v>
      </c>
      <c r="L217" s="444">
        <f t="shared" ca="1" si="3"/>
        <v>1349336.20081189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1349336.20081189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5587.2523795086236</v>
      </c>
      <c r="L218" s="444">
        <f t="shared" ca="1" si="3"/>
        <v>1346527.8234615785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1346527.8234615785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5575.550807215659</v>
      </c>
      <c r="L219" s="444">
        <f t="shared" ca="1" si="3"/>
        <v>1343707.744538974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1343707.744538974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5563.8004783714741</v>
      </c>
      <c r="L220" s="444">
        <f t="shared" ca="1" si="3"/>
        <v>1340875.9152875254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1340875.9152875254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5552.0011898237717</v>
      </c>
      <c r="L221" s="444">
        <f t="shared" ca="1" si="3"/>
        <v>1338032.2867475289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1338032.2867475289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5540.152737573786</v>
      </c>
      <c r="L222" s="444">
        <f t="shared" ca="1" si="3"/>
        <v>1335176.8097552825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1335176.8097552825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5528.2549167727593</v>
      </c>
      <c r="L223" s="444">
        <f t="shared" ca="1" si="3"/>
        <v>1332309.434942235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1332309.434942235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5516.307521718395</v>
      </c>
      <c r="L224" s="444">
        <f t="shared" ca="1" si="3"/>
        <v>1329430.1127341331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1329430.1127341331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5504.3103458513042</v>
      </c>
      <c r="L225" s="444">
        <f t="shared" ca="1" si="3"/>
        <v>1326538.7933501643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1326538.7933501643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5492.2631817514339</v>
      </c>
      <c r="L226" s="444">
        <f t="shared" ca="1" si="3"/>
        <v>1323635.4268020955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1323635.4268020955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5480.1658211344802</v>
      </c>
      <c r="L227" s="444">
        <f t="shared" ca="1" si="3"/>
        <v>1320719.9628934099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1320719.9628934099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5468.0180548482904</v>
      </c>
      <c r="L228" s="444">
        <f t="shared" ca="1" si="3"/>
        <v>1317792.351218438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1317792.351218438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5455.819672869241</v>
      </c>
      <c r="L229" s="444">
        <f t="shared" ca="1" si="3"/>
        <v>1314852.5411614871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1314852.5411614871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5443.570464298612</v>
      </c>
      <c r="L230" s="444">
        <f t="shared" ca="1" si="3"/>
        <v>1311900.4818959655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1311900.4818959655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5431.2702173589387</v>
      </c>
      <c r="L231" s="444">
        <f t="shared" ca="1" si="3"/>
        <v>1308936.1223835042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1308936.1223835042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5418.9187193903499</v>
      </c>
      <c r="L232" s="444">
        <f t="shared" ca="1" si="3"/>
        <v>1305959.4113730744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1305959.4113730744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5406.5157568468921</v>
      </c>
      <c r="L233" s="444">
        <f t="shared" ca="1" si="3"/>
        <v>1302970.2974001011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1302970.2974001011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5394.0611152928368</v>
      </c>
      <c r="L234" s="444">
        <f t="shared" ca="1" si="3"/>
        <v>1299968.7287855737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1299968.7287855737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5381.5545793989731</v>
      </c>
      <c r="L235" s="444">
        <f t="shared" ca="1" si="3"/>
        <v>1296954.6536351526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1296954.6536351526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5368.9959329388848</v>
      </c>
      <c r="L236" s="444">
        <f t="shared" ca="1" si="3"/>
        <v>1293928.0198382714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1293928.0198382714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5356.3849587852137</v>
      </c>
      <c r="L237" s="444">
        <f t="shared" ca="1" si="3"/>
        <v>1290888.7750672365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1290888.7750672365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5343.7214389059009</v>
      </c>
      <c r="L238" s="444">
        <f t="shared" ca="1" si="3"/>
        <v>1287836.8667763222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1287836.8667763222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5331.005154360425</v>
      </c>
      <c r="L239" s="444">
        <f t="shared" ca="1" si="3"/>
        <v>1284772.2422008624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1284772.2422008624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5318.2358852960087</v>
      </c>
      <c r="L240" s="444">
        <f t="shared" ca="1" si="3"/>
        <v>1281694.8483563382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1281694.8483563382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5305.4134109438255</v>
      </c>
      <c r="L241" s="444">
        <f t="shared" ca="1" si="3"/>
        <v>1278604.632037462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1278604.632037462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5292.5375096151738</v>
      </c>
      <c r="L242" s="444">
        <f t="shared" ca="1" si="3"/>
        <v>1275501.5398172569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1275501.5398172569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5279.607958697653</v>
      </c>
      <c r="L243" s="444">
        <f t="shared" ca="1" si="3"/>
        <v>1272385.5180461344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1272385.5180461344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5266.6245346513087</v>
      </c>
      <c r="L244" s="444">
        <f t="shared" ca="1" si="3"/>
        <v>1269256.5128509656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1269256.5128509656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5253.5870130047724</v>
      </c>
      <c r="L245" s="444">
        <f t="shared" ca="1" si="3"/>
        <v>1266114.4701341502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1266114.4701341502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5240.4951683513755</v>
      </c>
      <c r="L246" s="444">
        <f t="shared" ca="1" si="3"/>
        <v>1262959.3355726814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1262959.3355726814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5227.3487743452552</v>
      </c>
      <c r="L247" s="444">
        <f t="shared" ca="1" si="3"/>
        <v>1259791.0546172066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1259791.0546172066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5214.1476036974436</v>
      </c>
      <c r="L248" s="444">
        <f t="shared" ca="1" si="3"/>
        <v>1256609.5724910838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1256609.5724910838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5200.8914281719317</v>
      </c>
      <c r="L249" s="444">
        <f t="shared" ca="1" si="3"/>
        <v>1253414.8341894355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1253414.8341894355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5187.5800185817307</v>
      </c>
      <c r="L250" s="444">
        <f t="shared" ca="1" si="3"/>
        <v>1250206.7844781971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1250206.7844781971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5174.2131447849042</v>
      </c>
      <c r="L251" s="444">
        <f t="shared" ca="1" si="3"/>
        <v>1246985.3678931617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1246985.3678931617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5160.7905756805894</v>
      </c>
      <c r="L252" s="444">
        <f t="shared" ca="1" si="3"/>
        <v>1243750.5287390221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1243750.5287390221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5147.3120792050076</v>
      </c>
      <c r="L253" s="444">
        <f t="shared" ca="1" si="3"/>
        <v>1240502.2110884069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1240502.2110884069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5133.7774223274446</v>
      </c>
      <c r="L254" s="444">
        <f t="shared" ca="1" si="3"/>
        <v>1237240.3587809142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1237240.3587809142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5120.1863710462248</v>
      </c>
      <c r="L255" s="444">
        <f t="shared" ca="1" si="3"/>
        <v>1233964.9154221402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1233964.9154221402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5106.5386903846666</v>
      </c>
      <c r="L256" s="444">
        <f t="shared" ca="1" si="3"/>
        <v>1230675.8243827047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1230675.8243827047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5092.8341443870186</v>
      </c>
      <c r="L257" s="444">
        <f t="shared" ca="1" si="3"/>
        <v>1227373.0287972714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1227373.0287972714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5079.0724961143806</v>
      </c>
      <c r="L258" s="444">
        <f t="shared" ca="1" si="3"/>
        <v>1224056.4715635655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1224056.4715635655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5065.2535076406057</v>
      </c>
      <c r="L259" s="444">
        <f t="shared" ca="1" si="3"/>
        <v>1220726.095341386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1220726.095341386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5051.3769400481906</v>
      </c>
      <c r="L260" s="444">
        <f t="shared" ca="1" si="3"/>
        <v>1217381.8425516142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1217381.8425516142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5037.4425534241418</v>
      </c>
      <c r="L261" s="444">
        <f t="shared" ca="1" si="3"/>
        <v>1214023.655375218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1214023.655375218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5023.4501068558238</v>
      </c>
      <c r="L262" s="444">
        <f t="shared" ca="1" si="3"/>
        <v>1210651.4757522536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1210651.4757522536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5009.3993584268055</v>
      </c>
      <c r="L263" s="444">
        <f t="shared" ref="L263:L517" ca="1" si="28">I263-J263+K263</f>
        <v>1207265.2453808603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1207265.2453808603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4995.2900652126673</v>
      </c>
      <c r="L264" s="444">
        <f t="shared" ca="1" si="28"/>
        <v>1203864.9057162527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1203864.9057162527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4981.121983276802</v>
      </c>
      <c r="L265" s="444">
        <f t="shared" ca="1" si="28"/>
        <v>1200450.3979697095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1200450.3979697095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4966.8948676662058</v>
      </c>
      <c r="L266" s="444">
        <f t="shared" ca="1" si="28"/>
        <v>1197021.6631075556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1197021.6631075556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4952.6084724072307</v>
      </c>
      <c r="L267" s="444">
        <f t="shared" ca="1" si="28"/>
        <v>1193578.6418501427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1193578.6418501427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4938.2625505013439</v>
      </c>
      <c r="L268" s="444">
        <f t="shared" ca="1" si="28"/>
        <v>1190121.2746708239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1190121.2746708239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4923.8568539208491</v>
      </c>
      <c r="L269" s="444">
        <f t="shared" ca="1" si="28"/>
        <v>1186649.5017949245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1186649.5017949245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4909.3911336046012</v>
      </c>
      <c r="L270" s="444">
        <f t="shared" ca="1" si="28"/>
        <v>1183163.2631987089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1183163.2631987089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4894.8651394537028</v>
      </c>
      <c r="L271" s="444">
        <f t="shared" ca="1" si="28"/>
        <v>1179662.4986083424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1179662.4986083424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4880.2786203271753</v>
      </c>
      <c r="L272" s="444">
        <f t="shared" ca="1" si="28"/>
        <v>1176147.1474988493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1176147.1474988493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4865.6313240376212</v>
      </c>
      <c r="L273" s="444">
        <f t="shared" ca="1" si="28"/>
        <v>1172617.1490930668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1172617.1490930668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4850.9229973468609</v>
      </c>
      <c r="L274" s="444">
        <f t="shared" ca="1" si="28"/>
        <v>1169072.4423605935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1169072.4423605935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4836.1533859615556</v>
      </c>
      <c r="L275" s="444">
        <f t="shared" ca="1" si="28"/>
        <v>1165512.966016735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1165512.966016735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4821.3222345288114</v>
      </c>
      <c r="L276" s="444">
        <f t="shared" ca="1" si="28"/>
        <v>1161938.6585214436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1161938.6585214436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4806.4292866317646</v>
      </c>
      <c r="L277" s="444">
        <f t="shared" ca="1" si="28"/>
        <v>1158349.4580782552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1158349.4580782552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4791.4742847851458</v>
      </c>
      <c r="L278" s="444">
        <f t="shared" ca="1" si="28"/>
        <v>1154745.3026332201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1154745.3026332201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4776.4569704308333</v>
      </c>
      <c r="L279" s="444">
        <f t="shared" ca="1" si="28"/>
        <v>1151126.1298738308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1151126.1298738308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4761.3770839333774</v>
      </c>
      <c r="L280" s="444">
        <f t="shared" ca="1" si="28"/>
        <v>1147491.8772279441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1147491.8772279441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4746.2343645755163</v>
      </c>
      <c r="L281" s="444">
        <f t="shared" ca="1" si="28"/>
        <v>1143842.4818626994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1143842.4818626994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4731.0285505536631</v>
      </c>
      <c r="L282" s="444">
        <f t="shared" ca="1" si="28"/>
        <v>1140177.8806834328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1140177.8806834328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4715.7593789733855</v>
      </c>
      <c r="L283" s="444">
        <f t="shared" ca="1" si="28"/>
        <v>1136498.010332586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1136498.010332586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4700.426585844858</v>
      </c>
      <c r="L284" s="444">
        <f t="shared" ca="1" si="28"/>
        <v>1132802.8071886108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1132802.8071886108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4685.0299060782945</v>
      </c>
      <c r="L285" s="444">
        <f t="shared" ca="1" si="28"/>
        <v>1129092.2073648688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1129092.2073648688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4669.5690734793698</v>
      </c>
      <c r="L286" s="444">
        <f t="shared" ca="1" si="28"/>
        <v>1125366.146708528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1125366.146708528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4654.0438207446159</v>
      </c>
      <c r="L287" s="444">
        <f t="shared" ca="1" si="28"/>
        <v>1121624.5607994525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1121624.5607994525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4638.4538794568016</v>
      </c>
      <c r="L288" s="444">
        <f t="shared" ca="1" si="28"/>
        <v>1117867.384949089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1117867.384949089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4622.798980080287</v>
      </c>
      <c r="L289" s="444">
        <f t="shared" ca="1" si="28"/>
        <v>1114094.5541993491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1114094.5541993491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4607.0788519563703</v>
      </c>
      <c r="L290" s="444">
        <f t="shared" ca="1" si="28"/>
        <v>1110306.0033214854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1110306.0033214854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4591.293223298605</v>
      </c>
      <c r="L291" s="444">
        <f t="shared" ca="1" si="28"/>
        <v>1106501.6668149638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1106501.6668149638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4575.4418211880984</v>
      </c>
      <c r="L292" s="444">
        <f t="shared" ca="1" si="28"/>
        <v>1102681.4789063318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1102681.4789063318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4559.5243715687984</v>
      </c>
      <c r="L293" s="444">
        <f t="shared" ca="1" si="28"/>
        <v>1098845.3735480804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1098845.3735480804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4543.5405992427513</v>
      </c>
      <c r="L294" s="444">
        <f t="shared" ca="1" si="28"/>
        <v>1094993.284417503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1094993.284417503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4527.4902278653453</v>
      </c>
      <c r="L295" s="444">
        <f t="shared" ca="1" si="28"/>
        <v>1091125.1449155482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1091125.1449155482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4511.3729799405328</v>
      </c>
      <c r="L296" s="444">
        <f t="shared" ca="1" si="28"/>
        <v>1087240.8881656686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1087240.8881656686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4495.1885768160346</v>
      </c>
      <c r="L297" s="444">
        <f t="shared" ca="1" si="28"/>
        <v>1083340.4470126645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1083340.4470126645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4478.9367386785179</v>
      </c>
      <c r="L298" s="444">
        <f t="shared" ca="1" si="28"/>
        <v>1079423.7540215228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1079423.7540215228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4462.6171845487606</v>
      </c>
      <c r="L299" s="444">
        <f t="shared" ca="1" si="28"/>
        <v>1075490.7414762515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1075490.7414762515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4446.229632276797</v>
      </c>
      <c r="L300" s="444">
        <f t="shared" ca="1" si="28"/>
        <v>1071541.3413787081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1071541.3413787081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4429.7737985370331</v>
      </c>
      <c r="L301" s="444">
        <f t="shared" ca="1" si="28"/>
        <v>1067575.4854474249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1067575.4854474249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4413.2493988233527</v>
      </c>
      <c r="L302" s="444">
        <f t="shared" ca="1" si="28"/>
        <v>1063593.1051164281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1063593.1051164281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4396.6561474441996</v>
      </c>
      <c r="L303" s="444">
        <f t="shared" ca="1" si="28"/>
        <v>1059594.1315340521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1059594.1315340521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4379.9937575176327</v>
      </c>
      <c r="L304" s="444">
        <f t="shared" ca="1" si="28"/>
        <v>1055578.4955617494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1055578.4955617494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4363.2619409663721</v>
      </c>
      <c r="L305" s="444">
        <f t="shared" ca="1" si="28"/>
        <v>1051546.1277728956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1051546.1277728956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4346.460408512814</v>
      </c>
      <c r="L306" s="444">
        <f t="shared" ca="1" si="28"/>
        <v>1047496.9584515883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1047496.9584515883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4329.588869674034</v>
      </c>
      <c r="L307" s="444">
        <f t="shared" ca="1" si="28"/>
        <v>1043430.9175914421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1043430.9175914421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4312.6470327567586</v>
      </c>
      <c r="L308" s="444">
        <f t="shared" ca="1" si="28"/>
        <v>1039347.9348943786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1039347.9348943786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4295.6346048523274</v>
      </c>
      <c r="L309" s="444">
        <f t="shared" ca="1" si="28"/>
        <v>1035247.9397694108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1035247.9397694108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4278.5512918316272</v>
      </c>
      <c r="L310" s="444">
        <f t="shared" ca="1" si="28"/>
        <v>1031130.8613314222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1031130.8613314222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4261.3967983400089</v>
      </c>
      <c r="L311" s="444">
        <f t="shared" ca="1" si="28"/>
        <v>1026996.6283999421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1026996.6283999421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4244.1708277921744</v>
      </c>
      <c r="L312" s="444">
        <f t="shared" ca="1" si="28"/>
        <v>1022845.169497914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1022845.169497914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4226.8730823670576</v>
      </c>
      <c r="L313" s="444">
        <f t="shared" ca="1" si="28"/>
        <v>1018676.4128504609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1018676.4128504609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4209.503263002669</v>
      </c>
      <c r="L314" s="444">
        <f t="shared" ca="1" si="28"/>
        <v>1014490.2863836433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1014490.2863836433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4192.0610693909293</v>
      </c>
      <c r="L315" s="444">
        <f t="shared" ca="1" si="28"/>
        <v>1010286.7177232141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1010286.7177232141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4174.5461999724739</v>
      </c>
      <c r="L316" s="444">
        <f t="shared" ca="1" si="28"/>
        <v>1006065.6341933664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1006065.6341933664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4156.9583519314419</v>
      </c>
      <c r="L317" s="444">
        <f t="shared" ca="1" si="28"/>
        <v>1001826.9628154776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1001826.9628154776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4139.2972211902397</v>
      </c>
      <c r="L318" s="444">
        <f t="shared" ca="1" si="28"/>
        <v>997570.63030684774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997570.63030684774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4121.5625024042811</v>
      </c>
      <c r="L319" s="444">
        <f t="shared" ca="1" si="28"/>
        <v>993296.56307943189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993296.56307943189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4103.7538889567149</v>
      </c>
      <c r="L320" s="444">
        <f t="shared" ca="1" si="28"/>
        <v>989004.68723856844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989004.68723856844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4085.8710729531176</v>
      </c>
      <c r="L321" s="444">
        <f t="shared" ca="1" si="28"/>
        <v>984694.92858170136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984694.92858170136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4067.9137452161717</v>
      </c>
      <c r="L322" s="444">
        <f t="shared" ca="1" si="28"/>
        <v>980367.21259709739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980367.21259709739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4049.8815952803216</v>
      </c>
      <c r="L323" s="444">
        <f t="shared" ca="1" si="28"/>
        <v>976021.46446255757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976021.46446255757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4031.7743113864058</v>
      </c>
      <c r="L324" s="444">
        <f t="shared" ca="1" si="28"/>
        <v>971657.60904412379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971657.60904412379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4013.5915804762649</v>
      </c>
      <c r="L325" s="444">
        <f t="shared" ca="1" si="28"/>
        <v>967275.57089477987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967275.57089477987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3995.3330881873321</v>
      </c>
      <c r="L326" s="444">
        <f t="shared" ca="1" si="28"/>
        <v>962875.27425314707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962875.27425314707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3976.9985188471951</v>
      </c>
      <c r="L327" s="444">
        <f t="shared" ca="1" si="28"/>
        <v>958456.64304217405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958456.64304217405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3958.5875554681406</v>
      </c>
      <c r="L328" s="444">
        <f t="shared" ca="1" si="28"/>
        <v>954019.60086782207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954019.60086782207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3940.0998797416746</v>
      </c>
      <c r="L329" s="444">
        <f t="shared" ca="1" si="28"/>
        <v>949564.07101774355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949564.07101774355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3921.5351720330141</v>
      </c>
      <c r="L330" s="444">
        <f t="shared" ca="1" si="28"/>
        <v>945089.97645995638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945089.97645995638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3902.893111375568</v>
      </c>
      <c r="L331" s="444">
        <f t="shared" ca="1" si="28"/>
        <v>940597.23984151171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940597.23984151171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3884.1733754653819</v>
      </c>
      <c r="L332" s="444">
        <f t="shared" ca="1" si="28"/>
        <v>936085.78348715685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936085.78348715685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3865.3756406555699</v>
      </c>
      <c r="L333" s="444">
        <f t="shared" ca="1" si="28"/>
        <v>931555.52939799218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931555.52939799218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3846.4995819507167</v>
      </c>
      <c r="L334" s="444">
        <f t="shared" ca="1" si="28"/>
        <v>927006.39925012272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927006.39925012272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3827.5448730012604</v>
      </c>
      <c r="L335" s="444">
        <f t="shared" ca="1" si="28"/>
        <v>922438.31439330382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922438.31439330382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3808.5111860978486</v>
      </c>
      <c r="L336" s="444">
        <f t="shared" ca="1" si="28"/>
        <v>917851.19584958151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917851.19584958151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3789.3981921656723</v>
      </c>
      <c r="L337" s="444">
        <f t="shared" ca="1" si="28"/>
        <v>913244.96431192697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913244.96431192697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3770.2055607587781</v>
      </c>
      <c r="L338" s="444">
        <f t="shared" ca="1" si="28"/>
        <v>908619.54014286562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908619.54014286562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3750.9329600543565</v>
      </c>
      <c r="L339" s="444">
        <f t="shared" ca="1" si="28"/>
        <v>903974.84337309981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903974.84337309981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3731.5800568469986</v>
      </c>
      <c r="L340" s="444">
        <f t="shared" ca="1" si="28"/>
        <v>899310.79370012658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899310.79370012658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3712.1465165429431</v>
      </c>
      <c r="L341" s="444">
        <f t="shared" ca="1" si="28"/>
        <v>894627.3104868494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894627.3104868494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3692.6320031542882</v>
      </c>
      <c r="L342" s="444">
        <f t="shared" ca="1" si="28"/>
        <v>889924.31276018347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889924.31276018347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3673.0361792931803</v>
      </c>
      <c r="L343" s="444">
        <f t="shared" ca="1" si="28"/>
        <v>885201.71920965647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885201.71920965647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3653.3587061659846</v>
      </c>
      <c r="L344" s="444">
        <f t="shared" ca="1" si="28"/>
        <v>880459.44818600232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880459.44818600232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3633.5992435674257</v>
      </c>
      <c r="L345" s="444">
        <f t="shared" ca="1" si="28"/>
        <v>875697.41769974958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875697.41769974958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3613.7574498747058</v>
      </c>
      <c r="L346" s="444">
        <f t="shared" ca="1" si="28"/>
        <v>870915.54541980405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870915.54541980405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3593.8329820415997</v>
      </c>
      <c r="L347" s="444">
        <f t="shared" ca="1" si="28"/>
        <v>866113.74867202551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866113.74867202551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3573.8254955925217</v>
      </c>
      <c r="L348" s="444">
        <f t="shared" ca="1" si="28"/>
        <v>861291.94443779788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861291.94443779788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3553.7346446165739</v>
      </c>
      <c r="L349" s="444">
        <f t="shared" ca="1" si="28"/>
        <v>856450.0493525943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856450.0493525943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3533.5600817615586</v>
      </c>
      <c r="L350" s="444">
        <f t="shared" ca="1" si="28"/>
        <v>851587.97970453568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851587.97970453568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3513.3014582279807</v>
      </c>
      <c r="L351" s="444">
        <f t="shared" ca="1" si="28"/>
        <v>846705.65143294353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846705.65143294353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3492.9584237630138</v>
      </c>
      <c r="L352" s="444">
        <f t="shared" ca="1" si="28"/>
        <v>841802.9801268864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841802.9801268864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3472.530626654443</v>
      </c>
      <c r="L353" s="444">
        <f t="shared" ca="1" si="28"/>
        <v>836879.88102372061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836879.88102372061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3452.0177137245855</v>
      </c>
      <c r="L354" s="444">
        <f t="shared" ca="1" si="28"/>
        <v>831936.26900762506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831936.26900762506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3431.4193303241868</v>
      </c>
      <c r="L355" s="444">
        <f t="shared" ca="1" si="28"/>
        <v>826972.05860812904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826972.05860812904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3410.735120326287</v>
      </c>
      <c r="L356" s="444">
        <f t="shared" ca="1" si="28"/>
        <v>821987.16399863514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821987.16399863514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3389.9647261200621</v>
      </c>
      <c r="L357" s="444">
        <f t="shared" ca="1" si="28"/>
        <v>816981.49899493507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816981.49899493507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3369.1077886046455</v>
      </c>
      <c r="L358" s="444">
        <f t="shared" ca="1" si="28"/>
        <v>811954.97705371957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811954.97705371957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3348.1639471829139</v>
      </c>
      <c r="L359" s="444">
        <f t="shared" ca="1" si="28"/>
        <v>806907.51127108233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806907.51127108233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3327.1328397552588</v>
      </c>
      <c r="L360" s="444">
        <f t="shared" ca="1" si="28"/>
        <v>801839.01438101742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801839.01438101742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3306.0141027133218</v>
      </c>
      <c r="L361" s="444">
        <f t="shared" ca="1" si="28"/>
        <v>796749.39875391056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796749.39875391056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3284.80737093371</v>
      </c>
      <c r="L362" s="444">
        <f t="shared" ca="1" si="28"/>
        <v>791638.57639502408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791638.57639502408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3263.5122777716829</v>
      </c>
      <c r="L363" s="444">
        <f t="shared" ca="1" si="28"/>
        <v>786506.45894297562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786506.45894297562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3242.1284550548144</v>
      </c>
      <c r="L364" s="444">
        <f t="shared" ca="1" si="28"/>
        <v>781352.95766821026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781352.95766821026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3220.6555330766255</v>
      </c>
      <c r="L365" s="444">
        <f t="shared" ca="1" si="28"/>
        <v>776177.98347146669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776177.98347146669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3199.0931405901938</v>
      </c>
      <c r="L366" s="444">
        <f t="shared" ca="1" si="28"/>
        <v>770981.44688223675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770981.44688223675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3177.4409048017355</v>
      </c>
      <c r="L367" s="444">
        <f t="shared" ca="1" si="28"/>
        <v>765763.25805721828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765763.25805721828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3155.6984513641587</v>
      </c>
      <c r="L368" s="444">
        <f t="shared" ca="1" si="28"/>
        <v>760523.32677876228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760523.32677876228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3133.8654043705919</v>
      </c>
      <c r="L369" s="444">
        <f t="shared" ca="1" si="28"/>
        <v>755261.56245331268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755261.56245331268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3111.9413863478853</v>
      </c>
      <c r="L370" s="444">
        <f t="shared" ca="1" si="28"/>
        <v>749977.87410984037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749977.87410984037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3089.9260182500839</v>
      </c>
      <c r="L371" s="444">
        <f t="shared" ca="1" si="28"/>
        <v>744672.17039827025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744672.17039827025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3067.8189194518754</v>
      </c>
      <c r="L372" s="444">
        <f t="shared" ca="1" si="28"/>
        <v>739344.35958790197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739344.35958790197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3045.6197077420074</v>
      </c>
      <c r="L373" s="444">
        <f t="shared" ca="1" si="28"/>
        <v>733994.3495658238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733994.3495658238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3023.3279993166816</v>
      </c>
      <c r="L374" s="444">
        <f t="shared" ca="1" si="28"/>
        <v>728622.04783532035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728622.04783532035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3000.9434087729173</v>
      </c>
      <c r="L375" s="444">
        <f t="shared" ca="1" si="28"/>
        <v>723227.3615142731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723227.3615142731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2978.4655491018871</v>
      </c>
      <c r="L376" s="444">
        <f t="shared" ca="1" si="28"/>
        <v>717810.19733355485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717810.19733355485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2955.8940316822277</v>
      </c>
      <c r="L377" s="444">
        <f t="shared" ca="1" si="28"/>
        <v>712370.46163541696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712370.46163541696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2933.22846627332</v>
      </c>
      <c r="L378" s="444">
        <f t="shared" ca="1" si="28"/>
        <v>706908.06037187006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706908.06037187006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2910.468461008541</v>
      </c>
      <c r="L379" s="444">
        <f t="shared" ca="1" si="28"/>
        <v>701422.89910305839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701422.89910305839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2887.6136223884923</v>
      </c>
      <c r="L380" s="444">
        <f t="shared" ca="1" si="28"/>
        <v>695914.88299562666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695914.88299562666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2864.6635552741936</v>
      </c>
      <c r="L381" s="444">
        <f t="shared" ca="1" si="28"/>
        <v>690383.91682108073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690383.91682108073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2841.6178628802522</v>
      </c>
      <c r="L382" s="444">
        <f t="shared" ca="1" si="28"/>
        <v>684829.90495414077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684829.90495414077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2818.4761467680023</v>
      </c>
      <c r="L383" s="444">
        <f t="shared" ca="1" si="28"/>
        <v>679252.75137108855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679252.75137108855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2795.2380068386183</v>
      </c>
      <c r="L384" s="444">
        <f t="shared" ca="1" si="28"/>
        <v>673652.35964810697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673652.35964810697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2771.9030413261949</v>
      </c>
      <c r="L385" s="444">
        <f t="shared" ca="1" si="28"/>
        <v>668028.63295961299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668028.63295961299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2748.4708467908035</v>
      </c>
      <c r="L386" s="444">
        <f t="shared" ca="1" si="28"/>
        <v>662381.47407658363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662381.47407658363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2724.9410181115145</v>
      </c>
      <c r="L387" s="444">
        <f t="shared" ca="1" si="28"/>
        <v>656710.78536487499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656710.78536487499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2701.3131484793948</v>
      </c>
      <c r="L388" s="444">
        <f t="shared" ca="1" si="28"/>
        <v>651016.46878353425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651016.46878353425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2677.586829390475</v>
      </c>
      <c r="L389" s="444">
        <f t="shared" ca="1" si="28"/>
        <v>645298.42588310456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645298.42588310456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2653.7616506386848</v>
      </c>
      <c r="L390" s="444">
        <f t="shared" ca="1" si="28"/>
        <v>639556.55780392303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639556.55780392303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2629.837200308762</v>
      </c>
      <c r="L391" s="444">
        <f t="shared" ca="1" si="28"/>
        <v>633790.76527441165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633790.76527441165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2605.813064769131</v>
      </c>
      <c r="L392" s="444">
        <f t="shared" ca="1" si="28"/>
        <v>628000.94860936061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628000.94860936061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2581.6888286647518</v>
      </c>
      <c r="L393" s="444">
        <f t="shared" ca="1" si="28"/>
        <v>622187.00770820514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622187.00770820514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2557.4640749099372</v>
      </c>
      <c r="L394" s="444">
        <f t="shared" ca="1" si="28"/>
        <v>616348.84205329488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616348.84205329488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2533.1383846811445</v>
      </c>
      <c r="L395" s="444">
        <f t="shared" ca="1" si="28"/>
        <v>610486.35070815589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610486.35070815589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2508.7113374097321</v>
      </c>
      <c r="L396" s="444">
        <f t="shared" ca="1" si="28"/>
        <v>604599.43231574539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604599.43231574539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2484.1825107746881</v>
      </c>
      <c r="L397" s="444">
        <f t="shared" ca="1" si="28"/>
        <v>598687.98509669991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598687.98509669991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2459.551480695332</v>
      </c>
      <c r="L398" s="444">
        <f t="shared" ca="1" si="28"/>
        <v>592751.9068475751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592751.9068475751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2434.8178213239789</v>
      </c>
      <c r="L399" s="444">
        <f t="shared" ca="1" si="28"/>
        <v>586791.0949390789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586791.0949390789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2409.9811050385779</v>
      </c>
      <c r="L400" s="444">
        <f t="shared" ca="1" si="28"/>
        <v>580805.44631429727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580805.44631429727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2385.0409024353212</v>
      </c>
      <c r="L401" s="444">
        <f t="shared" ca="1" si="28"/>
        <v>574794.8574869124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574794.8574869124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2359.9967823212173</v>
      </c>
      <c r="L402" s="444">
        <f t="shared" ca="1" si="28"/>
        <v>568759.22453941347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568759.22453941347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2334.8483117066385</v>
      </c>
      <c r="L403" s="444">
        <f t="shared" ca="1" si="28"/>
        <v>562698.44312129996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562698.44312129996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2309.5950557978322</v>
      </c>
      <c r="L404" s="444">
        <f t="shared" ca="1" si="28"/>
        <v>556612.40844727762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556612.40844727762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2284.2365779894058</v>
      </c>
      <c r="L405" s="444">
        <f t="shared" ca="1" si="28"/>
        <v>550501.01529544685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550501.01529544685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2258.772439856778</v>
      </c>
      <c r="L406" s="444">
        <f t="shared" ca="1" si="28"/>
        <v>544364.15800548345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544364.15800548345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2233.2022011485969</v>
      </c>
      <c r="L407" s="444">
        <f t="shared" ca="1" si="28"/>
        <v>538201.73047681188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538201.73047681188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2207.5254197791319</v>
      </c>
      <c r="L408" s="444">
        <f t="shared" ca="1" si="28"/>
        <v>532013.62616677082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532013.62616677082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2181.7416518206278</v>
      </c>
      <c r="L409" s="444">
        <f t="shared" ca="1" si="28"/>
        <v>525799.73808877124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525799.73808877124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2155.8504514956294</v>
      </c>
      <c r="L410" s="444">
        <f t="shared" ca="1" si="28"/>
        <v>519559.95881044667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519559.95881044667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2129.8513711692772</v>
      </c>
      <c r="L411" s="444">
        <f t="shared" ca="1" si="28"/>
        <v>513294.18045179575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513294.18045179575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2103.743961341565</v>
      </c>
      <c r="L412" s="444">
        <f t="shared" ca="1" si="28"/>
        <v>507002.29468331713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507002.29468331713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2077.5277706395709</v>
      </c>
      <c r="L413" s="444">
        <f t="shared" ca="1" si="28"/>
        <v>500684.19272413652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500684.19272413652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2051.2023458096514</v>
      </c>
      <c r="L414" s="444">
        <f t="shared" ca="1" si="28"/>
        <v>494339.765340126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494339.765340126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2024.7672317096076</v>
      </c>
      <c r="L415" s="444">
        <f t="shared" ca="1" si="28"/>
        <v>487968.90284201544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487968.90284201544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1998.2219713008135</v>
      </c>
      <c r="L416" s="444">
        <f t="shared" ca="1" si="28"/>
        <v>481571.49508349609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481571.49508349609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1971.5661056403162</v>
      </c>
      <c r="L417" s="444">
        <f t="shared" ca="1" si="28"/>
        <v>475147.43145931623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475147.43145931623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1944.7991738729002</v>
      </c>
      <c r="L418" s="444">
        <f t="shared" ca="1" si="28"/>
        <v>468696.60090336896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468696.60090336896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1917.9207132231197</v>
      </c>
      <c r="L419" s="444">
        <f t="shared" ca="1" si="28"/>
        <v>462218.89188677189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462218.89188677189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1890.9302589872987</v>
      </c>
      <c r="L420" s="444">
        <f t="shared" ca="1" si="28"/>
        <v>455714.192415939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455714.192415939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1863.8273445254947</v>
      </c>
      <c r="L421" s="444">
        <f t="shared" ca="1" si="28"/>
        <v>449182.39003064431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449182.39003064431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1836.6115012534337</v>
      </c>
      <c r="L422" s="444">
        <f t="shared" ca="1" si="28"/>
        <v>442623.37180207757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442623.37180207757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1809.2822586344055</v>
      </c>
      <c r="L423" s="444">
        <f t="shared" ca="1" si="28"/>
        <v>436037.02433089179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436037.02433089179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1781.8391441711319</v>
      </c>
      <c r="L424" s="444">
        <f t="shared" ca="1" si="28"/>
        <v>429423.23374524276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429423.23374524276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1754.281683397594</v>
      </c>
      <c r="L425" s="444">
        <f t="shared" ca="1" si="28"/>
        <v>422781.88569882017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422781.88569882017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1726.6093998708329</v>
      </c>
      <c r="L426" s="444">
        <f t="shared" ca="1" si="28"/>
        <v>416112.86536887084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416112.86536887084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1698.8218151627111</v>
      </c>
      <c r="L427" s="444">
        <f t="shared" ca="1" si="28"/>
        <v>409416.05745421338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409416.05745421338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1670.9184488516382</v>
      </c>
      <c r="L428" s="444">
        <f t="shared" ca="1" si="28"/>
        <v>402691.34617324482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402691.34617324482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1642.8988185142694</v>
      </c>
      <c r="L429" s="444">
        <f t="shared" ca="1" si="28"/>
        <v>395938.61526193889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395938.61526193889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1614.7624397171612</v>
      </c>
      <c r="L430" s="444">
        <f t="shared" ca="1" si="28"/>
        <v>389157.7479718359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389157.7479718359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1586.5088260083987</v>
      </c>
      <c r="L431" s="444">
        <f t="shared" ca="1" si="28"/>
        <v>382348.62706802413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382348.62706802413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1558.137488909183</v>
      </c>
      <c r="L432" s="444">
        <f t="shared" ca="1" si="28"/>
        <v>375511.13482711313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375511.13482711313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1529.6479379053872</v>
      </c>
      <c r="L433" s="444">
        <f t="shared" ca="1" si="28"/>
        <v>368645.15303519834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368645.15303519834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1501.0396804390757</v>
      </c>
      <c r="L434" s="444">
        <f t="shared" ca="1" si="28"/>
        <v>361750.5629858172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361750.5629858172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1472.3122218999877</v>
      </c>
      <c r="L435" s="444">
        <f t="shared" ca="1" si="28"/>
        <v>354827.245477897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354827.245477897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1443.4650656169867</v>
      </c>
      <c r="L436" s="444">
        <f t="shared" ca="1" si="28"/>
        <v>347875.08081369381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347875.08081369381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1414.4977128494734</v>
      </c>
      <c r="L437" s="444">
        <f t="shared" ca="1" si="28"/>
        <v>340893.9487967231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340893.9487967231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1385.4096627787621</v>
      </c>
      <c r="L438" s="444">
        <f t="shared" ca="1" si="28"/>
        <v>333883.72872968169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333883.72872968169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1356.200412499423</v>
      </c>
      <c r="L439" s="444">
        <f t="shared" ca="1" si="28"/>
        <v>326844.29941236094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326844.29941236094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1326.8694570105865</v>
      </c>
      <c r="L440" s="444">
        <f t="shared" ca="1" si="28"/>
        <v>319775.53913955134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319775.53913955134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1297.4162892072131</v>
      </c>
      <c r="L441" s="444">
        <f t="shared" ca="1" si="28"/>
        <v>312677.3256989384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312677.3256989384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1267.8403998713259</v>
      </c>
      <c r="L442" s="444">
        <f t="shared" ca="1" si="28"/>
        <v>305549.53636898956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305549.53636898956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1238.1412776632058</v>
      </c>
      <c r="L443" s="444">
        <f t="shared" ca="1" si="28"/>
        <v>298392.04791683255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298392.04791683255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1208.3184091125515</v>
      </c>
      <c r="L444" s="444">
        <f t="shared" ca="1" si="28"/>
        <v>291204.73659612495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291204.73659612495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1178.3712786096032</v>
      </c>
      <c r="L445" s="444">
        <f t="shared" ca="1" si="28"/>
        <v>283987.47814491438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283987.47814491438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1148.2993683962259</v>
      </c>
      <c r="L446" s="444">
        <f t="shared" ca="1" si="28"/>
        <v>276740.14778349042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276740.14778349042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1118.1021585569592</v>
      </c>
      <c r="L447" s="444">
        <f t="shared" ca="1" si="28"/>
        <v>269462.62021222722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269462.62021222722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1087.7791270100292</v>
      </c>
      <c r="L448" s="444">
        <f t="shared" ca="1" si="28"/>
        <v>262154.76960941707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262154.76960941707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1057.3297494983206</v>
      </c>
      <c r="L449" s="444">
        <f t="shared" ca="1" si="28"/>
        <v>254816.4696290952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254816.4696290952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1026.7534995803126</v>
      </c>
      <c r="L450" s="444">
        <f t="shared" ca="1" si="28"/>
        <v>247447.59339885533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247447.59339885533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996.04984862097979</v>
      </c>
      <c r="L451" s="444">
        <f t="shared" ca="1" si="28"/>
        <v>240048.01351765613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240048.01351765613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965.21826578264972</v>
      </c>
      <c r="L452" s="444">
        <f t="shared" ca="1" si="28"/>
        <v>232617.60205361861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232617.60205361861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934.25821801582674</v>
      </c>
      <c r="L453" s="444">
        <f t="shared" ca="1" si="28"/>
        <v>225156.23054181426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225156.23054181426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903.16917004997538</v>
      </c>
      <c r="L454" s="444">
        <f t="shared" ca="1" si="28"/>
        <v>217663.76998204406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217663.76998204406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871.95058438426599</v>
      </c>
      <c r="L455" s="444">
        <f t="shared" ca="1" si="28"/>
        <v>210140.09083660814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210140.09083660814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840.60192127828316</v>
      </c>
      <c r="L456" s="444">
        <f t="shared" ca="1" si="28"/>
        <v>202585.06302806624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202585.06302806624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809.12263874269195</v>
      </c>
      <c r="L457" s="444">
        <f t="shared" ca="1" si="28"/>
        <v>194998.55593698876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194998.55593698876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777.51219252986903</v>
      </c>
      <c r="L458" s="444">
        <f t="shared" ca="1" si="28"/>
        <v>187380.43839969844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187380.43839969844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745.77003612449278</v>
      </c>
      <c r="L459" s="444">
        <f t="shared" ca="1" si="28"/>
        <v>179730.57870600274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179730.57870600274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713.895620734094</v>
      </c>
      <c r="L460" s="444">
        <f t="shared" ca="1" si="28"/>
        <v>172048.84459691664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172048.84459691664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681.8883952795685</v>
      </c>
      <c r="L461" s="444">
        <f t="shared" ca="1" si="28"/>
        <v>164335.10326237601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164335.10326237601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649.74780638564926</v>
      </c>
      <c r="L462" s="444">
        <f t="shared" ca="1" si="28"/>
        <v>156589.22133894148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156589.22133894148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617.47329837133873</v>
      </c>
      <c r="L463" s="444">
        <f t="shared" ca="1" si="28"/>
        <v>148811.06490749263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148811.06490749263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585.06431324030189</v>
      </c>
      <c r="L464" s="444">
        <f t="shared" ca="1" si="28"/>
        <v>141000.49949091274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141000.49949091274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552.52029067121896</v>
      </c>
      <c r="L465" s="444">
        <f t="shared" ca="1" si="28"/>
        <v>133157.39005176377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133157.39005176377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519.84066800809831</v>
      </c>
      <c r="L466" s="444">
        <f t="shared" ca="1" si="28"/>
        <v>125281.60098995168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125281.60098995168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487.02488025054794</v>
      </c>
      <c r="L467" s="444">
        <f t="shared" ca="1" si="28"/>
        <v>117372.99614038205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117372.99614038205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454.07236004400778</v>
      </c>
      <c r="L468" s="444">
        <f t="shared" ca="1" si="28"/>
        <v>109431.43877060588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109431.43877060588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420.98253766994037</v>
      </c>
      <c r="L469" s="444">
        <f t="shared" ca="1" si="28"/>
        <v>101456.79157845564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101456.79157845564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387.75484103598109</v>
      </c>
      <c r="L470" s="444">
        <f t="shared" ca="1" si="28"/>
        <v>93448.916689671431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93448.916689671431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354.38869566604689</v>
      </c>
      <c r="L471" s="444">
        <f t="shared" ca="1" si="28"/>
        <v>85407.675655517291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85407.675655517291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320.88352469040461</v>
      </c>
      <c r="L472" s="444">
        <f t="shared" ca="1" si="28"/>
        <v>77332.929450387513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77332.929450387513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287.23874883569721</v>
      </c>
      <c r="L473" s="444">
        <f t="shared" ca="1" si="28"/>
        <v>69224.538469403022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69224.538469403022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253.45378641492846</v>
      </c>
      <c r="L474" s="444">
        <f t="shared" ca="1" si="28"/>
        <v>61082.362525997771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61082.362525997771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219.52805331740663</v>
      </c>
      <c r="L475" s="444">
        <f t="shared" ca="1" si="28"/>
        <v>52906.260849494996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52906.260849494996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185.46096299864504</v>
      </c>
      <c r="L476" s="444">
        <f t="shared" ca="1" si="28"/>
        <v>44696.092082673458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44696.092082673458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151.25192647022197</v>
      </c>
      <c r="L477" s="444">
        <f t="shared" ca="1" si="28"/>
        <v>36451.714279323496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36451.714279323496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116.90035228959714</v>
      </c>
      <c r="L478" s="444">
        <f t="shared" ca="1" si="28"/>
        <v>28172.984901792912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28172.984901792912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82.405646549886356</v>
      </c>
      <c r="L479" s="444">
        <f t="shared" ca="1" si="28"/>
        <v>19859.760818522613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19859.760818522613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47.76721286959345</v>
      </c>
      <c r="L480" s="444">
        <f t="shared" ca="1" si="28"/>
        <v>11511.898301572022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11511.898301572022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12.984452382299324</v>
      </c>
      <c r="L481" s="444">
        <f t="shared" ca="1" si="28"/>
        <v>3129.2530241341374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3129.2530241341374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-21.943236273691863</v>
      </c>
      <c r="L482" s="444">
        <f t="shared" ca="1" si="28"/>
        <v>-5288.3199419597386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-5288.3199419597386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-57.016456965749676</v>
      </c>
      <c r="L483" s="444">
        <f t="shared" ca="1" si="28"/>
        <v>-13740.966128745673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-13740.966128745673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-92.23581607735774</v>
      </c>
      <c r="L484" s="444">
        <f t="shared" ca="1" si="28"/>
        <v>-22228.831674643217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-22228.831674643217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-127.60192251859748</v>
      </c>
      <c r="L485" s="444">
        <f t="shared" ca="1" si="28"/>
        <v>-30752.063326981999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-30752.063326981999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-163.11538773667576</v>
      </c>
      <c r="L486" s="444">
        <f t="shared" ca="1" si="28"/>
        <v>-39310.808444538859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-39310.808444538859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-198.77682572649601</v>
      </c>
      <c r="L487" s="444">
        <f t="shared" ca="1" si="28"/>
        <v>-47905.21500008554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-47905.21500008554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-234.58685304127383</v>
      </c>
      <c r="L488" s="444">
        <f t="shared" ca="1" si="28"/>
        <v>-56535.431582947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-56535.431582947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-270.54608880319654</v>
      </c>
      <c r="L489" s="444">
        <f t="shared" ca="1" si="28"/>
        <v>-65201.607401570378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-65201.607401570378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-306.65515471412732</v>
      </c>
      <c r="L490" s="444">
        <f t="shared" ca="1" si="28"/>
        <v>-73903.892286104689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-73903.892286104689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-342.91467506635365</v>
      </c>
      <c r="L491" s="444">
        <f t="shared" ca="1" si="28"/>
        <v>-82642.436690991221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-82642.436690991221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-379.32527675338082</v>
      </c>
      <c r="L492" s="444">
        <f t="shared" ca="1" si="28"/>
        <v>-91417.391697564788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-91417.391697564788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-415.88758928077073</v>
      </c>
      <c r="L493" s="444">
        <f t="shared" ca="1" si="28"/>
        <v>-100228.90901666574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-100228.90901666574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-452.60224477702468</v>
      </c>
      <c r="L494" s="444">
        <f t="shared" ca="1" si="28"/>
        <v>-109077.14099126295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-109077.14099126295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-489.46987800451308</v>
      </c>
      <c r="L495" s="444">
        <f t="shared" ca="1" si="28"/>
        <v>-117962.24059908764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-117962.24059908764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-526.49112637044925</v>
      </c>
      <c r="L496" s="444">
        <f t="shared" ca="1" si="28"/>
        <v>-126884.36145527828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-126884.36145527828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-563.66662993791033</v>
      </c>
      <c r="L497" s="444">
        <f t="shared" ca="1" si="28"/>
        <v>-135843.65781503639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-135843.65781503639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-600.99703143690238</v>
      </c>
      <c r="L498" s="444">
        <f t="shared" ca="1" si="28"/>
        <v>-144840.28457629349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-144840.28457629349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-638.48297627547367</v>
      </c>
      <c r="L499" s="444">
        <f t="shared" ca="1" si="28"/>
        <v>-153874.39728238914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-153874.39728238914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-676.12511255087213</v>
      </c>
      <c r="L500" s="444">
        <f t="shared" ca="1" si="28"/>
        <v>-162946.15212476021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-162946.15212476021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-713.92409106075161</v>
      </c>
      <c r="L501" s="444">
        <f t="shared" ca="1" si="28"/>
        <v>-172055.70594564115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-172055.70594564115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-751.88056531442226</v>
      </c>
      <c r="L502" s="444">
        <f t="shared" ca="1" si="28"/>
        <v>-181203.21624077574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-181203.21624077574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-789.99519154414963</v>
      </c>
      <c r="L503" s="444">
        <f t="shared" ca="1" si="28"/>
        <v>-190388.84116214007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-190388.84116214007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-828.2686287165011</v>
      </c>
      <c r="L504" s="444">
        <f t="shared" ca="1" si="28"/>
        <v>-199612.73952067675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-199612.73952067675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-866.70153854373723</v>
      </c>
      <c r="L505" s="444">
        <f t="shared" ca="1" si="28"/>
        <v>-208875.07078904068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-208875.07078904068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-905.29458549525361</v>
      </c>
      <c r="L506" s="444">
        <f t="shared" ca="1" si="28"/>
        <v>-218175.99510435612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-218175.99510435612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-944.04843680906788</v>
      </c>
      <c r="L507" s="444">
        <f t="shared" ca="1" si="28"/>
        <v>-227515.67327098537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-227515.67327098537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-982.96376250335629</v>
      </c>
      <c r="L508" s="444">
        <f t="shared" ca="1" si="28"/>
        <v>-236894.2667633089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-236894.2667633089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-1022.0412353880379</v>
      </c>
      <c r="L509" s="444">
        <f t="shared" ca="1" si="28"/>
        <v>-246311.93772851711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-246311.93772851711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-1061.2815310764054</v>
      </c>
      <c r="L510" s="444">
        <f t="shared" ca="1" si="28"/>
        <v>-255768.8489894137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-255768.8489894137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-1100.6853279968079</v>
      </c>
      <c r="L511" s="444">
        <f t="shared" ca="1" si="28"/>
        <v>-265265.16404723068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-265265.16404723068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-1140.2533074043786</v>
      </c>
      <c r="L512" s="444">
        <f t="shared" ca="1" si="28"/>
        <v>-274801.04708445526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-274801.04708445526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-1179.9861533928142</v>
      </c>
      <c r="L513" s="444">
        <f t="shared" ca="1" si="28"/>
        <v>-284376.66296766826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-284376.66296766826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-1219.8845529062019</v>
      </c>
      <c r="L514" s="444">
        <f t="shared" ca="1" si="28"/>
        <v>-293992.17725039466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-293992.17725039466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-1259.9491957508951</v>
      </c>
      <c r="L515" s="444">
        <f t="shared" ca="1" si="28"/>
        <v>-303647.75617596571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-303647.75617596571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-1300.1807746074412</v>
      </c>
      <c r="L516" s="444">
        <f t="shared" ca="1" si="28"/>
        <v>-313343.56668039336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-313343.56668039336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-1340.5799850425565</v>
      </c>
      <c r="L517" s="444">
        <f t="shared" ca="1" si="28"/>
        <v>-323079.77639525611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-323079.77639525611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-1381.1475255211512</v>
      </c>
      <c r="L518" s="444">
        <f t="shared" ref="L518:L772" ca="1" si="54">I518-J518+K518</f>
        <v>-332856.55365059746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-332856.55365059746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-1421.8840974184068</v>
      </c>
      <c r="L519" s="444">
        <f t="shared" ca="1" si="54"/>
        <v>-342674.06747783604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-342674.06747783604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-1462.7904050319009</v>
      </c>
      <c r="L520" s="444">
        <f t="shared" ca="1" si="54"/>
        <v>-352532.4876126881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-352532.4876126881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-1503.8671555937844</v>
      </c>
      <c r="L521" s="444">
        <f t="shared" ca="1" si="54"/>
        <v>-362431.98449810204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-362431.98449810204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-1545.1150592830093</v>
      </c>
      <c r="L522" s="444">
        <f t="shared" ca="1" si="54"/>
        <v>-372372.72928720526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-372372.72928720526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-1586.5348292376061</v>
      </c>
      <c r="L523" s="444">
        <f t="shared" ca="1" si="54"/>
        <v>-382354.89384626306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-382354.89384626306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-1628.1271815670134</v>
      </c>
      <c r="L524" s="444">
        <f t="shared" ca="1" si="54"/>
        <v>-392378.65075765026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-392378.65075765026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-1669.8928353644601</v>
      </c>
      <c r="L525" s="444">
        <f t="shared" ca="1" si="54"/>
        <v>-402444.17332283489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-402444.17332283489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-1711.8325127193962</v>
      </c>
      <c r="L526" s="444">
        <f t="shared" ca="1" si="54"/>
        <v>-412551.63556537445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-412551.63556537445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-1753.9469387299775</v>
      </c>
      <c r="L527" s="444">
        <f t="shared" ca="1" si="54"/>
        <v>-422701.2122339246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-422701.2122339246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-1796.2368415156034</v>
      </c>
      <c r="L528" s="444">
        <f t="shared" ca="1" si="54"/>
        <v>-432893.07880526036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-432893.07880526036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-1838.7029522295024</v>
      </c>
      <c r="L529" s="444">
        <f t="shared" ca="1" si="54"/>
        <v>-443127.41148731002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-443127.41148731002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-1881.3460050713757</v>
      </c>
      <c r="L530" s="444">
        <f t="shared" ca="1" si="54"/>
        <v>-453404.38722220156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-453404.38722220156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-1924.1667373000903</v>
      </c>
      <c r="L531" s="444">
        <f t="shared" ca="1" si="54"/>
        <v>-463724.18368932186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-463724.18368932186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-1967.1658892464252</v>
      </c>
      <c r="L532" s="444">
        <f t="shared" ca="1" si="54"/>
        <v>-474086.97930838849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-474086.97930838849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-2010.3442043258694</v>
      </c>
      <c r="L533" s="444">
        <f t="shared" ca="1" si="54"/>
        <v>-484492.95324253454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-484492.95324253454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-2053.7024290514782</v>
      </c>
      <c r="L534" s="444">
        <f t="shared" ca="1" si="54"/>
        <v>-494942.28540140617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-494942.28540140617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-2097.2413130467767</v>
      </c>
      <c r="L535" s="444">
        <f t="shared" ca="1" si="54"/>
        <v>-505435.15644427313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-505435.15644427313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-2140.9616090587219</v>
      </c>
      <c r="L536" s="444">
        <f t="shared" ca="1" si="54"/>
        <v>-515971.74778315204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-515971.74778315204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-2184.8640729707176</v>
      </c>
      <c r="L537" s="444">
        <f t="shared" ca="1" si="54"/>
        <v>-526552.24158594292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-526552.24158594292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-2228.9494638156793</v>
      </c>
      <c r="L538" s="444">
        <f t="shared" ca="1" si="54"/>
        <v>-537176.82077957876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-537176.82077957876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-2273.2185437891621</v>
      </c>
      <c r="L539" s="444">
        <f t="shared" ca="1" si="54"/>
        <v>-547845.66905318806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-547845.66905318806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-2317.6720782625343</v>
      </c>
      <c r="L540" s="444">
        <f t="shared" ca="1" si="54"/>
        <v>-558558.97086127079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-558558.97086127079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-2362.3108357962124</v>
      </c>
      <c r="L541" s="444">
        <f t="shared" ca="1" si="54"/>
        <v>-569316.91142688715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-569316.91142688715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-2407.1355881529471</v>
      </c>
      <c r="L542" s="444">
        <f t="shared" ca="1" si="54"/>
        <v>-580119.67674486025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-580119.67674486025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-2452.1471103111685</v>
      </c>
      <c r="L543" s="444">
        <f t="shared" ca="1" si="54"/>
        <v>-590967.45358499163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-590967.45358499163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-2497.3461804783824</v>
      </c>
      <c r="L544" s="444">
        <f t="shared" ca="1" si="54"/>
        <v>-601860.42949529015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-601860.42949529015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-2542.7335801046265</v>
      </c>
      <c r="L545" s="444">
        <f t="shared" ca="1" si="54"/>
        <v>-612798.79280521499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-612798.79280521499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-2588.3100938959797</v>
      </c>
      <c r="L546" s="444">
        <f t="shared" ca="1" si="54"/>
        <v>-623782.73262893117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-623782.73262893117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-2634.0765098281308</v>
      </c>
      <c r="L547" s="444">
        <f t="shared" ca="1" si="54"/>
        <v>-634812.43886857945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-634812.43886857945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-2680.0336191599986</v>
      </c>
      <c r="L548" s="444">
        <f t="shared" ca="1" si="54"/>
        <v>-645888.10221755959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-645888.10221755959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-2726.1822164474156</v>
      </c>
      <c r="L549" s="444">
        <f t="shared" ca="1" si="54"/>
        <v>-657009.9141638272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-657009.9141638272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-2772.5230995568641</v>
      </c>
      <c r="L550" s="444">
        <f t="shared" ca="1" si="54"/>
        <v>-668178.06699320429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-668178.06699320429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-2819.0570696792688</v>
      </c>
      <c r="L551" s="444">
        <f t="shared" ca="1" si="54"/>
        <v>-679392.75379270373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-679392.75379270373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-2865.7849313438496</v>
      </c>
      <c r="L552" s="444">
        <f t="shared" ca="1" si="54"/>
        <v>-690654.16845386778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-690654.16845386778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-2912.7074924320332</v>
      </c>
      <c r="L553" s="444">
        <f t="shared" ca="1" si="54"/>
        <v>-701962.50567612005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-701962.50567612005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-2959.8255641914175</v>
      </c>
      <c r="L554" s="444">
        <f t="shared" ca="1" si="54"/>
        <v>-713317.96097013168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-713317.96097013168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-3007.1399612497994</v>
      </c>
      <c r="L555" s="444">
        <f t="shared" ca="1" si="54"/>
        <v>-724720.73066120164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-724720.73066120164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-3054.6515016292574</v>
      </c>
      <c r="L556" s="444">
        <f t="shared" ca="1" si="54"/>
        <v>-736171.01189265109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-736171.01189265109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-3102.3610067602967</v>
      </c>
      <c r="L557" s="444">
        <f t="shared" ca="1" si="54"/>
        <v>-747669.00262923155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-747669.00262923155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-3150.2693014960487</v>
      </c>
      <c r="L558" s="444">
        <f t="shared" ca="1" si="54"/>
        <v>-759214.90166054782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-759214.90166054782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-3198.3772141265335</v>
      </c>
      <c r="L559" s="444">
        <f t="shared" ca="1" si="54"/>
        <v>-770808.90860449453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-770808.90860449453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-3246.685576392978</v>
      </c>
      <c r="L560" s="444">
        <f t="shared" ca="1" si="54"/>
        <v>-782451.22391070775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-782451.22391070775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-3295.1952235021995</v>
      </c>
      <c r="L561" s="444">
        <f t="shared" ca="1" si="54"/>
        <v>-794142.04886403016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-794142.04886403016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-3343.906994141043</v>
      </c>
      <c r="L562" s="444">
        <f t="shared" ca="1" si="54"/>
        <v>-805881.5855879914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-805881.5855879914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-3392.8217304908817</v>
      </c>
      <c r="L563" s="444">
        <f t="shared" ca="1" si="54"/>
        <v>-817670.03704830247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-817670.03704830247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-3441.9402782421776</v>
      </c>
      <c r="L564" s="444">
        <f t="shared" ca="1" si="54"/>
        <v>-829507.60705636488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-829507.60705636488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-3491.2634866091043</v>
      </c>
      <c r="L565" s="444">
        <f t="shared" ca="1" si="54"/>
        <v>-841394.50027279416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-841394.50027279416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-3540.7922083442263</v>
      </c>
      <c r="L566" s="444">
        <f t="shared" ca="1" si="54"/>
        <v>-853330.92221095855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-853330.92221095855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-3590.5272997532443</v>
      </c>
      <c r="L567" s="444">
        <f t="shared" ca="1" si="54"/>
        <v>-865317.07924053201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-865317.07924053201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-3640.4696207098013</v>
      </c>
      <c r="L568" s="444">
        <f t="shared" ca="1" si="54"/>
        <v>-877353.17859106197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-877353.17859106197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-3690.6200346703422</v>
      </c>
      <c r="L569" s="444">
        <f t="shared" ca="1" si="54"/>
        <v>-889439.42835555249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-889439.42835555249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-3740.9794086890529</v>
      </c>
      <c r="L570" s="444">
        <f t="shared" ca="1" si="54"/>
        <v>-901576.03749406175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-901576.03749406175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-3791.5486134328412</v>
      </c>
      <c r="L571" s="444">
        <f t="shared" ca="1" si="54"/>
        <v>-913763.21583731472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-913763.21583731472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-3842.328523196396</v>
      </c>
      <c r="L572" s="444">
        <f t="shared" ca="1" si="54"/>
        <v>-926001.1740903313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-926001.1740903313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-3893.320015917298</v>
      </c>
      <c r="L573" s="444">
        <f t="shared" ca="1" si="54"/>
        <v>-938290.12383606879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-938290.12383606879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-3944.5239731912038</v>
      </c>
      <c r="L574" s="444">
        <f t="shared" ca="1" si="54"/>
        <v>-950630.27753908013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-950630.27753908013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-3995.9412802870843</v>
      </c>
      <c r="L575" s="444">
        <f t="shared" ca="1" si="54"/>
        <v>-963021.84854918742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-963021.84854918742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-4047.5728261625313</v>
      </c>
      <c r="L576" s="444">
        <f t="shared" ca="1" si="54"/>
        <v>-975465.05110517016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-975465.05110517016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-4099.4195034791264</v>
      </c>
      <c r="L577" s="444">
        <f t="shared" ca="1" si="54"/>
        <v>-987960.10033846949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-987960.10033846949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-4151.4822086178738</v>
      </c>
      <c r="L578" s="444">
        <f t="shared" ca="1" si="54"/>
        <v>-1000507.2122769075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-1000507.2122769075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-4203.761841694698</v>
      </c>
      <c r="L579" s="444">
        <f t="shared" ca="1" si="54"/>
        <v>-1013106.6038484224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-1013106.6038484224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-4256.2593065760111</v>
      </c>
      <c r="L580" s="444">
        <f t="shared" ca="1" si="54"/>
        <v>-1025758.4928848186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-1025758.4928848186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-4308.9755108943282</v>
      </c>
      <c r="L581" s="444">
        <f t="shared" ca="1" si="54"/>
        <v>-1038463.0981255331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-1038463.0981255331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-4361.9113660639714</v>
      </c>
      <c r="L582" s="444">
        <f t="shared" ca="1" si="54"/>
        <v>-1051220.6392214173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-1051220.6392214173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-4415.0677872968226</v>
      </c>
      <c r="L583" s="444">
        <f t="shared" ca="1" si="54"/>
        <v>-1064031.3367385343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-1064031.3367385343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-4468.4456936181432</v>
      </c>
      <c r="L584" s="444">
        <f t="shared" ca="1" si="54"/>
        <v>-1076895.4121619726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-1076895.4121619726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-4522.0460078824699</v>
      </c>
      <c r="L585" s="444">
        <f t="shared" ca="1" si="54"/>
        <v>-1089813.0878996754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-1089813.0878996754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-4575.8696567895649</v>
      </c>
      <c r="L586" s="444">
        <f t="shared" ca="1" si="54"/>
        <v>-1102784.5872862851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-1102784.5872862851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-4629.9175709004385</v>
      </c>
      <c r="L587" s="444">
        <f t="shared" ca="1" si="54"/>
        <v>-1115810.1345870057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-1115810.1345870057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-4684.1906846534412</v>
      </c>
      <c r="L588" s="444">
        <f t="shared" ca="1" si="54"/>
        <v>-1128889.9550014792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-1128889.9550014792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-4738.6899363804141</v>
      </c>
      <c r="L589" s="444">
        <f t="shared" ca="1" si="54"/>
        <v>-1142024.2746676798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-1142024.2746676798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-4793.4162683229169</v>
      </c>
      <c r="L590" s="444">
        <f t="shared" ca="1" si="54"/>
        <v>-1155213.3206658228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-1155213.3206658228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-4848.3706266485124</v>
      </c>
      <c r="L591" s="444">
        <f t="shared" ca="1" si="54"/>
        <v>-1168457.3210222914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-1168457.3210222914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-4903.5539614671316</v>
      </c>
      <c r="L592" s="444">
        <f t="shared" ca="1" si="54"/>
        <v>-1181756.5047135788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-1181756.5047135788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-4958.967226847496</v>
      </c>
      <c r="L593" s="444">
        <f t="shared" ca="1" si="54"/>
        <v>-1195111.1016702466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-1195111.1016702466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-5014.6113808336113</v>
      </c>
      <c r="L594" s="444">
        <f t="shared" ca="1" si="54"/>
        <v>-1208521.3427809004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-1208521.3427809004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-5070.4873854613361</v>
      </c>
      <c r="L595" s="444">
        <f t="shared" ca="1" si="54"/>
        <v>-1221987.4598961819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-1221987.4598961819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-5126.5962067750088</v>
      </c>
      <c r="L596" s="444">
        <f t="shared" ca="1" si="54"/>
        <v>-1235509.6858327771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-1235509.6858327771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-5182.9388148441549</v>
      </c>
      <c r="L597" s="444">
        <f t="shared" ca="1" si="54"/>
        <v>-1249088.2543774415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-1249088.2543774415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-5239.5161837802571</v>
      </c>
      <c r="L598" s="444">
        <f t="shared" ca="1" si="54"/>
        <v>-1262723.4002910419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-1262723.4002910419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-5296.3292917535919</v>
      </c>
      <c r="L599" s="444">
        <f t="shared" ca="1" si="54"/>
        <v>-1276415.3593126158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-1276415.3593126158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-5353.3791210101499</v>
      </c>
      <c r="L600" s="444">
        <f t="shared" ca="1" si="54"/>
        <v>-1290164.3681634462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-1290164.3681634462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-5410.6666578886097</v>
      </c>
      <c r="L601" s="444">
        <f t="shared" ca="1" si="54"/>
        <v>-1303970.6645511549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-1303970.6645511549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-5468.1928928373964</v>
      </c>
      <c r="L602" s="444">
        <f t="shared" ca="1" si="54"/>
        <v>-1317834.4871738125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-1317834.4871738125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-5525.9588204318025</v>
      </c>
      <c r="L603" s="444">
        <f t="shared" ca="1" si="54"/>
        <v>-1331756.0757240644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-1331756.0757240644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-5583.965439391186</v>
      </c>
      <c r="L604" s="444">
        <f t="shared" ca="1" si="54"/>
        <v>-1345735.6708932756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-1345735.6708932756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-5642.2137525962326</v>
      </c>
      <c r="L605" s="444">
        <f t="shared" ca="1" si="54"/>
        <v>-1359773.514375692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-1359773.514375692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-5700.704767106301</v>
      </c>
      <c r="L606" s="444">
        <f t="shared" ca="1" si="54"/>
        <v>-1373869.8488726185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-1373869.8488726185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-5759.4394941768278</v>
      </c>
      <c r="L607" s="444">
        <f t="shared" ca="1" si="54"/>
        <v>-1388024.9180966155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-1388024.9180966155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-5818.4189492768155</v>
      </c>
      <c r="L608" s="444">
        <f t="shared" ca="1" si="54"/>
        <v>-1402238.9667757126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-1402238.9667757126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-5877.6441521063862</v>
      </c>
      <c r="L609" s="444">
        <f t="shared" ca="1" si="54"/>
        <v>-1416512.2406576392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-1416512.2406576392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-5937.1161266144145</v>
      </c>
      <c r="L610" s="444">
        <f t="shared" ca="1" si="54"/>
        <v>-1430844.9865140738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-1430844.9865140738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-5996.8359010162249</v>
      </c>
      <c r="L611" s="444">
        <f t="shared" ca="1" si="54"/>
        <v>-1445237.4521449101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-1445237.4521449101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-6056.8045078113764</v>
      </c>
      <c r="L612" s="444">
        <f t="shared" ca="1" si="54"/>
        <v>-1459689.8863825416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-1459689.8863825416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-6117.0229838015075</v>
      </c>
      <c r="L613" s="444">
        <f t="shared" ca="1" si="54"/>
        <v>-1474202.5390961634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-1474202.5390961634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-6177.4923701082644</v>
      </c>
      <c r="L614" s="444">
        <f t="shared" ca="1" si="54"/>
        <v>-1488775.6611960919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-1488775.6611960919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-6238.2137121913001</v>
      </c>
      <c r="L615" s="444">
        <f t="shared" ca="1" si="54"/>
        <v>-1503409.5046381033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-1503409.5046381033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-6299.1880598663474</v>
      </c>
      <c r="L616" s="444">
        <f t="shared" ca="1" si="54"/>
        <v>-1518104.3224277899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-1518104.3224277899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-6360.4164673233754</v>
      </c>
      <c r="L617" s="444">
        <f t="shared" ca="1" si="54"/>
        <v>-1532860.3686249335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-1532860.3686249335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-6421.899993144807</v>
      </c>
      <c r="L618" s="444">
        <f t="shared" ca="1" si="54"/>
        <v>-1547677.8983478986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-1547677.8983478986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-6483.639700323828</v>
      </c>
      <c r="L619" s="444">
        <f t="shared" ca="1" si="54"/>
        <v>-1562557.1677780426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-1562557.1677780426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-6545.6366562827616</v>
      </c>
      <c r="L620" s="444">
        <f t="shared" ca="1" si="54"/>
        <v>-1577498.4341641455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-1577498.4341641455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-6607.8919328915235</v>
      </c>
      <c r="L621" s="444">
        <f t="shared" ca="1" si="54"/>
        <v>-1592501.9558268571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-1592501.9558268571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-6670.4066064861554</v>
      </c>
      <c r="L622" s="444">
        <f t="shared" ca="1" si="54"/>
        <v>-1607567.9921631634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-1607567.9921631634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-6733.1817578874316</v>
      </c>
      <c r="L623" s="444">
        <f t="shared" ca="1" si="54"/>
        <v>-1622696.8036508709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-1622696.8036508709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-6796.2184724195458</v>
      </c>
      <c r="L624" s="444">
        <f t="shared" ca="1" si="54"/>
        <v>-1637888.6518531106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-1637888.6518531106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-6859.5178399288789</v>
      </c>
      <c r="L625" s="444">
        <f t="shared" ca="1" si="54"/>
        <v>-1653143.7994228597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-1653143.7994228597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-6923.0809548028328</v>
      </c>
      <c r="L626" s="444">
        <f t="shared" ca="1" si="54"/>
        <v>-1668462.5101074828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-1668462.5101074828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-6986.9089159887626</v>
      </c>
      <c r="L627" s="444">
        <f t="shared" ca="1" si="54"/>
        <v>-1683845.0487532918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-1683845.0487532918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-7051.0028270129669</v>
      </c>
      <c r="L628" s="444">
        <f t="shared" ca="1" si="54"/>
        <v>-1699291.6813101249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-1699291.6813101249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-7115.3637959997714</v>
      </c>
      <c r="L629" s="444">
        <f t="shared" ca="1" si="54"/>
        <v>-1714802.6748359448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-1714802.6748359448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-7179.9929356906869</v>
      </c>
      <c r="L630" s="444">
        <f t="shared" ca="1" si="54"/>
        <v>-1730378.2975014558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-1730378.2975014558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-7244.891363463651</v>
      </c>
      <c r="L631" s="444">
        <f t="shared" ca="1" si="54"/>
        <v>-1746018.8185947395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-1746018.8185947395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-7310.0602013523321</v>
      </c>
      <c r="L632" s="444">
        <f t="shared" ca="1" si="54"/>
        <v>-1761724.508525912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-1761724.508525912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-7375.5005760655513</v>
      </c>
      <c r="L633" s="444">
        <f t="shared" ca="1" si="54"/>
        <v>-1777495.6388317978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-1777495.6388317978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-7441.2136190067413</v>
      </c>
      <c r="L634" s="444">
        <f t="shared" ca="1" si="54"/>
        <v>-1793332.4821806247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-1793332.4821806247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-7507.2004662935205</v>
      </c>
      <c r="L635" s="444">
        <f t="shared" ca="1" si="54"/>
        <v>-1809235.3123767385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-1809235.3123767385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-7573.4622587773292</v>
      </c>
      <c r="L636" s="444">
        <f t="shared" ca="1" si="54"/>
        <v>-1825204.4043653361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-1825204.4043653361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-7640.0001420631506</v>
      </c>
      <c r="L637" s="444">
        <f t="shared" ca="1" si="54"/>
        <v>-1841240.0342372195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-1841240.0342372195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-7706.8152665293319</v>
      </c>
      <c r="L638" s="444">
        <f t="shared" ca="1" si="54"/>
        <v>-1857342.479233569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-1857342.479233569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-7773.9087873474546</v>
      </c>
      <c r="L639" s="444">
        <f t="shared" ca="1" si="54"/>
        <v>-1873512.0177507366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-1873512.0177507366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-7841.2818645023199</v>
      </c>
      <c r="L640" s="444">
        <f t="shared" ca="1" si="54"/>
        <v>-1889748.929345059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-1889748.929345059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-7908.9356628119976</v>
      </c>
      <c r="L641" s="444">
        <f t="shared" ca="1" si="54"/>
        <v>-1906053.4947376912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-1906053.4947376912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-7976.8713519479643</v>
      </c>
      <c r="L642" s="444">
        <f t="shared" ca="1" si="54"/>
        <v>-1922425.9958194594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-1922425.9958194594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-8045.0901064553318</v>
      </c>
      <c r="L643" s="444">
        <f t="shared" ca="1" si="54"/>
        <v>-1938866.715655735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-1938866.715655735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-8113.5931057731477</v>
      </c>
      <c r="L644" s="444">
        <f t="shared" ca="1" si="54"/>
        <v>-1955375.9384913284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-1955375.9384913284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-8182.3815342547859</v>
      </c>
      <c r="L645" s="444">
        <f t="shared" ca="1" si="54"/>
        <v>-1971953.9497554034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-1971953.9497554034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-8251.4565811884313</v>
      </c>
      <c r="L646" s="444">
        <f t="shared" ca="1" si="54"/>
        <v>-1988601.036066412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-1988601.036066412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-8320.8194408176332</v>
      </c>
      <c r="L647" s="444">
        <f t="shared" ca="1" si="54"/>
        <v>-2005317.4852370499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-2005317.4852370499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-8390.4713123619586</v>
      </c>
      <c r="L648" s="444">
        <f t="shared" ca="1" si="54"/>
        <v>-2022103.5862792321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-2022103.5862792321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-8460.413400037718</v>
      </c>
      <c r="L649" s="444">
        <f t="shared" ca="1" si="54"/>
        <v>-2038959.6294090899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-2038959.6294090899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-8530.6469130787918</v>
      </c>
      <c r="L650" s="444">
        <f t="shared" ca="1" si="54"/>
        <v>-2055885.9060519889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-2055885.9060519889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-8601.1730657575372</v>
      </c>
      <c r="L651" s="444">
        <f t="shared" ca="1" si="54"/>
        <v>-2072882.7088475667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-2072882.7088475667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-8671.9930774057775</v>
      </c>
      <c r="L652" s="444">
        <f t="shared" ca="1" si="54"/>
        <v>-2089950.3316547927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-2089950.3316547927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-8743.1081724358883</v>
      </c>
      <c r="L653" s="444">
        <f t="shared" ca="1" si="54"/>
        <v>-2107089.0695570488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-2107089.0695570488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-8814.5195803619554</v>
      </c>
      <c r="L654" s="444">
        <f t="shared" ca="1" si="54"/>
        <v>-2124299.2188672312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-2124299.2188672312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-8886.2285358210484</v>
      </c>
      <c r="L655" s="444">
        <f t="shared" ca="1" si="54"/>
        <v>-2141581.0771328728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-2141581.0771328728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-8958.2362785945552</v>
      </c>
      <c r="L656" s="444">
        <f t="shared" ca="1" si="54"/>
        <v>-2158934.9431412877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-2158934.9431412877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-9030.5440536296173</v>
      </c>
      <c r="L657" s="444">
        <f t="shared" ca="1" si="54"/>
        <v>-2176361.1169247376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-2176361.1169247376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-9103.1531110606575</v>
      </c>
      <c r="L658" s="444">
        <f t="shared" ca="1" si="54"/>
        <v>-2193859.8997656186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-2193859.8997656186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-9176.0647062309963</v>
      </c>
      <c r="L659" s="444">
        <f t="shared" ca="1" si="54"/>
        <v>-2211431.59420167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-2211431.59420167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-9249.2800997145441</v>
      </c>
      <c r="L660" s="444">
        <f t="shared" ca="1" si="54"/>
        <v>-2229076.5040312051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-2229076.5040312051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-9322.8005573376067</v>
      </c>
      <c r="L661" s="444">
        <f t="shared" ca="1" si="54"/>
        <v>-2246794.9343183632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-2246794.9343183632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-9396.6273502007643</v>
      </c>
      <c r="L662" s="444">
        <f t="shared" ca="1" si="54"/>
        <v>-2264587.1913983845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-2264587.1913983845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-9470.761754700854</v>
      </c>
      <c r="L663" s="444">
        <f t="shared" ca="1" si="54"/>
        <v>-2282453.5828829058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-2282453.5828829058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-9545.2050525530267</v>
      </c>
      <c r="L664" s="444">
        <f t="shared" ca="1" si="54"/>
        <v>-2300394.4176652795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-2300394.4176652795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-9619.9585308129153</v>
      </c>
      <c r="L665" s="444">
        <f t="shared" ca="1" si="54"/>
        <v>-2318410.0059259129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-2318410.0059259129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-9695.0234818988883</v>
      </c>
      <c r="L666" s="444">
        <f t="shared" ca="1" si="54"/>
        <v>-2336500.6591376322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-2336500.6591376322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-9770.4012036143868</v>
      </c>
      <c r="L667" s="444">
        <f t="shared" ca="1" si="54"/>
        <v>-2354666.6900710668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-2354666.6900710668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-9846.0929991703633</v>
      </c>
      <c r="L668" s="444">
        <f t="shared" ca="1" si="54"/>
        <v>-2372908.4128000578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-2372908.4128000578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-9922.1001772078253</v>
      </c>
      <c r="L669" s="444">
        <f t="shared" ca="1" si="54"/>
        <v>-2391226.1427070862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-2391226.1427070862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-9998.4240518204442</v>
      </c>
      <c r="L670" s="444">
        <f t="shared" ca="1" si="54"/>
        <v>-2409620.1964887269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-2409620.1964887269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-10075.065942577281</v>
      </c>
      <c r="L671" s="444">
        <f t="shared" ca="1" si="54"/>
        <v>-2428090.8921611244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-2428090.8921611244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-10152.027174545603</v>
      </c>
      <c r="L672" s="444">
        <f t="shared" ca="1" si="54"/>
        <v>-2446638.5490654903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-2446638.5490654903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-10229.309078313794</v>
      </c>
      <c r="L673" s="444">
        <f t="shared" ca="1" si="54"/>
        <v>-2465263.4878736245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-2465263.4878736245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-10306.912990014354</v>
      </c>
      <c r="L674" s="444">
        <f t="shared" ca="1" si="54"/>
        <v>-2483966.0305934595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-2483966.0305934595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-10384.840251346999</v>
      </c>
      <c r="L675" s="444">
        <f t="shared" ca="1" si="54"/>
        <v>-2502746.500574627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-2502746.500574627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-10463.092209601864</v>
      </c>
      <c r="L676" s="444">
        <f t="shared" ca="1" si="54"/>
        <v>-2521605.2225140492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-2521605.2225140492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-10541.670217682789</v>
      </c>
      <c r="L677" s="444">
        <f t="shared" ca="1" si="54"/>
        <v>-2540542.5224615522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-2540542.5224615522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-10620.575634130719</v>
      </c>
      <c r="L678" s="444">
        <f t="shared" ca="1" si="54"/>
        <v>-2559558.7278255033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-2559558.7278255033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-10699.809823147181</v>
      </c>
      <c r="L679" s="444">
        <f t="shared" ca="1" si="54"/>
        <v>-2578654.1673784708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-2578654.1673784708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-10779.374154617879</v>
      </c>
      <c r="L680" s="444">
        <f t="shared" ca="1" si="54"/>
        <v>-2597829.1712629092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-2597829.1712629092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-10859.270004136373</v>
      </c>
      <c r="L681" s="444">
        <f t="shared" ca="1" si="54"/>
        <v>-2617084.0709968661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-2617084.0709968661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-10939.498753027859</v>
      </c>
      <c r="L682" s="444">
        <f t="shared" ca="1" si="54"/>
        <v>-2636419.1994797145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-2636419.1994797145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-11020.061788373063</v>
      </c>
      <c r="L683" s="444">
        <f t="shared" ca="1" si="54"/>
        <v>-2655834.8909979081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-2655834.8909979081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-11100.960503032202</v>
      </c>
      <c r="L684" s="444">
        <f t="shared" ca="1" si="54"/>
        <v>-2675331.4812307609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-2675331.4812307609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-11182.19629566909</v>
      </c>
      <c r="L685" s="444">
        <f t="shared" ca="1" si="54"/>
        <v>-2694909.3072562506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-2694909.3072562506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-11263.770570775296</v>
      </c>
      <c r="L686" s="444">
        <f t="shared" ca="1" si="54"/>
        <v>-2714568.7075568466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-2714568.7075568466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-11345.684738694446</v>
      </c>
      <c r="L687" s="444">
        <f t="shared" ca="1" si="54"/>
        <v>-2734310.0220253612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-2734310.0220253612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-11427.940215646589</v>
      </c>
      <c r="L688" s="444">
        <f t="shared" ca="1" si="54"/>
        <v>-2754133.5919708284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-2754133.5919708284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-11510.538423752703</v>
      </c>
      <c r="L689" s="444">
        <f t="shared" ca="1" si="54"/>
        <v>-2774039.7601244017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-2774039.7601244017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-11593.480791059259</v>
      </c>
      <c r="L690" s="444">
        <f t="shared" ca="1" si="54"/>
        <v>-2794028.8706452814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-2794028.8706452814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-11676.768751562924</v>
      </c>
      <c r="L691" s="444">
        <f t="shared" ca="1" si="54"/>
        <v>-2814101.2691266648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-2814101.2691266648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-11760.403745235355</v>
      </c>
      <c r="L692" s="444">
        <f t="shared" ca="1" si="54"/>
        <v>-2834257.3026017207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-2834257.3026017207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-11844.387218048088</v>
      </c>
      <c r="L693" s="444">
        <f t="shared" ca="1" si="54"/>
        <v>-2854497.319549589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-2854497.319549589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-11928.72062199754</v>
      </c>
      <c r="L694" s="444">
        <f t="shared" ca="1" si="54"/>
        <v>-2874821.6699014069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-2874821.6699014069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-12013.405415130113</v>
      </c>
      <c r="L695" s="444">
        <f t="shared" ca="1" si="54"/>
        <v>-2895230.7050463576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-2895230.7050463576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-12098.443061567408</v>
      </c>
      <c r="L696" s="444">
        <f t="shared" ca="1" si="54"/>
        <v>-2915724.7778377454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-2915724.7778377454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-12183.835031531524</v>
      </c>
      <c r="L697" s="444">
        <f t="shared" ca="1" si="54"/>
        <v>-2936304.2425990975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-2936304.2425990975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-12269.582801370492</v>
      </c>
      <c r="L698" s="444">
        <f t="shared" ca="1" si="54"/>
        <v>-2956969.4551302884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-2956969.4551302884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-12355.687853583786</v>
      </c>
      <c r="L699" s="444">
        <f t="shared" ca="1" si="54"/>
        <v>-2977720.7727136924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-2977720.7727136924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-12442.151676847971</v>
      </c>
      <c r="L700" s="444">
        <f t="shared" ca="1" si="54"/>
        <v>-2998558.5541203609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-2998558.5541203609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-12528.975766042422</v>
      </c>
      <c r="L701" s="444">
        <f t="shared" ca="1" si="54"/>
        <v>-3019483.1596162235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-3019483.1596162235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-12616.161622275184</v>
      </c>
      <c r="L702" s="444">
        <f t="shared" ca="1" si="54"/>
        <v>-3040494.9509683191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-3040494.9509683191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-12703.710752908915</v>
      </c>
      <c r="L703" s="444">
        <f t="shared" ca="1" si="54"/>
        <v>-3061594.2914510486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-3061594.2914510486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-12791.624671586955</v>
      </c>
      <c r="L704" s="444">
        <f t="shared" ca="1" si="54"/>
        <v>-3082781.5458524558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-3082781.5458524558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-12879.904898259483</v>
      </c>
      <c r="L705" s="444">
        <f t="shared" ca="1" si="54"/>
        <v>-3104057.0804805355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-3104057.0804805355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-12968.552959209816</v>
      </c>
      <c r="L706" s="444">
        <f t="shared" ca="1" si="54"/>
        <v>-3125421.2631695657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-3125421.2631695657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-13057.570387080776</v>
      </c>
      <c r="L707" s="444">
        <f t="shared" ca="1" si="54"/>
        <v>-3146874.4632864669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-3146874.4632864669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-13146.958720901197</v>
      </c>
      <c r="L708" s="444">
        <f t="shared" ca="1" si="54"/>
        <v>-3168417.0517371884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-3168417.0517371884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-13236.719506112537</v>
      </c>
      <c r="L709" s="444">
        <f t="shared" ca="1" si="54"/>
        <v>-3190049.4009731212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-3190049.4009731212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-13326.854294595591</v>
      </c>
      <c r="L710" s="444">
        <f t="shared" ca="1" si="54"/>
        <v>-3211771.8849975374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-3211771.8849975374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-13417.364644697323</v>
      </c>
      <c r="L711" s="444">
        <f t="shared" ca="1" si="54"/>
        <v>-3233584.8793720552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-3233584.8793720552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-13508.252121257814</v>
      </c>
      <c r="L712" s="444">
        <f t="shared" ca="1" si="54"/>
        <v>-3255488.7612231332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-3255488.7612231332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-13599.518295637306</v>
      </c>
      <c r="L713" s="444">
        <f t="shared" ca="1" si="54"/>
        <v>-3277483.9092485909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-3277483.9092485909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-13691.164745743381</v>
      </c>
      <c r="L714" s="444">
        <f t="shared" ca="1" si="54"/>
        <v>-3299570.7037241547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-3299570.7037241547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-13783.19305605823</v>
      </c>
      <c r="L715" s="444">
        <f t="shared" ca="1" si="54"/>
        <v>-3321749.5265100333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-3321749.5265100333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-13875.604817666057</v>
      </c>
      <c r="L716" s="444">
        <f t="shared" ca="1" si="54"/>
        <v>-3344020.7610575198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-3344020.7610575198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-13968.401628280584</v>
      </c>
      <c r="L717" s="444">
        <f t="shared" ca="1" si="54"/>
        <v>-3366384.7924156208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-3366384.7924156208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-14061.585092272671</v>
      </c>
      <c r="L718" s="444">
        <f t="shared" ca="1" si="54"/>
        <v>-3388842.0072377138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-3388842.0072377138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-14155.156820698061</v>
      </c>
      <c r="L719" s="444">
        <f t="shared" ca="1" si="54"/>
        <v>-3411392.7937882324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-3411392.7937882324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-14249.11843132522</v>
      </c>
      <c r="L720" s="444">
        <f t="shared" ca="1" si="54"/>
        <v>-3434037.5419493779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-3434037.5419493779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-14343.471548663323</v>
      </c>
      <c r="L721" s="444">
        <f t="shared" ca="1" si="54"/>
        <v>-3456776.6432278617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-3456776.6432278617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-14438.217803990345</v>
      </c>
      <c r="L722" s="444">
        <f t="shared" ca="1" si="54"/>
        <v>-3479610.4907616726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-3479610.4907616726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-14533.358835381221</v>
      </c>
      <c r="L723" s="444">
        <f t="shared" ca="1" si="54"/>
        <v>-3502539.479326874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-3502539.479326874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-14628.896287736225</v>
      </c>
      <c r="L724" s="444">
        <f t="shared" ca="1" si="54"/>
        <v>-3525564.0053444305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-3525564.0053444305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-14724.831812809378</v>
      </c>
      <c r="L725" s="444">
        <f t="shared" ca="1" si="54"/>
        <v>-3548684.4668870601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-3548684.4668870601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-14821.167069237001</v>
      </c>
      <c r="L726" s="444">
        <f t="shared" ca="1" si="54"/>
        <v>-3571901.2636861177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-3571901.2636861177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-14917.903722566407</v>
      </c>
      <c r="L727" s="444">
        <f t="shared" ca="1" si="54"/>
        <v>-3595214.7971385047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-3595214.7971385047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-15015.043445284686</v>
      </c>
      <c r="L728" s="444">
        <f t="shared" ca="1" si="54"/>
        <v>-3618625.4703136096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-3618625.4703136096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-15112.587916847626</v>
      </c>
      <c r="L729" s="444">
        <f t="shared" ca="1" si="54"/>
        <v>-3642133.6879602778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-3642133.6879602778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-15210.538823708745</v>
      </c>
      <c r="L730" s="444">
        <f t="shared" ca="1" si="54"/>
        <v>-3665739.8565138071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-3665739.8565138071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-15308.897859348448</v>
      </c>
      <c r="L731" s="444">
        <f t="shared" ca="1" si="54"/>
        <v>-3689444.3841029759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-3689444.3841029759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-15407.666724303315</v>
      </c>
      <c r="L732" s="444">
        <f t="shared" ca="1" si="54"/>
        <v>-3713247.6805570996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-3713247.6805570996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-15506.8471261955</v>
      </c>
      <c r="L733" s="444">
        <f t="shared" ca="1" si="54"/>
        <v>-3737150.1574131157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-3737150.1574131157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-15606.440779762233</v>
      </c>
      <c r="L734" s="444">
        <f t="shared" ca="1" si="54"/>
        <v>-3761152.2279226985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-3761152.2279226985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-15706.449406885493</v>
      </c>
      <c r="L735" s="444">
        <f t="shared" ca="1" si="54"/>
        <v>-3785254.3070594044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-3785254.3070594044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-15806.874736621772</v>
      </c>
      <c r="L736" s="444">
        <f t="shared" ca="1" si="54"/>
        <v>-3809456.8115258468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-3809456.8115258468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-15907.718505231949</v>
      </c>
      <c r="L737" s="444">
        <f t="shared" ca="1" si="54"/>
        <v>-3833760.1597608994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-3833760.1597608994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-16008.982456211332</v>
      </c>
      <c r="L738" s="444">
        <f t="shared" ca="1" si="54"/>
        <v>-3858164.7719469313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-3858164.7719469313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-16110.668340319797</v>
      </c>
      <c r="L739" s="444">
        <f t="shared" ca="1" si="54"/>
        <v>-3882671.0700170714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-3882671.0700170714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-16212.777915612049</v>
      </c>
      <c r="L740" s="444">
        <f t="shared" ca="1" si="54"/>
        <v>-3907279.4776625037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-3907279.4776625037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-16315.312947468017</v>
      </c>
      <c r="L741" s="444">
        <f t="shared" ca="1" si="54"/>
        <v>-3931990.420339792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-3931990.420339792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-16418.275208623381</v>
      </c>
      <c r="L742" s="444">
        <f t="shared" ca="1" si="54"/>
        <v>-3956804.3252782356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-3956804.3252782356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-16521.666479200234</v>
      </c>
      <c r="L743" s="444">
        <f t="shared" ca="1" si="54"/>
        <v>-3981721.6214872561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-3981721.6214872561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-16625.488546737819</v>
      </c>
      <c r="L744" s="444">
        <f t="shared" ca="1" si="54"/>
        <v>-4006742.7397638145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-4006742.7397638145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-16729.74320622348</v>
      </c>
      <c r="L745" s="444">
        <f t="shared" ca="1" si="54"/>
        <v>-4031868.1126998584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-4031868.1126998584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-16834.432260123664</v>
      </c>
      <c r="L746" s="444">
        <f t="shared" ca="1" si="54"/>
        <v>-4057098.1746898023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-4057098.1746898023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-16939.557518415091</v>
      </c>
      <c r="L747" s="444">
        <f t="shared" ca="1" si="54"/>
        <v>-4082433.3619380379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-4082433.3619380379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-17045.120798616077</v>
      </c>
      <c r="L748" s="444">
        <f t="shared" ca="1" si="54"/>
        <v>-4107874.1124664745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-4107874.1124664745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-17151.123925817898</v>
      </c>
      <c r="L749" s="444">
        <f t="shared" ca="1" si="54"/>
        <v>-4133420.8661221126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-4133420.8661221126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-17257.568732716391</v>
      </c>
      <c r="L750" s="444">
        <f t="shared" ca="1" si="54"/>
        <v>-4159074.0645846496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-4159074.0645846496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-17364.457059643624</v>
      </c>
      <c r="L751" s="444">
        <f t="shared" ca="1" si="54"/>
        <v>-4184834.1513741137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-4184834.1513741137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-17471.790754599726</v>
      </c>
      <c r="L752" s="444">
        <f t="shared" ca="1" si="54"/>
        <v>-4210701.5718585337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-4210701.5718585337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-17579.571673284809</v>
      </c>
      <c r="L753" s="444">
        <f t="shared" ca="1" si="54"/>
        <v>-4236676.7732616393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-4236676.7732616393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-17687.80167913108</v>
      </c>
      <c r="L754" s="444">
        <f t="shared" ca="1" si="54"/>
        <v>-4262760.2046705903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-4262760.2046705903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-17796.482643335046</v>
      </c>
      <c r="L755" s="444">
        <f t="shared" ca="1" si="54"/>
        <v>-4288952.3170437459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-4288952.3170437459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-17905.61644488986</v>
      </c>
      <c r="L756" s="444">
        <f t="shared" ca="1" si="54"/>
        <v>-4315253.5632184558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-4315253.5632184558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-18015.204970617819</v>
      </c>
      <c r="L757" s="444">
        <f t="shared" ca="1" si="54"/>
        <v>-4341664.397918894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-4341664.397918894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-18125.250115202976</v>
      </c>
      <c r="L758" s="444">
        <f t="shared" ca="1" si="54"/>
        <v>-4368185.2777639171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-4368185.2777639171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-18235.753781223906</v>
      </c>
      <c r="L759" s="444">
        <f t="shared" ca="1" si="54"/>
        <v>-4394816.6612749612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-4394816.6612749612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-18346.717879186588</v>
      </c>
      <c r="L760" s="444">
        <f t="shared" ca="1" si="54"/>
        <v>-4421559.008883968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-4421559.008883968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-18458.144327557453</v>
      </c>
      <c r="L761" s="444">
        <f t="shared" ca="1" si="54"/>
        <v>-4448412.7829413461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-4448412.7829413461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-18570.035052796527</v>
      </c>
      <c r="L762" s="444">
        <f t="shared" ca="1" si="54"/>
        <v>-4475378.4477239633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-4475378.4477239633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-18682.391989390766</v>
      </c>
      <c r="L763" s="444">
        <f t="shared" ca="1" si="54"/>
        <v>-4502456.4694431741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-4502456.4694431741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-18795.217079887476</v>
      </c>
      <c r="L764" s="444">
        <f t="shared" ca="1" si="54"/>
        <v>-4529647.3162528817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-4529647.3162528817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-18908.512274927925</v>
      </c>
      <c r="L765" s="444">
        <f t="shared" ca="1" si="54"/>
        <v>-4556951.4582576305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-4556951.4582576305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-19022.279533281046</v>
      </c>
      <c r="L766" s="444">
        <f t="shared" ca="1" si="54"/>
        <v>-4584369.3675207319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-4584369.3675207319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-19136.5208218773</v>
      </c>
      <c r="L767" s="444">
        <f t="shared" ca="1" si="54"/>
        <v>-4611901.51807243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-4611901.51807243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-19251.238115842709</v>
      </c>
      <c r="L768" s="444">
        <f t="shared" ca="1" si="54"/>
        <v>-4639548.3859180929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-4639548.3859180929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-19366.433398532972</v>
      </c>
      <c r="L769" s="444">
        <f t="shared" ca="1" si="54"/>
        <v>-4667310.449046446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-4667310.449046446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-19482.108661567778</v>
      </c>
      <c r="L770" s="444">
        <f t="shared" ca="1" si="54"/>
        <v>-4695188.1874378342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-4695188.1874378342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-19598.265904865228</v>
      </c>
      <c r="L771" s="444">
        <f t="shared" ca="1" si="54"/>
        <v>-4723182.0830725199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-4723182.0830725199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-19714.907136676418</v>
      </c>
      <c r="L772" s="444">
        <f t="shared" ca="1" si="54"/>
        <v>-4751292.6199390171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-4751292.6199390171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-19832.034373620158</v>
      </c>
      <c r="L773" s="444">
        <f t="shared" ref="L773:L1027" ca="1" si="80">I773-J773+K773</f>
        <v>-4779520.284042458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-4779520.284042458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-19949.649640717827</v>
      </c>
      <c r="L774" s="444">
        <f t="shared" ca="1" si="80"/>
        <v>-4807865.563412996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-4807865.563412996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-20067.754971428403</v>
      </c>
      <c r="L775" s="444">
        <f t="shared" ca="1" si="80"/>
        <v>-4836328.9481142452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-4836328.9481142452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-20186.352407683607</v>
      </c>
      <c r="L776" s="444">
        <f t="shared" ca="1" si="80"/>
        <v>-4864910.9302517492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-4864910.9302517492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-20305.443999923205</v>
      </c>
      <c r="L777" s="444">
        <f t="shared" ca="1" si="80"/>
        <v>-4893612.0039814925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-4893612.0039814925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-20425.031807130472</v>
      </c>
      <c r="L778" s="444">
        <f t="shared" ca="1" si="80"/>
        <v>-4922432.6655184431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-4922432.6655184431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-20545.117896867763</v>
      </c>
      <c r="L779" s="444">
        <f t="shared" ca="1" si="80"/>
        <v>-4951373.4131451314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-4951373.4131451314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-20665.704345312301</v>
      </c>
      <c r="L780" s="444">
        <f t="shared" ca="1" si="80"/>
        <v>-4980434.7472202638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-4980434.7472202638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-20786.793237292019</v>
      </c>
      <c r="L781" s="444">
        <f t="shared" ca="1" si="80"/>
        <v>-5009617.1701873764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-5009617.1701873764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-20908.386666321654</v>
      </c>
      <c r="L782" s="444">
        <f t="shared" ca="1" si="80"/>
        <v>-5038921.1865835181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-5038921.1865835181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-21030.486734638911</v>
      </c>
      <c r="L783" s="444">
        <f t="shared" ca="1" si="80"/>
        <v>-5068347.3030479774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-5068347.3030479774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-21153.095553240822</v>
      </c>
      <c r="L784" s="444">
        <f t="shared" ca="1" si="80"/>
        <v>-5097896.0283310385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-5097896.0283310385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-21276.215241920247</v>
      </c>
      <c r="L785" s="444">
        <f t="shared" ca="1" si="80"/>
        <v>-5127567.8733027792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-5127567.8733027792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-21399.847929302498</v>
      </c>
      <c r="L786" s="444">
        <f t="shared" ca="1" si="80"/>
        <v>-5157363.3509619022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-5157363.3509619022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-21523.995752882176</v>
      </c>
      <c r="L787" s="444">
        <f t="shared" ca="1" si="80"/>
        <v>-5187282.9764446048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-5187282.9764446048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-21648.660859060106</v>
      </c>
      <c r="L788" s="444">
        <f t="shared" ca="1" si="80"/>
        <v>-5217327.2670334857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-5217327.2670334857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-21773.845403180443</v>
      </c>
      <c r="L789" s="444">
        <f t="shared" ca="1" si="80"/>
        <v>-5247496.7421664866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-5247496.7421664866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-21899.551549567946</v>
      </c>
      <c r="L790" s="444">
        <f t="shared" ca="1" si="80"/>
        <v>-5277791.9234458748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-5277791.9234458748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-22025.781471565395</v>
      </c>
      <c r="L791" s="444">
        <f t="shared" ca="1" si="80"/>
        <v>-5308213.3346472606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-5308213.3346472606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-22152.537351571169</v>
      </c>
      <c r="L792" s="444">
        <f t="shared" ca="1" si="80"/>
        <v>-5338761.501728652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-5338761.501728652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-22279.821381076967</v>
      </c>
      <c r="L793" s="444">
        <f t="shared" ca="1" si="80"/>
        <v>-5369436.9528395496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-5369436.9528395496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-22407.635760705707</v>
      </c>
      <c r="L794" s="444">
        <f t="shared" ca="1" si="80"/>
        <v>-5400240.218330076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-5400240.218330076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-22535.982700249569</v>
      </c>
      <c r="L795" s="444">
        <f t="shared" ca="1" si="80"/>
        <v>-5431171.8307601456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-5431171.8307601456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-22664.864418708192</v>
      </c>
      <c r="L796" s="444">
        <f t="shared" ca="1" si="80"/>
        <v>-5462232.3249086738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-5462232.3249086738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-22794.283144327059</v>
      </c>
      <c r="L797" s="444">
        <f t="shared" ca="1" si="80"/>
        <v>-5493422.2377828211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-5493422.2377828211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-22924.241114636006</v>
      </c>
      <c r="L798" s="444">
        <f t="shared" ca="1" si="80"/>
        <v>-5524742.1086272774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-5524742.1086272774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-23054.740576487908</v>
      </c>
      <c r="L799" s="444">
        <f t="shared" ca="1" si="80"/>
        <v>-5556192.4789335858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-5556192.4789335858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-23185.783786097527</v>
      </c>
      <c r="L800" s="444">
        <f t="shared" ca="1" si="80"/>
        <v>-5587773.8924495038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-5587773.8924495038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-23317.373009080518</v>
      </c>
      <c r="L801" s="444">
        <f t="shared" ca="1" si="80"/>
        <v>-5619486.8951884042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-5619486.8951884042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-23449.510520492604</v>
      </c>
      <c r="L802" s="444">
        <f t="shared" ca="1" si="80"/>
        <v>-5651332.0354387173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-5651332.0354387173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-23582.198604868907</v>
      </c>
      <c r="L803" s="444">
        <f t="shared" ca="1" si="80"/>
        <v>-5683309.8637734065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-5683309.8637734065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-23715.439556263445</v>
      </c>
      <c r="L804" s="444">
        <f t="shared" ca="1" si="80"/>
        <v>-5715420.9330594903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-5715420.9330594903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-23849.235678288795</v>
      </c>
      <c r="L805" s="444">
        <f t="shared" ca="1" si="80"/>
        <v>-5747665.7984675998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-5747665.7984675998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-23983.589284155918</v>
      </c>
      <c r="L806" s="444">
        <f t="shared" ca="1" si="80"/>
        <v>-5780045.0174815757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-5780045.0174815757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-24118.502696714149</v>
      </c>
      <c r="L807" s="444">
        <f t="shared" ca="1" si="80"/>
        <v>-5812559.1499081105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-5812559.1499081105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-24253.978248491378</v>
      </c>
      <c r="L808" s="444">
        <f t="shared" ca="1" si="80"/>
        <v>-5845208.7578864219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-5845208.7578864219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-24390.018281734341</v>
      </c>
      <c r="L809" s="444">
        <f t="shared" ca="1" si="80"/>
        <v>-5877994.4058979768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-5877994.4058979768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-24526.625148449155</v>
      </c>
      <c r="L810" s="444">
        <f t="shared" ca="1" si="80"/>
        <v>-5910916.6607762463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-5910916.6607762463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-24663.801210441943</v>
      </c>
      <c r="L811" s="444">
        <f t="shared" ca="1" si="80"/>
        <v>-5943976.0917165084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-5943976.0917165084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-24801.548839359704</v>
      </c>
      <c r="L812" s="444">
        <f t="shared" ca="1" si="80"/>
        <v>-5977173.2702856883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-5977173.2702856883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-24939.870416731286</v>
      </c>
      <c r="L813" s="444">
        <f t="shared" ca="1" si="80"/>
        <v>-6010508.7704322403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-6010508.7704322403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-25078.768334008586</v>
      </c>
      <c r="L814" s="444">
        <f t="shared" ca="1" si="80"/>
        <v>-6043983.1684960695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-6043983.1684960695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-25218.244992607873</v>
      </c>
      <c r="L815" s="444">
        <f t="shared" ca="1" si="80"/>
        <v>-6077597.0432184981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-6077597.0432184981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-25358.302803951326</v>
      </c>
      <c r="L816" s="444">
        <f t="shared" ca="1" si="80"/>
        <v>-6111350.9757522698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-6111350.9757522698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-25498.944189508707</v>
      </c>
      <c r="L817" s="444">
        <f t="shared" ca="1" si="80"/>
        <v>-6145245.5496715987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-6145245.5496715987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-25640.171580839247</v>
      </c>
      <c r="L818" s="444">
        <f t="shared" ca="1" si="80"/>
        <v>-6179281.3509822581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-6179281.3509822581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-25781.98741963366</v>
      </c>
      <c r="L819" s="444">
        <f t="shared" ca="1" si="80"/>
        <v>-6213458.9681317117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-6213458.9681317117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-25924.394157756382</v>
      </c>
      <c r="L820" s="444">
        <f t="shared" ca="1" si="80"/>
        <v>-6247778.9920192882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-6247778.9920192882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-26067.394257287953</v>
      </c>
      <c r="L821" s="444">
        <f t="shared" ca="1" si="80"/>
        <v>-6282242.0160063962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-6282242.0160063962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-26210.990190567569</v>
      </c>
      <c r="L822" s="444">
        <f t="shared" ca="1" si="80"/>
        <v>-6316848.635926784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-6316848.635926784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-26355.184440235851</v>
      </c>
      <c r="L823" s="444">
        <f t="shared" ca="1" si="80"/>
        <v>-6351599.45009684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-6351599.45009684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-26499.97949927775</v>
      </c>
      <c r="L824" s="444">
        <f t="shared" ca="1" si="80"/>
        <v>-6386495.0593259381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-6386495.0593259381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-26645.377871065659</v>
      </c>
      <c r="L825" s="444">
        <f t="shared" ca="1" si="80"/>
        <v>-6421536.0669268239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-6421536.0669268239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-26791.382069402684</v>
      </c>
      <c r="L826" s="444">
        <f t="shared" ca="1" si="80"/>
        <v>-6456723.0787260467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-6456723.0787260467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-26937.994618566114</v>
      </c>
      <c r="L827" s="444">
        <f t="shared" ca="1" si="80"/>
        <v>-6492056.7030744329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-6492056.7030744329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-27085.218053351055</v>
      </c>
      <c r="L828" s="444">
        <f t="shared" ca="1" si="80"/>
        <v>-6527537.5508576045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-6527537.5508576045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-27233.054919114271</v>
      </c>
      <c r="L829" s="444">
        <f t="shared" ca="1" si="80"/>
        <v>-6563166.2355065392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-6563166.2355065392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-27381.507771818164</v>
      </c>
      <c r="L830" s="444">
        <f t="shared" ca="1" si="80"/>
        <v>-6598943.3730081776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-6598943.3730081776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-27530.579178074986</v>
      </c>
      <c r="L831" s="444">
        <f t="shared" ca="1" si="80"/>
        <v>-6634869.5819160733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-6634869.5819160733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-27680.271715191222</v>
      </c>
      <c r="L832" s="444">
        <f t="shared" ca="1" si="80"/>
        <v>-6670945.4833610849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-6670945.4833610849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-27830.587971212106</v>
      </c>
      <c r="L833" s="444">
        <f t="shared" ca="1" si="80"/>
        <v>-6707171.7010621177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-6707171.7010621177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-27981.530544966412</v>
      </c>
      <c r="L834" s="444">
        <f t="shared" ca="1" si="80"/>
        <v>-6743548.8613369046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-6743548.8613369046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-28133.102046111355</v>
      </c>
      <c r="L835" s="444">
        <f t="shared" ca="1" si="80"/>
        <v>-6780077.5931128366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-6780077.5931128366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-28285.305095177737</v>
      </c>
      <c r="L836" s="444">
        <f t="shared" ca="1" si="80"/>
        <v>-6816758.5279378351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-6816758.5279378351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-28438.14232361523</v>
      </c>
      <c r="L837" s="444">
        <f t="shared" ca="1" si="80"/>
        <v>-6853592.2999912705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-6853592.2999912705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-28591.616373837882</v>
      </c>
      <c r="L838" s="444">
        <f t="shared" ca="1" si="80"/>
        <v>-6890579.5460949289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-6890579.5460949289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-28745.729899269787</v>
      </c>
      <c r="L839" s="444">
        <f t="shared" ca="1" si="80"/>
        <v>-6927720.9057240188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-6927720.9057240188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-28900.485564390994</v>
      </c>
      <c r="L840" s="444">
        <f t="shared" ca="1" si="80"/>
        <v>-6965017.0210182304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-6965017.0210182304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-29055.886044783543</v>
      </c>
      <c r="L841" s="444">
        <f t="shared" ca="1" si="80"/>
        <v>-7002468.5367928343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-7002468.5367928343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-29211.934027177733</v>
      </c>
      <c r="L842" s="444">
        <f t="shared" ca="1" si="80"/>
        <v>-7040076.100549832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-7040076.100549832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-29368.632209498552</v>
      </c>
      <c r="L843" s="444">
        <f t="shared" ca="1" si="80"/>
        <v>-7077840.3624891508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-7077840.3624891508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-29525.983300912379</v>
      </c>
      <c r="L844" s="444">
        <f t="shared" ca="1" si="80"/>
        <v>-7115761.9755198834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-7115761.9755198834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-29683.990021873764</v>
      </c>
      <c r="L845" s="444">
        <f t="shared" ca="1" si="80"/>
        <v>-7153841.5952715781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-7153841.5952715781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-29842.655104172492</v>
      </c>
      <c r="L846" s="444">
        <f t="shared" ca="1" si="80"/>
        <v>-7192079.8801055709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-7192079.8801055709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-30001.981290980799</v>
      </c>
      <c r="L847" s="444">
        <f t="shared" ca="1" si="80"/>
        <v>-7230477.4911263725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-7230477.4911263725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-30161.971336900802</v>
      </c>
      <c r="L848" s="444">
        <f t="shared" ca="1" si="80"/>
        <v>-7269035.0921930941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-7269035.0921930941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-30322.628008012147</v>
      </c>
      <c r="L849" s="444">
        <f t="shared" ca="1" si="80"/>
        <v>-7307753.3499309262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-7307753.3499309262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-30483.954081919772</v>
      </c>
      <c r="L850" s="444">
        <f t="shared" ca="1" si="80"/>
        <v>-7346632.9337426666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-7346632.9337426666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-30645.952347802027</v>
      </c>
      <c r="L851" s="444">
        <f t="shared" ca="1" si="80"/>
        <v>-7385674.515820289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-7385674.515820289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-30808.625606458791</v>
      </c>
      <c r="L852" s="444">
        <f t="shared" ca="1" si="80"/>
        <v>-7424878.7711565681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-7424878.7711565681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-30971.976670359953</v>
      </c>
      <c r="L853" s="444">
        <f t="shared" ca="1" si="80"/>
        <v>-7464246.3775567487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-7464246.3775567487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-31136.008363694033</v>
      </c>
      <c r="L854" s="444">
        <f t="shared" ca="1" si="80"/>
        <v>-7503778.0156502631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-7503778.0156502631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-31300.723522417014</v>
      </c>
      <c r="L855" s="444">
        <f t="shared" ca="1" si="80"/>
        <v>-7543474.3689025007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-7543474.3689025007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-31466.124994301339</v>
      </c>
      <c r="L856" s="444">
        <f t="shared" ca="1" si="80"/>
        <v>-7583336.1236266224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-7583336.1236266224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-31632.215638985173</v>
      </c>
      <c r="L857" s="444">
        <f t="shared" ca="1" si="80"/>
        <v>-7623363.9689954277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-7623363.9689954277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-31798.998328021869</v>
      </c>
      <c r="L858" s="444">
        <f t="shared" ca="1" si="80"/>
        <v>-7663558.5970532699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-7663558.5970532699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-31966.475944929545</v>
      </c>
      <c r="L859" s="444">
        <f t="shared" ca="1" si="80"/>
        <v>-7703920.70272802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-7703920.70272802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-32134.651385241003</v>
      </c>
      <c r="L860" s="444">
        <f t="shared" ca="1" si="80"/>
        <v>-7744450.9838430816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-7744450.9838430816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-32303.527556553759</v>
      </c>
      <c r="L861" s="444">
        <f t="shared" ca="1" si="80"/>
        <v>-7785150.1411294555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-7785150.1411294555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-32473.10737858032</v>
      </c>
      <c r="L862" s="444">
        <f t="shared" ca="1" si="80"/>
        <v>-7826018.8782378566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-7826018.8782378566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-32643.393783198655</v>
      </c>
      <c r="L863" s="444">
        <f t="shared" ca="1" si="80"/>
        <v>-7867057.9017508756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-7867057.9017508756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-32814.389714502897</v>
      </c>
      <c r="L864" s="444">
        <f t="shared" ca="1" si="80"/>
        <v>-7908267.9211951988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-7908267.9211951988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-32986.098128854246</v>
      </c>
      <c r="L865" s="444">
        <f t="shared" ca="1" si="80"/>
        <v>-7949649.6490538735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-7949649.6490538735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-33158.52199493206</v>
      </c>
      <c r="L866" s="444">
        <f t="shared" ca="1" si="80"/>
        <v>-7991203.8007786255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-7991203.8007786255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-33331.664293785187</v>
      </c>
      <c r="L867" s="444">
        <f t="shared" ca="1" si="80"/>
        <v>-8032931.0948022315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-8032931.0948022315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-33505.528018883546</v>
      </c>
      <c r="L868" s="444">
        <f t="shared" ca="1" si="80"/>
        <v>-8074832.2525509354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-8074832.2525509354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-33680.116176169817</v>
      </c>
      <c r="L869" s="444">
        <f t="shared" ca="1" si="80"/>
        <v>-8116907.9984569252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-8116907.9984569252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-33855.431784111439</v>
      </c>
      <c r="L870" s="444">
        <f t="shared" ca="1" si="80"/>
        <v>-8159159.0599708566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-8159159.0599708566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-34031.477873752818</v>
      </c>
      <c r="L871" s="444">
        <f t="shared" ca="1" si="80"/>
        <v>-8201586.1675744299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-8201586.1675744299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-34208.257488767711</v>
      </c>
      <c r="L872" s="444">
        <f t="shared" ca="1" si="80"/>
        <v>-8244190.0547930179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-8244190.0547930179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-34385.773685511827</v>
      </c>
      <c r="L873" s="444">
        <f t="shared" ca="1" si="80"/>
        <v>-8286971.4582083505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-8286971.4582083505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-34564.029533075714</v>
      </c>
      <c r="L874" s="444">
        <f t="shared" ca="1" si="80"/>
        <v>-8329931.117471247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-8329931.117471247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-34743.028113337779</v>
      </c>
      <c r="L875" s="444">
        <f t="shared" ca="1" si="80"/>
        <v>-8373069.7753144056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-8373069.7753144056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-34922.772521017607</v>
      </c>
      <c r="L876" s="444">
        <f t="shared" ca="1" si="80"/>
        <v>-8416388.1775652431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-8416388.1775652431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-35103.26586372943</v>
      </c>
      <c r="L877" s="444">
        <f t="shared" ca="1" si="80"/>
        <v>-8459887.0731587932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-8459887.0731587932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-35284.511262035892</v>
      </c>
      <c r="L878" s="444">
        <f t="shared" ca="1" si="80"/>
        <v>-8503567.2141506486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-8503567.2141506486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-35466.511849501956</v>
      </c>
      <c r="L879" s="444">
        <f t="shared" ca="1" si="80"/>
        <v>-8547429.3557299711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-8547429.3557299711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-35649.270772749129</v>
      </c>
      <c r="L880" s="444">
        <f t="shared" ca="1" si="80"/>
        <v>-8591474.2562325411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-8591474.2562325411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-35832.791191509838</v>
      </c>
      <c r="L881" s="444">
        <f t="shared" ca="1" si="80"/>
        <v>-8635702.6771538705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-8635702.6771538705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-36017.076278682041</v>
      </c>
      <c r="L882" s="444">
        <f t="shared" ca="1" si="80"/>
        <v>-8680115.3831623737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-8680115.3831623737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-36202.129220384144</v>
      </c>
      <c r="L883" s="444">
        <f t="shared" ca="1" si="80"/>
        <v>-8724713.1421125773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-8724713.1421125773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-36387.953216009992</v>
      </c>
      <c r="L884" s="444">
        <f t="shared" ca="1" si="80"/>
        <v>-8769496.7250584085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-8769496.7250584085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-36574.551478284287</v>
      </c>
      <c r="L885" s="444">
        <f t="shared" ca="1" si="80"/>
        <v>-8814466.9062665123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-8814466.9062665123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-36761.927233318056</v>
      </c>
      <c r="L886" s="444">
        <f t="shared" ca="1" si="80"/>
        <v>-8859624.4632296506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-8859624.4632296506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-36950.083720664465</v>
      </c>
      <c r="L887" s="444">
        <f t="shared" ca="1" si="80"/>
        <v>-8904970.1766801346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-8904970.1766801346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-37139.024193374811</v>
      </c>
      <c r="L888" s="444">
        <f t="shared" ca="1" si="80"/>
        <v>-8950504.8306033295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-8950504.8306033295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-37328.75191805479</v>
      </c>
      <c r="L889" s="444">
        <f t="shared" ca="1" si="80"/>
        <v>-8996229.212251205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-8996229.212251205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-37519.270174920937</v>
      </c>
      <c r="L890" s="444">
        <f t="shared" ca="1" si="80"/>
        <v>-9042144.112155946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-9042144.112155946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-37710.582257857357</v>
      </c>
      <c r="L891" s="444">
        <f t="shared" ca="1" si="80"/>
        <v>-9088250.3241436239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-9088250.3241436239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-37902.691474472682</v>
      </c>
      <c r="L892" s="444">
        <f t="shared" ca="1" si="80"/>
        <v>-9134548.6453479175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-9134548.6453479175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-38095.601146157242</v>
      </c>
      <c r="L893" s="444">
        <f t="shared" ca="1" si="80"/>
        <v>-9181039.8762238957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-9181039.8762238957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-38289.314608140485</v>
      </c>
      <c r="L894" s="444">
        <f t="shared" ca="1" si="80"/>
        <v>-9227724.820561856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-9227724.820561856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-38483.835209548648</v>
      </c>
      <c r="L895" s="444">
        <f t="shared" ca="1" si="80"/>
        <v>-9274604.2855012249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-9274604.2855012249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-38679.166313462687</v>
      </c>
      <c r="L896" s="444">
        <f t="shared" ca="1" si="80"/>
        <v>-9321679.0815445073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-9321679.0815445073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-38875.311296976368</v>
      </c>
      <c r="L897" s="444">
        <f t="shared" ca="1" si="80"/>
        <v>-9368950.0225713048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-9368950.0225713048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-39072.273551254686</v>
      </c>
      <c r="L898" s="444">
        <f t="shared" ca="1" si="80"/>
        <v>-9416417.9258523807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-9416417.9258523807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-39270.056481592503</v>
      </c>
      <c r="L899" s="444">
        <f t="shared" ca="1" si="80"/>
        <v>-9464083.6120637935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-9464083.6120637935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-39468.663507473393</v>
      </c>
      <c r="L900" s="444">
        <f t="shared" ca="1" si="80"/>
        <v>-9511947.9053010866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-9511947.9053010866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-39668.098062628778</v>
      </c>
      <c r="L901" s="444">
        <f t="shared" ca="1" si="80"/>
        <v>-9560011.6330935359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-9560011.6330935359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-39868.363595097318</v>
      </c>
      <c r="L902" s="444">
        <f t="shared" ca="1" si="80"/>
        <v>-9608275.6264184527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-9608275.6264184527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-40069.463567284474</v>
      </c>
      <c r="L903" s="444">
        <f t="shared" ca="1" si="80"/>
        <v>-9656740.719715558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-9656740.719715558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-40271.40145602241</v>
      </c>
      <c r="L904" s="444">
        <f t="shared" ca="1" si="80"/>
        <v>-9705407.750901401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-9705407.750901401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-40474.180752630091</v>
      </c>
      <c r="L905" s="444">
        <f t="shared" ca="1" si="80"/>
        <v>-9754277.5613838509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-9754277.5613838509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-40677.804962973627</v>
      </c>
      <c r="L906" s="444">
        <f t="shared" ca="1" si="80"/>
        <v>-9803350.9960766453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-9803350.9960766453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-40882.277607526943</v>
      </c>
      <c r="L907" s="444">
        <f t="shared" ca="1" si="80"/>
        <v>-9852628.9034139924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-9852628.9034139924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-41087.602221432549</v>
      </c>
      <c r="L908" s="444">
        <f t="shared" ca="1" si="80"/>
        <v>-9902112.1353652459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-9902112.1353652459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-41293.782354562776</v>
      </c>
      <c r="L909" s="444">
        <f t="shared" ca="1" si="80"/>
        <v>-9951801.5474496298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-9951801.5474496298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-41500.821571581044</v>
      </c>
      <c r="L910" s="444">
        <f t="shared" ca="1" si="80"/>
        <v>-10001697.998751031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-10001697.998751031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-41708.723452003549</v>
      </c>
      <c r="L911" s="444">
        <f t="shared" ca="1" si="80"/>
        <v>-10051802.351932855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-10051802.351932855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-41917.491590261146</v>
      </c>
      <c r="L912" s="444">
        <f t="shared" ca="1" si="80"/>
        <v>-10102115.473252937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-10102115.473252937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-42127.129595761493</v>
      </c>
      <c r="L913" s="444">
        <f t="shared" ca="1" si="80"/>
        <v>-10152638.23257852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-10152638.23257852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-42337.641092951417</v>
      </c>
      <c r="L914" s="444">
        <f t="shared" ca="1" si="80"/>
        <v>-10203371.503401292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-10203371.503401292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-42549.029721379637</v>
      </c>
      <c r="L915" s="444">
        <f t="shared" ca="1" si="80"/>
        <v>-10254316.162852492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-10254316.162852492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-42761.299135759633</v>
      </c>
      <c r="L916" s="444">
        <f t="shared" ca="1" si="80"/>
        <v>-10305473.091718072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-10305473.091718072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-42974.453006032883</v>
      </c>
      <c r="L917" s="444">
        <f t="shared" ca="1" si="80"/>
        <v>-10356843.174453925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-10356843.174453925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-43188.495017432273</v>
      </c>
      <c r="L918" s="444">
        <f t="shared" ca="1" si="80"/>
        <v>-10408427.299201177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-10408427.299201177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-43403.428870545824</v>
      </c>
      <c r="L919" s="444">
        <f t="shared" ca="1" si="80"/>
        <v>-10460226.357801544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-10460226.357801544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-43619.25828138068</v>
      </c>
      <c r="L920" s="444">
        <f t="shared" ca="1" si="80"/>
        <v>-10512241.245812744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-10512241.245812744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-43835.986981427348</v>
      </c>
      <c r="L921" s="444">
        <f t="shared" ca="1" si="80"/>
        <v>-10564472.862523992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-10564472.862523992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-44053.618717724217</v>
      </c>
      <c r="L922" s="444">
        <f t="shared" ca="1" si="80"/>
        <v>-10616922.110971536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-10616922.110971536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-44272.157252922319</v>
      </c>
      <c r="L923" s="444">
        <f t="shared" ca="1" si="80"/>
        <v>-10669589.89795428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-10669589.89795428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-44491.606365350417</v>
      </c>
      <c r="L924" s="444">
        <f t="shared" ca="1" si="80"/>
        <v>-10722477.134049451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-10722477.134049451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-44711.969849080298</v>
      </c>
      <c r="L925" s="444">
        <f t="shared" ca="1" si="80"/>
        <v>-10775584.733628351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-10775584.733628351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-44933.251513992378</v>
      </c>
      <c r="L926" s="444">
        <f t="shared" ca="1" si="80"/>
        <v>-10828913.614872163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-10828913.614872163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-45155.455185841594</v>
      </c>
      <c r="L927" s="444">
        <f t="shared" ca="1" si="80"/>
        <v>-10882464.699787825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-10882464.699787825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-45378.584706323527</v>
      </c>
      <c r="L928" s="444">
        <f t="shared" ca="1" si="80"/>
        <v>-10936238.914223969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-10936238.914223969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-45602.643933140789</v>
      </c>
      <c r="L929" s="444">
        <f t="shared" ca="1" si="80"/>
        <v>-10990237.187886931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-10990237.187886931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-45827.6367400698</v>
      </c>
      <c r="L930" s="444">
        <f t="shared" ca="1" si="80"/>
        <v>-11044460.454356821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-11044460.454356821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-46053.567017027672</v>
      </c>
      <c r="L931" s="444">
        <f t="shared" ca="1" si="80"/>
        <v>-11098909.65110367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-11098909.65110367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-46280.438670139542</v>
      </c>
      <c r="L932" s="444">
        <f t="shared" ca="1" si="80"/>
        <v>-11153585.71950363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-11153585.71950363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-46508.255621806042</v>
      </c>
      <c r="L933" s="444">
        <f t="shared" ca="1" si="80"/>
        <v>-11208489.604855256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-11208489.604855256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-46737.021810771155</v>
      </c>
      <c r="L934" s="444">
        <f t="shared" ca="1" si="80"/>
        <v>-11263622.256395848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-11263622.256395848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-46966.741192190289</v>
      </c>
      <c r="L935" s="444">
        <f t="shared" ca="1" si="80"/>
        <v>-11318984.627317859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-11318984.627317859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-47197.417737698663</v>
      </c>
      <c r="L936" s="444">
        <f t="shared" ca="1" si="80"/>
        <v>-11374577.674785377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-11374577.674785377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-47429.05543547999</v>
      </c>
      <c r="L937" s="444">
        <f t="shared" ca="1" si="80"/>
        <v>-11430402.359950678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-11430402.359950678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-47661.658290335414</v>
      </c>
      <c r="L938" s="444">
        <f t="shared" ca="1" si="80"/>
        <v>-11486459.647970835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-11486459.647970835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-47895.23032375273</v>
      </c>
      <c r="L939" s="444">
        <f t="shared" ca="1" si="80"/>
        <v>-11542750.508024408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-11542750.508024408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-48129.775573975952</v>
      </c>
      <c r="L940" s="444">
        <f t="shared" ca="1" si="80"/>
        <v>-11599275.913328204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-11599275.913328204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-48365.298096075101</v>
      </c>
      <c r="L941" s="444">
        <f t="shared" ca="1" si="80"/>
        <v>-11656036.8411541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-11656036.8411541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-48601.80196201634</v>
      </c>
      <c r="L942" s="444">
        <f t="shared" ca="1" si="80"/>
        <v>-11713034.272845937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-11713034.272845937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-48839.291260732323</v>
      </c>
      <c r="L943" s="444">
        <f t="shared" ca="1" si="80"/>
        <v>-11770269.19383649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-11770269.19383649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-49077.770098192959</v>
      </c>
      <c r="L944" s="444">
        <f t="shared" ca="1" si="80"/>
        <v>-11827742.593664503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-11827742.593664503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-49317.242597476346</v>
      </c>
      <c r="L945" s="444">
        <f t="shared" ca="1" si="80"/>
        <v>-11885455.465991799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-11885455.465991799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-49557.71289884008</v>
      </c>
      <c r="L946" s="444">
        <f t="shared" ca="1" si="80"/>
        <v>-11943408.808620458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-11943408.808620458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-49799.185159792825</v>
      </c>
      <c r="L947" s="444">
        <f t="shared" ca="1" si="80"/>
        <v>-12001603.623510072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-12001603.623510072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-50041.663555166218</v>
      </c>
      <c r="L948" s="444">
        <f t="shared" ca="1" si="80"/>
        <v>-12060040.916795058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-12060040.916795058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-50285.152277186993</v>
      </c>
      <c r="L949" s="444">
        <f t="shared" ca="1" si="80"/>
        <v>-12118721.698802065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-12118721.698802065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-50529.655535549522</v>
      </c>
      <c r="L950" s="444">
        <f t="shared" ca="1" si="80"/>
        <v>-12177646.984067434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-12177646.984067434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-50775.177557488561</v>
      </c>
      <c r="L951" s="444">
        <f t="shared" ca="1" si="80"/>
        <v>-12236817.791354744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-12236817.791354744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-51021.722587852353</v>
      </c>
      <c r="L952" s="444">
        <f t="shared" ca="1" si="80"/>
        <v>-12296235.143672416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-12296235.143672416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-51269.294889175988</v>
      </c>
      <c r="L953" s="444">
        <f t="shared" ca="1" si="80"/>
        <v>-12355900.068291413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-12355900.068291413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-51517.89874175514</v>
      </c>
      <c r="L954" s="444">
        <f t="shared" ca="1" si="80"/>
        <v>-12415813.596762989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-12415813.596762989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-51767.538443720041</v>
      </c>
      <c r="L955" s="444">
        <f t="shared" ca="1" si="80"/>
        <v>-12475976.764936529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-12475976.764936529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-52018.218311109791</v>
      </c>
      <c r="L956" s="444">
        <f t="shared" ca="1" si="80"/>
        <v>-12536390.61297746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-12536390.61297746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-52269.942677947001</v>
      </c>
      <c r="L957" s="444">
        <f t="shared" ca="1" si="80"/>
        <v>-12597056.185385227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-12597056.185385227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-52522.7158963127</v>
      </c>
      <c r="L958" s="444">
        <f t="shared" ca="1" si="80"/>
        <v>-12657974.53101136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-12657974.53101136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-52776.542336421582</v>
      </c>
      <c r="L959" s="444">
        <f t="shared" ca="1" si="80"/>
        <v>-12719146.703077601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-12719146.703077601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-53031.426386697589</v>
      </c>
      <c r="L960" s="444">
        <f t="shared" ca="1" si="80"/>
        <v>-12780573.759194119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-12780573.759194119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-53287.372453849748</v>
      </c>
      <c r="L961" s="444">
        <f t="shared" ca="1" si="80"/>
        <v>-12842256.761377789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-12842256.761377789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-53544.384962948374</v>
      </c>
      <c r="L962" s="444">
        <f t="shared" ca="1" si="80"/>
        <v>-12904196.776070558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-12904196.776070558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-53802.468357501573</v>
      </c>
      <c r="L963" s="444">
        <f t="shared" ca="1" si="80"/>
        <v>-12966394.87415788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-12966394.87415788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-54061.627099532081</v>
      </c>
      <c r="L964" s="444">
        <f t="shared" ca="1" si="80"/>
        <v>-13028852.130987233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-13028852.130987233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-54321.865669654384</v>
      </c>
      <c r="L965" s="444">
        <f t="shared" ca="1" si="80"/>
        <v>-13091569.626386708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-13091569.626386708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-54583.188567152196</v>
      </c>
      <c r="L966" s="444">
        <f t="shared" ca="1" si="80"/>
        <v>-13154548.44468368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-13154548.44468368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-54845.600310056252</v>
      </c>
      <c r="L967" s="444">
        <f t="shared" ca="1" si="80"/>
        <v>-13217789.674723556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-13217789.674723556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-55109.105435222402</v>
      </c>
      <c r="L968" s="444">
        <f t="shared" ca="1" si="80"/>
        <v>-13281294.409888599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-13281294.409888599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-55373.70849841008</v>
      </c>
      <c r="L969" s="444">
        <f t="shared" ca="1" si="80"/>
        <v>-13345063.74811683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-13345063.74811683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-55639.414074361033</v>
      </c>
      <c r="L970" s="444">
        <f t="shared" ca="1" si="80"/>
        <v>-13409098.791921012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-13409098.791921012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-55906.226756878466</v>
      </c>
      <c r="L971" s="444">
        <f t="shared" ca="1" si="80"/>
        <v>-13473400.648407711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-13473400.648407711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-56174.151158906381</v>
      </c>
      <c r="L972" s="444">
        <f t="shared" ca="1" si="80"/>
        <v>-13537970.429296438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-13537970.429296438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-56443.191912609407</v>
      </c>
      <c r="L973" s="444">
        <f t="shared" ca="1" si="80"/>
        <v>-13602809.250938868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-13602809.250938868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-56713.353669452867</v>
      </c>
      <c r="L974" s="444">
        <f t="shared" ca="1" si="80"/>
        <v>-13667918.234338142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-13667918.234338142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-56984.641100283174</v>
      </c>
      <c r="L975" s="444">
        <f t="shared" ca="1" si="80"/>
        <v>-13733298.505168246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-13733298.505168246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-57257.058895408612</v>
      </c>
      <c r="L976" s="444">
        <f t="shared" ca="1" si="80"/>
        <v>-13798951.193793476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-13798951.193793476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-57530.61176468039</v>
      </c>
      <c r="L977" s="444">
        <f t="shared" ca="1" si="80"/>
        <v>-13864877.435287977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-13864877.435287977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-57805.304437574152</v>
      </c>
      <c r="L978" s="444">
        <f t="shared" ca="1" si="80"/>
        <v>-13931078.369455371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-13931078.369455371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-58081.141663271628</v>
      </c>
      <c r="L979" s="444">
        <f t="shared" ca="1" si="80"/>
        <v>-13997555.140848463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-13997555.140848463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-58358.128210742849</v>
      </c>
      <c r="L980" s="444">
        <f t="shared" ca="1" si="80"/>
        <v>-14064308.898789026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-14064308.898789026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-58636.268868828527</v>
      </c>
      <c r="L981" s="444">
        <f t="shared" ca="1" si="80"/>
        <v>-14131340.797387674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-14131340.797387674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-58915.568446322897</v>
      </c>
      <c r="L982" s="444">
        <f t="shared" ca="1" si="80"/>
        <v>-14198651.995563818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-14198651.995563818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-59196.031772056827</v>
      </c>
      <c r="L983" s="444">
        <f t="shared" ca="1" si="80"/>
        <v>-14266243.657065695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-14266243.657065695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-59477.663694981304</v>
      </c>
      <c r="L984" s="444">
        <f t="shared" ca="1" si="80"/>
        <v>-14334116.950490497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-14334116.950490497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-59760.469084251323</v>
      </c>
      <c r="L985" s="444">
        <f t="shared" ca="1" si="80"/>
        <v>-14402273.049304569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-14402273.049304569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-60044.45282930995</v>
      </c>
      <c r="L986" s="444">
        <f t="shared" ca="1" si="80"/>
        <v>-14470713.1318637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-14470713.1318637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-60329.619839972998</v>
      </c>
      <c r="L987" s="444">
        <f t="shared" ca="1" si="80"/>
        <v>-14539438.381433494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-14539438.381433494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-60615.975046513813</v>
      </c>
      <c r="L988" s="444">
        <f t="shared" ca="1" si="80"/>
        <v>-14608449.986209828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-14608449.986209828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-60903.523399748534</v>
      </c>
      <c r="L989" s="444">
        <f t="shared" ca="1" si="80"/>
        <v>-14677749.139339397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-14677749.139339397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-61192.269871121738</v>
      </c>
      <c r="L990" s="444">
        <f t="shared" ca="1" si="80"/>
        <v>-14747337.038940338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-14747337.038940338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-61482.219452792328</v>
      </c>
      <c r="L991" s="444">
        <f t="shared" ca="1" si="80"/>
        <v>-14817214.888122952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-14817214.888122952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-61773.377157719886</v>
      </c>
      <c r="L992" s="444">
        <f t="shared" ca="1" si="80"/>
        <v>-14887383.895010492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-14887383.895010492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-62065.748019751292</v>
      </c>
      <c r="L993" s="444">
        <f t="shared" ca="1" si="80"/>
        <v>-14957845.272760063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-14957845.272760063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-62359.337093707858</v>
      </c>
      <c r="L994" s="444">
        <f t="shared" ca="1" si="80"/>
        <v>-15028600.239583591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-15028600.239583591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-62654.149455472543</v>
      </c>
      <c r="L995" s="444">
        <f t="shared" ca="1" si="80"/>
        <v>-15099650.018768884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-15099650.018768884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-62950.190202077938</v>
      </c>
      <c r="L996" s="444">
        <f t="shared" ca="1" si="80"/>
        <v>-15170995.838700783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-15170995.838700783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-63247.464451794178</v>
      </c>
      <c r="L997" s="444">
        <f t="shared" ca="1" si="80"/>
        <v>-15242638.932882397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-15242638.932882397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-63545.977344217579</v>
      </c>
      <c r="L998" s="444">
        <f t="shared" ca="1" si="80"/>
        <v>-15314580.539956434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-15314580.539956434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-63845.734040359392</v>
      </c>
      <c r="L999" s="444">
        <f t="shared" ca="1" si="80"/>
        <v>-15386821.903726613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-15386821.903726613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-64146.739722735139</v>
      </c>
      <c r="L1000" s="444">
        <f t="shared" ca="1" si="80"/>
        <v>-15459364.273179168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-15459364.273179168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-64448.999595454115</v>
      </c>
      <c r="L1001" s="444">
        <f t="shared" ca="1" si="80"/>
        <v>-15532208.902504442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-15532208.902504442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-64752.518884309422</v>
      </c>
      <c r="L1002" s="444">
        <f t="shared" ca="1" si="80"/>
        <v>-15605357.051118571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-15605357.051118571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-65057.302836868301</v>
      </c>
      <c r="L1003" s="444">
        <f t="shared" ca="1" si="80"/>
        <v>-15678809.983685261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-15678809.983685261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-65363.356722562836</v>
      </c>
      <c r="L1004" s="444">
        <f t="shared" ca="1" si="80"/>
        <v>-15752568.970137645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-15752568.970137645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-65670.685832781106</v>
      </c>
      <c r="L1005" s="444">
        <f t="shared" ca="1" si="80"/>
        <v>-15826635.285700247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-15826635.285700247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-65979.295480958608</v>
      </c>
      <c r="L1006" s="444">
        <f t="shared" ca="1" si="80"/>
        <v>-15901010.210911026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-15901010.210911026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-66289.191002670195</v>
      </c>
      <c r="L1007" s="444">
        <f t="shared" ca="1" si="80"/>
        <v>-15975695.031643517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-15975695.031643517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-66600.377755722249</v>
      </c>
      <c r="L1008" s="444">
        <f t="shared" ca="1" si="80"/>
        <v>-16050691.03912906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-16050691.03912906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-66912.861120245332</v>
      </c>
      <c r="L1009" s="444">
        <f t="shared" ca="1" si="80"/>
        <v>-16125999.529979125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-16125999.529979125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-67226.646498787275</v>
      </c>
      <c r="L1010" s="444">
        <f t="shared" ca="1" si="80"/>
        <v>-16201621.806207733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-16201621.806207733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-67541.739316406471</v>
      </c>
      <c r="L1011" s="444">
        <f t="shared" ca="1" si="80"/>
        <v>-16277559.175253959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-16277559.175253959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-67858.145020765747</v>
      </c>
      <c r="L1012" s="444">
        <f t="shared" ca="1" si="80"/>
        <v>-16353812.950004546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-16353812.950004546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-68175.86908222652</v>
      </c>
      <c r="L1013" s="444">
        <f t="shared" ca="1" si="80"/>
        <v>-16430384.448816594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-16430384.448816594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-68494.916993943392</v>
      </c>
      <c r="L1014" s="444">
        <f t="shared" ca="1" si="80"/>
        <v>-16507274.995540358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-16507274.995540358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-68815.294271959079</v>
      </c>
      <c r="L1015" s="444">
        <f t="shared" ca="1" si="80"/>
        <v>-16584485.919542138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-16584485.919542138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-69137.006455299823</v>
      </c>
      <c r="L1016" s="444">
        <f t="shared" ca="1" si="80"/>
        <v>-16662018.555727258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-16662018.555727258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-69460.059106071159</v>
      </c>
      <c r="L1017" s="444">
        <f t="shared" ca="1" si="80"/>
        <v>-16739874.244563149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-16739874.244563149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-69784.457809554035</v>
      </c>
      <c r="L1018" s="444">
        <f t="shared" ca="1" si="80"/>
        <v>-16818054.332102522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-16818054.332102522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-70110.208174301413</v>
      </c>
      <c r="L1019" s="444">
        <f t="shared" ca="1" si="80"/>
        <v>-16896560.170006644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-16896560.170006644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-70437.315832235254</v>
      </c>
      <c r="L1020" s="444">
        <f t="shared" ca="1" si="80"/>
        <v>-16975393.115568697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-16975393.115568697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-70765.786438743817</v>
      </c>
      <c r="L1021" s="444">
        <f t="shared" ca="1" si="80"/>
        <v>-17054554.531737261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-17054554.531737261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-71095.625672779497</v>
      </c>
      <c r="L1022" s="444">
        <f t="shared" ca="1" si="80"/>
        <v>-17134045.787139859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-17134045.787139859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-71426.839236956992</v>
      </c>
      <c r="L1023" s="444">
        <f t="shared" ca="1" si="80"/>
        <v>-17213868.256106634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-17213868.256106634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-71759.432857651889</v>
      </c>
      <c r="L1024" s="444">
        <f t="shared" ca="1" si="80"/>
        <v>-17294023.318694104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-17294023.318694104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-72093.412285099679</v>
      </c>
      <c r="L1025" s="444">
        <f t="shared" ca="1" si="80"/>
        <v>-17374512.360709023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-17374512.360709023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-72428.783293495173</v>
      </c>
      <c r="L1026" s="444">
        <f t="shared" ca="1" si="80"/>
        <v>-17455336.773732338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-17455336.773732338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-72765.551681092315</v>
      </c>
      <c r="L1027" s="444">
        <f t="shared" ca="1" si="80"/>
        <v>-17536497.955143251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-17536497.955143251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-73103.723270304457</v>
      </c>
      <c r="L1028" s="444">
        <f t="shared" ref="L1028:L1282" ca="1" si="106">I1028-J1028+K1028</f>
        <v>-17617997.308143374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-17617997.308143374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-73443.303907804962</v>
      </c>
      <c r="L1029" s="444">
        <f t="shared" ca="1" si="106"/>
        <v>-17699836.241780996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-17699836.241780996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-73784.299464628391</v>
      </c>
      <c r="L1030" s="444">
        <f t="shared" ca="1" si="106"/>
        <v>-17782016.170975443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-17782016.170975443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-74126.71583627192</v>
      </c>
      <c r="L1031" s="444">
        <f t="shared" ca="1" si="106"/>
        <v>-17864538.516541533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-17864538.516541533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-74470.558942797303</v>
      </c>
      <c r="L1032" s="444">
        <f t="shared" ca="1" si="106"/>
        <v>-17947404.70521415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-17947404.70521415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-74815.834728933201</v>
      </c>
      <c r="L1033" s="444">
        <f t="shared" ca="1" si="106"/>
        <v>-18030616.169672903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-18030616.169672903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-75162.54916417801</v>
      </c>
      <c r="L1034" s="444">
        <f t="shared" ca="1" si="106"/>
        <v>-18114174.348566901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-18114174.348566901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-75510.708242902998</v>
      </c>
      <c r="L1035" s="444">
        <f t="shared" ca="1" si="106"/>
        <v>-18198080.686539624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-18198080.686539624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-75860.317984456007</v>
      </c>
      <c r="L1036" s="444">
        <f t="shared" ca="1" si="106"/>
        <v>-18282336.634253897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-18282336.634253897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-76211.384433265484</v>
      </c>
      <c r="L1037" s="444">
        <f t="shared" ca="1" si="106"/>
        <v>-18366943.648416981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-18366943.648416981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-76563.913658944992</v>
      </c>
      <c r="L1038" s="444">
        <f t="shared" ca="1" si="106"/>
        <v>-18451903.191805746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-18451903.191805746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-76917.911756398185</v>
      </c>
      <c r="L1039" s="444">
        <f t="shared" ca="1" si="106"/>
        <v>-18537216.733291965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-18537216.733291965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-77273.384845924098</v>
      </c>
      <c r="L1040" s="444">
        <f t="shared" ca="1" si="106"/>
        <v>-18622885.747867707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-18622885.747867707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-77630.339073323019</v>
      </c>
      <c r="L1041" s="444">
        <f t="shared" ca="1" si="106"/>
        <v>-18708911.716670848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-18708911.716670848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-77988.780610002781</v>
      </c>
      <c r="L1042" s="444">
        <f t="shared" ca="1" si="106"/>
        <v>-18795296.12701067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-18795296.12701067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-78348.715653085368</v>
      </c>
      <c r="L1043" s="444">
        <f t="shared" ca="1" si="106"/>
        <v>-18882040.472393572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-18882040.472393572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-78710.150425514134</v>
      </c>
      <c r="L1044" s="444">
        <f t="shared" ca="1" si="106"/>
        <v>-18969146.252548903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-18969146.252548903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-79073.091176161339</v>
      </c>
      <c r="L1045" s="444">
        <f t="shared" ca="1" si="106"/>
        <v>-19056614.973454881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-19056614.973454881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-79437.544179936245</v>
      </c>
      <c r="L1046" s="444">
        <f t="shared" ca="1" si="106"/>
        <v>-19144448.147364635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-19144448.147364635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-79803.515737893555</v>
      </c>
      <c r="L1047" s="444">
        <f t="shared" ca="1" si="106"/>
        <v>-19232647.292832348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-19232647.292832348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-80171.01217734236</v>
      </c>
      <c r="L1048" s="444">
        <f t="shared" ca="1" si="106"/>
        <v>-19321213.934739508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-19321213.934739508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-80540.039851955531</v>
      </c>
      <c r="L1049" s="444">
        <f t="shared" ca="1" si="106"/>
        <v>-19410149.604321282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-19410149.604321282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-80910.605141879583</v>
      </c>
      <c r="L1050" s="444">
        <f t="shared" ca="1" si="106"/>
        <v>-19499455.839192979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-19499455.839192979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-81282.714453844994</v>
      </c>
      <c r="L1051" s="444">
        <f t="shared" ca="1" si="106"/>
        <v>-19589134.183376644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-19589134.183376644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-81656.374221276928</v>
      </c>
      <c r="L1052" s="444">
        <f t="shared" ca="1" si="106"/>
        <v>-19679186.187327739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-19679186.187327739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-82031.59090440649</v>
      </c>
      <c r="L1053" s="444">
        <f t="shared" ca="1" si="106"/>
        <v>-19769613.407961965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-19769613.407961965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-82408.370990382435</v>
      </c>
      <c r="L1054" s="444">
        <f t="shared" ca="1" si="106"/>
        <v>-19860417.408682164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-19860417.408682164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-82786.720993383264</v>
      </c>
      <c r="L1055" s="444">
        <f t="shared" ca="1" si="106"/>
        <v>-19951599.759405367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-19951599.759405367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-83166.647454729944</v>
      </c>
      <c r="L1056" s="444">
        <f t="shared" ca="1" si="106"/>
        <v>-20043162.036589917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-20043162.036589917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-83548.156942998903</v>
      </c>
      <c r="L1057" s="444">
        <f t="shared" ca="1" si="106"/>
        <v>-20135105.823262732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-20135105.823262732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-83931.256054135622</v>
      </c>
      <c r="L1058" s="444">
        <f t="shared" ca="1" si="106"/>
        <v>-20227432.709046688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-20227432.709046688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-84315.951411568778</v>
      </c>
      <c r="L1059" s="444">
        <f t="shared" ca="1" si="106"/>
        <v>-20320144.290188074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-20320144.290188074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-84702.249666324555</v>
      </c>
      <c r="L1060" s="444">
        <f t="shared" ca="1" si="106"/>
        <v>-20413242.169584218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-20413242.169584218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-85090.157497141816</v>
      </c>
      <c r="L1061" s="444">
        <f t="shared" ca="1" si="106"/>
        <v>-20506727.956811178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-20506727.956811178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-85479.68161058749</v>
      </c>
      <c r="L1062" s="444">
        <f t="shared" ca="1" si="106"/>
        <v>-20600603.268151585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-20600603.268151585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-85870.828741172518</v>
      </c>
      <c r="L1063" s="444">
        <f t="shared" ca="1" si="106"/>
        <v>-20694869.726622578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-20694869.726622578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-86263.605651468315</v>
      </c>
      <c r="L1064" s="444">
        <f t="shared" ca="1" si="106"/>
        <v>-20789528.962003864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-20789528.962003864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-86658.019132223679</v>
      </c>
      <c r="L1065" s="444">
        <f t="shared" ca="1" si="106"/>
        <v>-20884582.610865906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-20884582.610865906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-87054.076002482179</v>
      </c>
      <c r="L1066" s="444">
        <f t="shared" ca="1" si="106"/>
        <v>-20980032.316598207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-20980032.316598207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-87451.783109700104</v>
      </c>
      <c r="L1067" s="444">
        <f t="shared" ca="1" si="106"/>
        <v>-21075879.729437724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-21075879.729437724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-87851.147329864762</v>
      </c>
      <c r="L1068" s="444">
        <f t="shared" ca="1" si="106"/>
        <v>-21172126.506497405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-21172126.506497405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-88252.175567613434</v>
      </c>
      <c r="L1069" s="444">
        <f t="shared" ca="1" si="106"/>
        <v>-21268774.311794836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-21268774.311794836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-88654.874756352729</v>
      </c>
      <c r="L1070" s="444">
        <f t="shared" ca="1" si="106"/>
        <v>-21365824.816281006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-21365824.816281006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-89059.25185837844</v>
      </c>
      <c r="L1071" s="444">
        <f t="shared" ca="1" si="106"/>
        <v>-21463279.697869204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-21463279.697869204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-89465.313864995929</v>
      </c>
      <c r="L1072" s="444">
        <f t="shared" ca="1" si="106"/>
        <v>-21561140.641464017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-21561140.641464017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-89873.067796640986</v>
      </c>
      <c r="L1073" s="444">
        <f t="shared" ca="1" si="106"/>
        <v>-21659409.338990476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-21659409.338990476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-90282.520703001224</v>
      </c>
      <c r="L1074" s="444">
        <f t="shared" ca="1" si="106"/>
        <v>-21758087.489423297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-21758087.489423297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-90693.679663137984</v>
      </c>
      <c r="L1075" s="444">
        <f t="shared" ca="1" si="106"/>
        <v>-21857176.798816252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-21857176.798816252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-91106.551785608623</v>
      </c>
      <c r="L1076" s="444">
        <f t="shared" ca="1" si="106"/>
        <v>-21956678.980331678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-21956678.980331678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-91521.144208589569</v>
      </c>
      <c r="L1077" s="444">
        <f t="shared" ca="1" si="106"/>
        <v>-22056595.754270084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-22056595.754270084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-91937.46409999959</v>
      </c>
      <c r="L1078" s="444">
        <f t="shared" ca="1" si="106"/>
        <v>-22156928.848099902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-22156928.848099902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-92355.518657623834</v>
      </c>
      <c r="L1079" s="444">
        <f t="shared" ca="1" si="106"/>
        <v>-22257679.996487346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-22257679.996487346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-92775.315109238189</v>
      </c>
      <c r="L1080" s="444">
        <f t="shared" ca="1" si="106"/>
        <v>-22358850.941326402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-22358850.941326402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-93196.860712734255</v>
      </c>
      <c r="L1081" s="444">
        <f t="shared" ca="1" si="106"/>
        <v>-22460443.431768954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-22460443.431768954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-93620.162756244885</v>
      </c>
      <c r="L1082" s="444">
        <f t="shared" ca="1" si="106"/>
        <v>-22562459.224255018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-22562459.224255018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-94045.228558270144</v>
      </c>
      <c r="L1083" s="444">
        <f t="shared" ca="1" si="106"/>
        <v>-22664900.082543105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-22664900.082543105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-94472.065467803841</v>
      </c>
      <c r="L1084" s="444">
        <f t="shared" ca="1" si="106"/>
        <v>-22767767.777740728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-22767767.777740728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-94900.680864460606</v>
      </c>
      <c r="L1085" s="444">
        <f t="shared" ca="1" si="106"/>
        <v>-22871064.088335007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-22871064.088335007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-95331.082158603444</v>
      </c>
      <c r="L1086" s="444">
        <f t="shared" ca="1" si="106"/>
        <v>-22974790.800223429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-22974790.800223429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-95763.276791471857</v>
      </c>
      <c r="L1087" s="444">
        <f t="shared" ca="1" si="106"/>
        <v>-23078949.706744719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-23078949.706744719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-96197.272235310578</v>
      </c>
      <c r="L1088" s="444">
        <f t="shared" ca="1" si="106"/>
        <v>-23183542.608709849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-23183542.608709849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-96633.075993498613</v>
      </c>
      <c r="L1089" s="444">
        <f t="shared" ca="1" si="106"/>
        <v>-23288571.314433165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-23288571.314433165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-97070.695600679101</v>
      </c>
      <c r="L1090" s="444">
        <f t="shared" ca="1" si="106"/>
        <v>-23394037.639763661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-23394037.639763661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-97510.138622889499</v>
      </c>
      <c r="L1091" s="444">
        <f t="shared" ca="1" si="106"/>
        <v>-23499943.40811637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-23499943.40811637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-97951.412657692446</v>
      </c>
      <c r="L1092" s="444">
        <f t="shared" ca="1" si="106"/>
        <v>-23606290.450503882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-23606290.450503882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-98394.52533430708</v>
      </c>
      <c r="L1093" s="444">
        <f t="shared" ca="1" si="106"/>
        <v>-23713080.605568007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-23713080.605568007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-98839.484313740933</v>
      </c>
      <c r="L1094" s="444">
        <f t="shared" ca="1" si="106"/>
        <v>-23820315.719611567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-23820315.719611567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-99286.297288922433</v>
      </c>
      <c r="L1095" s="444">
        <f t="shared" ca="1" si="106"/>
        <v>-23927997.646630306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-23927997.646630306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-99734.971984833857</v>
      </c>
      <c r="L1096" s="444">
        <f t="shared" ca="1" si="106"/>
        <v>-24036128.248344958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-24036128.248344958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-100185.5161586449</v>
      </c>
      <c r="L1097" s="444">
        <f t="shared" ca="1" si="106"/>
        <v>-24144709.39423342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-24144709.39423342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-100637.93759984683</v>
      </c>
      <c r="L1098" s="444">
        <f t="shared" ca="1" si="106"/>
        <v>-24253742.961563084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-24253742.961563084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-101092.24413038709</v>
      </c>
      <c r="L1099" s="444">
        <f t="shared" ca="1" si="106"/>
        <v>-24363230.835423291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-24363230.835423291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-101548.44360480462</v>
      </c>
      <c r="L1100" s="444">
        <f t="shared" ca="1" si="106"/>
        <v>-24473174.908757914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-24473174.908757914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-102006.54391036555</v>
      </c>
      <c r="L1101" s="444">
        <f t="shared" ca="1" si="106"/>
        <v>-24583577.082398098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-24583577.082398098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-102466.55296719965</v>
      </c>
      <c r="L1102" s="444">
        <f t="shared" ca="1" si="106"/>
        <v>-24694439.265095115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-24694439.265095115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-102928.47872843721</v>
      </c>
      <c r="L1103" s="444">
        <f t="shared" ca="1" si="106"/>
        <v>-24805763.373553369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-24805763.373553369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-103392.32918034661</v>
      </c>
      <c r="L1104" s="444">
        <f t="shared" ca="1" si="106"/>
        <v>-24917551.332463533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-24917551.332463533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-103858.11234247229</v>
      </c>
      <c r="L1105" s="444">
        <f t="shared" ca="1" si="106"/>
        <v>-25029805.074535824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-25029805.074535824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-104325.83626777351</v>
      </c>
      <c r="L1106" s="444">
        <f t="shared" ca="1" si="106"/>
        <v>-25142526.540533416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-25142526.540533416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-104795.50904276347</v>
      </c>
      <c r="L1107" s="444">
        <f t="shared" ca="1" si="106"/>
        <v>-25255717.679305997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-25255717.679305997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-105267.13878764922</v>
      </c>
      <c r="L1108" s="444">
        <f t="shared" ca="1" si="106"/>
        <v>-25369380.447823465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-25369380.447823465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-105740.73365647202</v>
      </c>
      <c r="L1109" s="444">
        <f t="shared" ca="1" si="106"/>
        <v>-25483516.811209757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-25483516.811209757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-106216.30183724823</v>
      </c>
      <c r="L1110" s="444">
        <f t="shared" ca="1" si="106"/>
        <v>-25598128.742776822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-25598128.742776822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-106693.85155211099</v>
      </c>
      <c r="L1111" s="444">
        <f t="shared" ca="1" si="106"/>
        <v>-25713218.224058751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-25713218.224058751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-107173.39105745238</v>
      </c>
      <c r="L1112" s="444">
        <f t="shared" ca="1" si="106"/>
        <v>-25828787.244846024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-25828787.244846024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-107654.92864406601</v>
      </c>
      <c r="L1113" s="444">
        <f t="shared" ca="1" si="106"/>
        <v>-25944837.803219907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-25944837.803219907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-108138.47263729053</v>
      </c>
      <c r="L1114" s="444">
        <f t="shared" ca="1" si="106"/>
        <v>-26061371.905587018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-26061371.905587018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-108624.03139715348</v>
      </c>
      <c r="L1115" s="444">
        <f t="shared" ca="1" si="106"/>
        <v>-26178391.566713989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-26178391.566713989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-109111.61331851584</v>
      </c>
      <c r="L1116" s="444">
        <f t="shared" ca="1" si="106"/>
        <v>-26295898.809762321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-26295898.809762321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-109601.22683121725</v>
      </c>
      <c r="L1117" s="444">
        <f t="shared" ca="1" si="106"/>
        <v>-26413895.666323356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-26413895.666323356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-110092.88040022158</v>
      </c>
      <c r="L1118" s="444">
        <f t="shared" ca="1" si="106"/>
        <v>-26532384.176453397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-26532384.176453397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-110586.58252576341</v>
      </c>
      <c r="L1119" s="444">
        <f t="shared" ca="1" si="106"/>
        <v>-26651366.388708979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-26651366.388708979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-111082.34174349498</v>
      </c>
      <c r="L1120" s="444">
        <f t="shared" ca="1" si="106"/>
        <v>-26770844.360182293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-26770844.360182293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-111580.1666246338</v>
      </c>
      <c r="L1121" s="444">
        <f t="shared" ca="1" si="106"/>
        <v>-26890820.156536747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-26890820.156536747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-112080.0657761107</v>
      </c>
      <c r="L1122" s="444">
        <f t="shared" ca="1" si="106"/>
        <v>-27011295.852042675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-27011295.852042675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-112582.04784071872</v>
      </c>
      <c r="L1123" s="444">
        <f t="shared" ca="1" si="106"/>
        <v>-27132273.529613212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-27132273.529613212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-113086.12149726262</v>
      </c>
      <c r="L1124" s="444">
        <f t="shared" ca="1" si="106"/>
        <v>-27253755.280840293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-27253755.280840293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-113592.29546070879</v>
      </c>
      <c r="L1125" s="444">
        <f t="shared" ca="1" si="106"/>
        <v>-27375743.20603082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-27375743.20603082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-114100.57848233599</v>
      </c>
      <c r="L1126" s="444">
        <f t="shared" ca="1" si="106"/>
        <v>-27498239.414242975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-27498239.414242975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-114610.97934988663</v>
      </c>
      <c r="L1127" s="444">
        <f t="shared" ca="1" si="106"/>
        <v>-27621246.023322679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-27621246.023322679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-115123.50688771874</v>
      </c>
      <c r="L1128" s="444">
        <f t="shared" ca="1" si="106"/>
        <v>-27744765.159940217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-27744765.159940217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-115638.16995695847</v>
      </c>
      <c r="L1129" s="444">
        <f t="shared" ca="1" si="106"/>
        <v>-27868798.959626995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-27868798.959626995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-116154.97745565338</v>
      </c>
      <c r="L1130" s="444">
        <f t="shared" ca="1" si="106"/>
        <v>-27993349.566812467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-27993349.566812467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-116673.9383189262</v>
      </c>
      <c r="L1131" s="444">
        <f t="shared" ca="1" si="106"/>
        <v>-28118419.134861212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-28118419.134861212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-117195.06151912929</v>
      </c>
      <c r="L1132" s="444">
        <f t="shared" ca="1" si="106"/>
        <v>-28244009.826110162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-28244009.826110162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-117718.35606599992</v>
      </c>
      <c r="L1133" s="444">
        <f t="shared" ca="1" si="106"/>
        <v>-28370123.81190598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-28370123.81190598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-118243.83100681583</v>
      </c>
      <c r="L1134" s="444">
        <f t="shared" ca="1" si="106"/>
        <v>-28496763.272642616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-28496763.272642616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-118771.49542655183</v>
      </c>
      <c r="L1135" s="444">
        <f t="shared" ca="1" si="106"/>
        <v>-28623930.397798985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-28623930.397798985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-119301.35844803667</v>
      </c>
      <c r="L1136" s="444">
        <f t="shared" ca="1" si="106"/>
        <v>-28751627.38597684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-28751627.38597684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-119833.42923211107</v>
      </c>
      <c r="L1137" s="444">
        <f t="shared" ca="1" si="106"/>
        <v>-28879856.444938768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-28879856.444938768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-120367.71697778578</v>
      </c>
      <c r="L1138" s="444">
        <f t="shared" ca="1" si="106"/>
        <v>-29008619.791646373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-29008619.791646373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-120904.23092240081</v>
      </c>
      <c r="L1139" s="444">
        <f t="shared" ca="1" si="106"/>
        <v>-29137919.652298592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-29137919.652298592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-121442.98034178506</v>
      </c>
      <c r="L1140" s="444">
        <f t="shared" ca="1" si="106"/>
        <v>-29267758.262370195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-29267758.262370195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-121983.97455041672</v>
      </c>
      <c r="L1141" s="444">
        <f t="shared" ca="1" si="106"/>
        <v>-29398137.866650432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-29398137.866650432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-122527.22290158438</v>
      </c>
      <c r="L1142" s="444">
        <f t="shared" ca="1" si="106"/>
        <v>-29529060.719281834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-29529060.719281834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-123072.73478754854</v>
      </c>
      <c r="L1143" s="444">
        <f t="shared" ca="1" si="106"/>
        <v>-29660529.083799202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-29660529.083799202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-123620.51963970425</v>
      </c>
      <c r="L1144" s="444">
        <f t="shared" ca="1" si="106"/>
        <v>-29792545.233168725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-29792545.233168725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-124170.58692874393</v>
      </c>
      <c r="L1145" s="444">
        <f t="shared" ca="1" si="106"/>
        <v>-29925111.449827287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-29925111.449827287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-124722.94616482127</v>
      </c>
      <c r="L1146" s="444">
        <f t="shared" ca="1" si="106"/>
        <v>-30058230.025721926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-30058230.025721926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-125277.60689771558</v>
      </c>
      <c r="L1147" s="444">
        <f t="shared" ca="1" si="106"/>
        <v>-30191903.26234946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-30191903.26234946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-125834.578716997</v>
      </c>
      <c r="L1148" s="444">
        <f t="shared" ca="1" si="106"/>
        <v>-30326133.470796276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-30326133.470796276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-126393.87125219205</v>
      </c>
      <c r="L1149" s="444">
        <f t="shared" ca="1" si="106"/>
        <v>-30460922.971778285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-30460922.971778285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-126955.49417295044</v>
      </c>
      <c r="L1150" s="444">
        <f t="shared" ca="1" si="106"/>
        <v>-30596274.095681053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-30596274.095681053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-127519.45718921196</v>
      </c>
      <c r="L1151" s="444">
        <f t="shared" ca="1" si="106"/>
        <v>-30732189.182600085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-30732189.182600085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-128085.77005137459</v>
      </c>
      <c r="L1152" s="444">
        <f t="shared" ca="1" si="106"/>
        <v>-30868670.582381278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-30868670.582381278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-128654.44255046292</v>
      </c>
      <c r="L1153" s="444">
        <f t="shared" ca="1" si="106"/>
        <v>-31005720.654661559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-31005720.654661559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-129225.48451829741</v>
      </c>
      <c r="L1154" s="444">
        <f t="shared" ca="1" si="106"/>
        <v>-31143341.768909674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-31143341.768909674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-129798.90582766455</v>
      </c>
      <c r="L1155" s="444">
        <f t="shared" ca="1" si="106"/>
        <v>-31281536.304467157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-31281536.304467157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-130374.71639248739</v>
      </c>
      <c r="L1156" s="444">
        <f t="shared" ca="1" si="106"/>
        <v>-31420306.650589462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-31420306.650589462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-130952.92616799699</v>
      </c>
      <c r="L1157" s="444">
        <f t="shared" ca="1" si="106"/>
        <v>-31559655.206487279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-31559655.206487279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-131533.54515090457</v>
      </c>
      <c r="L1158" s="444">
        <f t="shared" ca="1" si="106"/>
        <v>-31699584.381368004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-31699584.381368004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-132116.58337957427</v>
      </c>
      <c r="L1159" s="444">
        <f t="shared" ca="1" si="106"/>
        <v>-31840096.594477396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-31840096.594477396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-132702.05093419674</v>
      </c>
      <c r="L1160" s="444">
        <f t="shared" ca="1" si="106"/>
        <v>-31981194.275141411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-31981194.275141411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-133289.95793696347</v>
      </c>
      <c r="L1161" s="444">
        <f t="shared" ca="1" si="106"/>
        <v>-32122879.862808194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-32122879.862808194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-133880.3145522417</v>
      </c>
      <c r="L1162" s="444">
        <f t="shared" ca="1" si="106"/>
        <v>-32265155.807090253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-32265155.807090253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-134473.1309867503</v>
      </c>
      <c r="L1163" s="444">
        <f t="shared" ca="1" si="106"/>
        <v>-32408024.567806821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-32408024.567806821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-135068.41748973599</v>
      </c>
      <c r="L1164" s="444">
        <f t="shared" ca="1" si="106"/>
        <v>-32551488.615026377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-32551488.615026377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-135666.18435315081</v>
      </c>
      <c r="L1165" s="444">
        <f t="shared" ca="1" si="106"/>
        <v>-32695550.429109346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-32695550.429109346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-136266.44191182984</v>
      </c>
      <c r="L1166" s="444">
        <f t="shared" ca="1" si="106"/>
        <v>-32840212.500750996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-32840212.500750996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-136869.20054367007</v>
      </c>
      <c r="L1167" s="444">
        <f t="shared" ca="1" si="106"/>
        <v>-32985477.331024487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-32985477.331024487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-137474.47066980961</v>
      </c>
      <c r="L1168" s="444">
        <f t="shared" ca="1" si="106"/>
        <v>-33131347.431424115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-33131347.431424115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-138047.28096426715</v>
      </c>
      <c r="L1169" s="444">
        <f t="shared" ca="1" si="106"/>
        <v>-33269394.712388381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-33269394.712388381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-138622.47796828492</v>
      </c>
      <c r="L1170" s="444">
        <f t="shared" ca="1" si="106"/>
        <v>-33408017.190356668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-33408017.190356668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-139200.07162648611</v>
      </c>
      <c r="L1171" s="444">
        <f t="shared" ca="1" si="106"/>
        <v>-33547217.261983152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-33547217.261983152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-139780.0719249298</v>
      </c>
      <c r="L1172" s="444">
        <f t="shared" ca="1" si="106"/>
        <v>-33686997.333908081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-33686997.333908081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-140362.48889128366</v>
      </c>
      <c r="L1173" s="444">
        <f t="shared" ca="1" si="106"/>
        <v>-33827359.822799362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-33827359.822799362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-140947.33259499734</v>
      </c>
      <c r="L1174" s="444">
        <f t="shared" ca="1" si="106"/>
        <v>-33968307.15539436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-33968307.15539436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-141534.61314747651</v>
      </c>
      <c r="L1175" s="444">
        <f t="shared" ca="1" si="106"/>
        <v>-34109841.768541835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-34109841.768541835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-142124.34070225764</v>
      </c>
      <c r="L1176" s="444">
        <f t="shared" ca="1" si="106"/>
        <v>-34251966.109244093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-34251966.109244093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-142716.52545518373</v>
      </c>
      <c r="L1177" s="444">
        <f t="shared" ca="1" si="106"/>
        <v>-34394682.634699278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-34394682.634699278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-143311.17764458031</v>
      </c>
      <c r="L1178" s="444">
        <f t="shared" ca="1" si="106"/>
        <v>-34537993.812343858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-34537993.812343858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-143908.30755143275</v>
      </c>
      <c r="L1179" s="444">
        <f t="shared" ca="1" si="106"/>
        <v>-34681902.119895294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-34681902.119895294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-144507.92549956372</v>
      </c>
      <c r="L1180" s="444">
        <f t="shared" ca="1" si="106"/>
        <v>-34826410.04539486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-34826410.04539486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-145110.04185581193</v>
      </c>
      <c r="L1181" s="444">
        <f t="shared" ca="1" si="106"/>
        <v>-34971520.087250672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-34971520.087250672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-145714.66703021113</v>
      </c>
      <c r="L1182" s="444">
        <f t="shared" ca="1" si="106"/>
        <v>-35117234.75428088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-35117234.75428088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-146321.81147617032</v>
      </c>
      <c r="L1183" s="444">
        <f t="shared" ca="1" si="106"/>
        <v>-35263556.565757051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-35263556.565757051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-146931.48569065437</v>
      </c>
      <c r="L1184" s="444">
        <f t="shared" ca="1" si="106"/>
        <v>-35410488.051447704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-35410488.051447704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-147543.70021436544</v>
      </c>
      <c r="L1185" s="444">
        <f t="shared" ca="1" si="106"/>
        <v>-35558031.751662068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-35558031.751662068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-148158.46563192527</v>
      </c>
      <c r="L1186" s="444">
        <f t="shared" ca="1" si="106"/>
        <v>-35706190.217293993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-35706190.217293993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-148775.7925720583</v>
      </c>
      <c r="L1187" s="444">
        <f t="shared" ca="1" si="106"/>
        <v>-35854966.009866051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-35854966.009866051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-149395.6917077752</v>
      </c>
      <c r="L1188" s="444">
        <f t="shared" ca="1" si="106"/>
        <v>-36004361.701573826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-36004361.701573826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-150018.1737565576</v>
      </c>
      <c r="L1189" s="444">
        <f t="shared" ca="1" si="106"/>
        <v>-36154379.875330381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-36154379.875330381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-150643.24948054325</v>
      </c>
      <c r="L1190" s="444">
        <f t="shared" ca="1" si="106"/>
        <v>-36305023.124810927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-36305023.124810927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-151270.92968671219</v>
      </c>
      <c r="L1191" s="444">
        <f t="shared" ca="1" si="106"/>
        <v>-36456294.054497637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-36456294.054497637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-151901.22522707348</v>
      </c>
      <c r="L1192" s="444">
        <f t="shared" ca="1" si="106"/>
        <v>-36608195.27972471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-36608195.27972471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-152534.14699885296</v>
      </c>
      <c r="L1193" s="444">
        <f t="shared" ca="1" si="106"/>
        <v>-36760729.426723562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-36760729.426723562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-153169.70594468151</v>
      </c>
      <c r="L1194" s="444">
        <f t="shared" ca="1" si="106"/>
        <v>-36913899.132668242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-36913899.132668242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-153807.91305278434</v>
      </c>
      <c r="L1195" s="444">
        <f t="shared" ca="1" si="106"/>
        <v>-37067707.045721024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-37067707.045721024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-154448.77935717092</v>
      </c>
      <c r="L1196" s="444">
        <f t="shared" ca="1" si="106"/>
        <v>-37222155.825078197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-37222155.825078197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-155092.31593782583</v>
      </c>
      <c r="L1197" s="444">
        <f t="shared" ca="1" si="106"/>
        <v>-37377248.141016021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-37377248.141016021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-155738.53392090008</v>
      </c>
      <c r="L1198" s="444">
        <f t="shared" ca="1" si="106"/>
        <v>-37532986.67493692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-37532986.67493692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-156387.44447890384</v>
      </c>
      <c r="L1199" s="444">
        <f t="shared" ca="1" si="106"/>
        <v>-37689374.119415827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-37689374.119415827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-157039.05883089927</v>
      </c>
      <c r="L1200" s="444">
        <f t="shared" ca="1" si="106"/>
        <v>-37846413.178246729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-37846413.178246729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-157693.38824269469</v>
      </c>
      <c r="L1201" s="444">
        <f t="shared" ca="1" si="106"/>
        <v>-38004106.566489421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-38004106.566489421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-158350.44402703925</v>
      </c>
      <c r="L1202" s="444">
        <f t="shared" ca="1" si="106"/>
        <v>-38162457.010516457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-38162457.010516457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-159010.23754381857</v>
      </c>
      <c r="L1203" s="444">
        <f t="shared" ca="1" si="106"/>
        <v>-38321467.248060279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-38321467.248060279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-159672.78020025115</v>
      </c>
      <c r="L1204" s="444">
        <f t="shared" ca="1" si="106"/>
        <v>-38481140.028260529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-38481140.028260529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-160338.08345108555</v>
      </c>
      <c r="L1205" s="444">
        <f t="shared" ca="1" si="106"/>
        <v>-38641478.111711614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-38641478.111711614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-161006.15879879839</v>
      </c>
      <c r="L1206" s="444">
        <f t="shared" ca="1" si="106"/>
        <v>-38802484.270510413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-38802484.270510413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-161677.01779379338</v>
      </c>
      <c r="L1207" s="444">
        <f t="shared" ca="1" si="106"/>
        <v>-38964161.28830421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-38964161.28830421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-162350.67203460087</v>
      </c>
      <c r="L1208" s="444">
        <f t="shared" ca="1" si="106"/>
        <v>-39126511.960338809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-39126511.960338809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-163027.13316807838</v>
      </c>
      <c r="L1209" s="444">
        <f t="shared" ca="1" si="106"/>
        <v>-39289539.093506888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-39289539.093506888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-163706.41288961202</v>
      </c>
      <c r="L1210" s="444">
        <f t="shared" ca="1" si="106"/>
        <v>-39453245.506396502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-39453245.506396502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-164388.52294331876</v>
      </c>
      <c r="L1211" s="444">
        <f t="shared" ca="1" si="106"/>
        <v>-39617634.02933982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-39617634.02933982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-165073.47512224925</v>
      </c>
      <c r="L1212" s="444">
        <f t="shared" ca="1" si="106"/>
        <v>-39782707.504462071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-39782707.504462071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-165761.28126859196</v>
      </c>
      <c r="L1213" s="444">
        <f t="shared" ca="1" si="106"/>
        <v>-39948468.78573066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-39948468.78573066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-166451.95327387773</v>
      </c>
      <c r="L1214" s="444">
        <f t="shared" ca="1" si="106"/>
        <v>-40114920.739004537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-40114920.739004537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-167145.50307918558</v>
      </c>
      <c r="L1215" s="444">
        <f t="shared" ca="1" si="106"/>
        <v>-40282066.242083721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-40282066.242083721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-167841.94267534884</v>
      </c>
      <c r="L1216" s="444">
        <f t="shared" ca="1" si="106"/>
        <v>-40449908.184759073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-40449908.184759073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-168541.28410316279</v>
      </c>
      <c r="L1217" s="444">
        <f t="shared" ca="1" si="106"/>
        <v>-40618449.468862236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-40618449.468862236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-169243.53945359265</v>
      </c>
      <c r="L1218" s="444">
        <f t="shared" ca="1" si="106"/>
        <v>-40787693.008315831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-40787693.008315831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-169948.72086798263</v>
      </c>
      <c r="L1219" s="444">
        <f t="shared" ca="1" si="106"/>
        <v>-40957641.729183815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-40957641.729183815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-170656.84053826588</v>
      </c>
      <c r="L1220" s="444">
        <f t="shared" ca="1" si="106"/>
        <v>-41128298.569722079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-41128298.569722079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-171367.91070717532</v>
      </c>
      <c r="L1221" s="444">
        <f t="shared" ca="1" si="106"/>
        <v>-41299666.480429254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-41299666.480429254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-172081.94366845523</v>
      </c>
      <c r="L1222" s="444">
        <f t="shared" ca="1" si="106"/>
        <v>-41471748.424097709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-41471748.424097709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-172798.9517670738</v>
      </c>
      <c r="L1223" s="444">
        <f t="shared" ca="1" si="106"/>
        <v>-41644547.375864781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-41644547.375864781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-173518.94739943658</v>
      </c>
      <c r="L1224" s="444">
        <f t="shared" ca="1" si="106"/>
        <v>-41818066.323264219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-41818066.323264219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-174241.94301360092</v>
      </c>
      <c r="L1225" s="444">
        <f t="shared" ca="1" si="106"/>
        <v>-41992308.26627782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-41992308.26627782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-174967.95110949091</v>
      </c>
      <c r="L1226" s="444">
        <f t="shared" ca="1" si="106"/>
        <v>-42167276.217387311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-42167276.217387311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-175696.98423911381</v>
      </c>
      <c r="L1227" s="444">
        <f t="shared" ca="1" si="106"/>
        <v>-42342973.201626427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-42342973.201626427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-176429.05500677679</v>
      </c>
      <c r="L1228" s="444">
        <f t="shared" ca="1" si="106"/>
        <v>-42519402.256633207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-42519402.256633207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-177164.17606930502</v>
      </c>
      <c r="L1229" s="444">
        <f t="shared" ca="1" si="106"/>
        <v>-42696566.432702512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-42696566.432702512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-177902.36013626045</v>
      </c>
      <c r="L1230" s="444">
        <f t="shared" ca="1" si="106"/>
        <v>-42874468.792838775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-42874468.792838775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-178643.61997016156</v>
      </c>
      <c r="L1231" s="444">
        <f t="shared" ca="1" si="106"/>
        <v>-43053112.41280894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-43053112.41280894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-179387.96838670393</v>
      </c>
      <c r="L1232" s="444">
        <f t="shared" ca="1" si="106"/>
        <v>-43232500.381195642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-43232500.381195642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-180135.41825498184</v>
      </c>
      <c r="L1233" s="444">
        <f t="shared" ca="1" si="106"/>
        <v>-43412635.799450621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-43412635.799450621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-180885.98249771091</v>
      </c>
      <c r="L1234" s="444">
        <f t="shared" ca="1" si="106"/>
        <v>-43593521.781948335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-43593521.781948335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-181639.67409145139</v>
      </c>
      <c r="L1235" s="444">
        <f t="shared" ca="1" si="106"/>
        <v>-43775161.456039786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-43775161.456039786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-182396.50606683243</v>
      </c>
      <c r="L1236" s="444">
        <f t="shared" ca="1" si="106"/>
        <v>-43957557.962106615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-43957557.962106615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-183156.49150877757</v>
      </c>
      <c r="L1237" s="444">
        <f t="shared" ca="1" si="106"/>
        <v>-44140714.45361539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-44140714.45361539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-183919.64355673079</v>
      </c>
      <c r="L1238" s="444">
        <f t="shared" ca="1" si="106"/>
        <v>-44324634.097172119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-44324634.097172119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-184685.97540488382</v>
      </c>
      <c r="L1239" s="444">
        <f t="shared" ca="1" si="106"/>
        <v>-44509320.072577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-44509320.072577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-185455.50030240417</v>
      </c>
      <c r="L1240" s="444">
        <f t="shared" ca="1" si="106"/>
        <v>-44694775.572879404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-44694775.572879404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-186228.23155366417</v>
      </c>
      <c r="L1241" s="444">
        <f t="shared" ca="1" si="106"/>
        <v>-44881003.80443307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-44881003.80443307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-187004.18251847112</v>
      </c>
      <c r="L1242" s="444">
        <f t="shared" ca="1" si="106"/>
        <v>-45068007.986951545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-45068007.986951545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-187783.36661229809</v>
      </c>
      <c r="L1243" s="444">
        <f t="shared" ca="1" si="106"/>
        <v>-45255791.353563845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-45255791.353563845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-188565.79730651603</v>
      </c>
      <c r="L1244" s="444">
        <f t="shared" ca="1" si="106"/>
        <v>-45444357.15087036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-45444357.15087036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-189351.48812862649</v>
      </c>
      <c r="L1245" s="444">
        <f t="shared" ca="1" si="106"/>
        <v>-45633708.638998985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-45633708.638998985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-190140.45266249578</v>
      </c>
      <c r="L1246" s="444">
        <f t="shared" ca="1" si="106"/>
        <v>-45823849.091661483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-45823849.091661483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-190932.70454858951</v>
      </c>
      <c r="L1247" s="444">
        <f t="shared" ca="1" si="106"/>
        <v>-46014781.796210073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-46014781.796210073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-191728.25748420865</v>
      </c>
      <c r="L1248" s="444">
        <f t="shared" ca="1" si="106"/>
        <v>-46206510.053694278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-46206510.053694278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-192527.12522372615</v>
      </c>
      <c r="L1249" s="444">
        <f t="shared" ca="1" si="106"/>
        <v>-46399037.178918004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-46399037.178918004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-193329.32157882501</v>
      </c>
      <c r="L1250" s="444">
        <f t="shared" ca="1" si="106"/>
        <v>-46592366.500496827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-46592366.500496827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-194134.86041873679</v>
      </c>
      <c r="L1251" s="444">
        <f t="shared" ca="1" si="106"/>
        <v>-46786501.360915564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-46786501.360915564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-194943.75567048151</v>
      </c>
      <c r="L1252" s="444">
        <f t="shared" ca="1" si="106"/>
        <v>-46981445.116586044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-46981445.116586044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-195756.02131910852</v>
      </c>
      <c r="L1253" s="444">
        <f t="shared" ca="1" si="106"/>
        <v>-47177201.137905151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-47177201.137905151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-196571.67140793812</v>
      </c>
      <c r="L1254" s="444">
        <f t="shared" ca="1" si="106"/>
        <v>-47373772.809313089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-47373772.809313089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-197390.72003880455</v>
      </c>
      <c r="L1255" s="444">
        <f t="shared" ca="1" si="106"/>
        <v>-47571163.52935189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-47571163.52935189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-198213.18137229953</v>
      </c>
      <c r="L1256" s="444">
        <f t="shared" ca="1" si="106"/>
        <v>-47769376.71072419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-47769376.71072419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-199039.06962801746</v>
      </c>
      <c r="L1257" s="444">
        <f t="shared" ca="1" si="106"/>
        <v>-47968415.780352205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-47968415.780352205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-199868.39908480085</v>
      </c>
      <c r="L1258" s="444">
        <f t="shared" ca="1" si="106"/>
        <v>-48168284.179437004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-48168284.179437004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-200701.18408098753</v>
      </c>
      <c r="L1259" s="444">
        <f t="shared" ca="1" si="106"/>
        <v>-48368985.363517992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-48368985.363517992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-201537.4390146583</v>
      </c>
      <c r="L1260" s="444">
        <f t="shared" ca="1" si="106"/>
        <v>-48570522.802532651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-48570522.802532651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-202377.17834388604</v>
      </c>
      <c r="L1261" s="444">
        <f t="shared" ca="1" si="106"/>
        <v>-48772899.980876535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-48772899.980876535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-203220.41658698555</v>
      </c>
      <c r="L1262" s="444">
        <f t="shared" ca="1" si="106"/>
        <v>-48976120.397463523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-48976120.397463523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-204067.16832276469</v>
      </c>
      <c r="L1263" s="444">
        <f t="shared" ca="1" si="106"/>
        <v>-49180187.565786287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-49180187.565786287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-204917.44819077619</v>
      </c>
      <c r="L1264" s="444">
        <f t="shared" ca="1" si="106"/>
        <v>-49385105.013977066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-49385105.013977066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-205771.2708915711</v>
      </c>
      <c r="L1265" s="444">
        <f t="shared" ca="1" si="106"/>
        <v>-49590876.284868635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-49590876.284868635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-206628.65118695266</v>
      </c>
      <c r="L1266" s="444">
        <f t="shared" ca="1" si="106"/>
        <v>-49797504.936055586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-49797504.936055586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-207489.6039002316</v>
      </c>
      <c r="L1267" s="444">
        <f t="shared" ca="1" si="106"/>
        <v>-50004994.539955817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-50004994.539955817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-208354.14391648257</v>
      </c>
      <c r="L1268" s="444">
        <f t="shared" ca="1" si="106"/>
        <v>-50213348.683872297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-50213348.683872297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-209222.28618280124</v>
      </c>
      <c r="L1269" s="444">
        <f t="shared" ca="1" si="106"/>
        <v>-50422570.970055096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-50422570.970055096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-210094.04570856289</v>
      </c>
      <c r="L1270" s="444">
        <f t="shared" ca="1" si="106"/>
        <v>-50632665.015763655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-50632665.015763655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-210969.4375656819</v>
      </c>
      <c r="L1271" s="444">
        <f t="shared" ca="1" si="106"/>
        <v>-50843634.45332934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-50843634.45332934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-211848.47688887225</v>
      </c>
      <c r="L1272" s="444">
        <f t="shared" ca="1" si="106"/>
        <v>-51055482.930218212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-51055482.930218212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-212731.17887590922</v>
      </c>
      <c r="L1273" s="444">
        <f t="shared" ca="1" si="106"/>
        <v>-51268214.109094121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-51268214.109094121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-213617.55878789217</v>
      </c>
      <c r="L1274" s="444">
        <f t="shared" ca="1" si="106"/>
        <v>-51481831.66788201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-51481831.66788201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-214507.63194950836</v>
      </c>
      <c r="L1275" s="444">
        <f t="shared" ca="1" si="106"/>
        <v>-51696339.299831517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-51696339.299831517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-215401.41374929799</v>
      </c>
      <c r="L1276" s="444">
        <f t="shared" ca="1" si="106"/>
        <v>-51911740.713580817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-51911740.713580817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-216298.91963992006</v>
      </c>
      <c r="L1277" s="444">
        <f t="shared" ca="1" si="106"/>
        <v>-52128039.63322074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-52128039.63322074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-217200.16513841975</v>
      </c>
      <c r="L1278" s="444">
        <f t="shared" ca="1" si="106"/>
        <v>-52345239.798359163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-52345239.798359163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-218105.16582649655</v>
      </c>
      <c r="L1279" s="444">
        <f t="shared" ca="1" si="106"/>
        <v>-52563344.964185663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-52563344.964185663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-219013.9373507736</v>
      </c>
      <c r="L1280" s="444">
        <f t="shared" ca="1" si="106"/>
        <v>-52782358.901536435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-52782358.901536435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-219926.49542306847</v>
      </c>
      <c r="L1281" s="444">
        <f t="shared" ca="1" si="106"/>
        <v>-53002285.396959506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-53002285.396959506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-220842.85582066461</v>
      </c>
      <c r="L1282" s="444">
        <f t="shared" ca="1" si="106"/>
        <v>-53223128.252780169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-53223128.252780169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-221763.03438658404</v>
      </c>
      <c r="L1283" s="444">
        <f t="shared" ref="L1283:L1537" ca="1" si="127">I1283-J1283+K1283</f>
        <v>-53444891.287166752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-53444891.287166752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-222687.04702986145</v>
      </c>
      <c r="L1284" s="444">
        <f t="shared" ca="1" si="127"/>
        <v>-53667578.334196612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-53667578.334196612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-223614.90972581922</v>
      </c>
      <c r="L1285" s="444">
        <f t="shared" ca="1" si="127"/>
        <v>-53891193.243922435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-53891193.243922435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-224546.63851634346</v>
      </c>
      <c r="L1286" s="444">
        <f t="shared" ca="1" si="127"/>
        <v>-54115739.882438779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-54115739.882438779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-225482.24951016155</v>
      </c>
      <c r="L1287" s="444">
        <f t="shared" ca="1" si="127"/>
        <v>-54341222.13194894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-54341222.13194894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-226421.75888312058</v>
      </c>
      <c r="L1288" s="444">
        <f t="shared" ca="1" si="127"/>
        <v>-54567643.890832059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-54567643.890832059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-227365.18287846693</v>
      </c>
      <c r="L1289" s="444">
        <f t="shared" ca="1" si="127"/>
        <v>-54795009.073710524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-54795009.073710524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-228312.53780712717</v>
      </c>
      <c r="L1290" s="444">
        <f t="shared" ca="1" si="127"/>
        <v>-55023321.611517653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-55023321.611517653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-229263.8400479902</v>
      </c>
      <c r="L1291" s="444">
        <f t="shared" ca="1" si="127"/>
        <v>-55252585.451565646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-55252585.451565646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-230219.10604819021</v>
      </c>
      <c r="L1292" s="444">
        <f t="shared" ca="1" si="127"/>
        <v>-55482804.557613835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-55482804.557613835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-231178.35232339098</v>
      </c>
      <c r="L1293" s="444">
        <f t="shared" ca="1" si="127"/>
        <v>-55713982.909937225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-55713982.909937225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-232141.59545807177</v>
      </c>
      <c r="L1294" s="444">
        <f t="shared" ca="1" si="127"/>
        <v>-55946124.505395301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-55946124.505395301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-233108.85210581374</v>
      </c>
      <c r="L1295" s="444">
        <f t="shared" ca="1" si="127"/>
        <v>-56179233.357501112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-56179233.357501112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-234080.13898958795</v>
      </c>
      <c r="L1296" s="444">
        <f t="shared" ca="1" si="127"/>
        <v>-56413313.496490702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-56413313.496490702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-235055.4729020446</v>
      </c>
      <c r="L1297" s="444">
        <f t="shared" ca="1" si="127"/>
        <v>-56648368.969392747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-56648368.969392747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-236034.8707058031</v>
      </c>
      <c r="L1298" s="444">
        <f t="shared" ca="1" si="127"/>
        <v>-56884403.840098552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-56884403.840098552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-237018.349333744</v>
      </c>
      <c r="L1299" s="444">
        <f t="shared" ca="1" si="127"/>
        <v>-57121422.189432293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-57121422.189432293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-238005.92578930125</v>
      </c>
      <c r="L1300" s="444">
        <f t="shared" ca="1" si="127"/>
        <v>-57359428.115221597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-57359428.115221597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-238997.61714675667</v>
      </c>
      <c r="L1301" s="444">
        <f t="shared" ca="1" si="127"/>
        <v>-57598425.732368357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-57598425.732368357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-239993.44055153479</v>
      </c>
      <c r="L1302" s="444">
        <f t="shared" ca="1" si="127"/>
        <v>-57838419.172919892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-57838419.172919892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-240993.41322049955</v>
      </c>
      <c r="L1303" s="444">
        <f t="shared" ca="1" si="127"/>
        <v>-58079412.586140394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-58079412.586140394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-241997.55244225168</v>
      </c>
      <c r="L1304" s="444">
        <f t="shared" ca="1" si="127"/>
        <v>-58321410.138582647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-58321410.138582647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-243005.87557742768</v>
      </c>
      <c r="L1305" s="444">
        <f t="shared" ca="1" si="127"/>
        <v>-58564416.014160074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-58564416.014160074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-244018.4000590003</v>
      </c>
      <c r="L1306" s="444">
        <f t="shared" ca="1" si="127"/>
        <v>-58808434.414219074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-58808434.414219074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-245035.14339257948</v>
      </c>
      <c r="L1307" s="444">
        <f t="shared" ca="1" si="127"/>
        <v>-59053469.557611652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-59053469.557611652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-246056.12315671518</v>
      </c>
      <c r="L1308" s="444">
        <f t="shared" ca="1" si="127"/>
        <v>-59299525.680768371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-59299525.680768371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-247081.35700320153</v>
      </c>
      <c r="L1309" s="444">
        <f t="shared" ca="1" si="127"/>
        <v>-59546607.037771575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-59546607.037771575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-248110.8626573816</v>
      </c>
      <c r="L1310" s="444">
        <f t="shared" ca="1" si="127"/>
        <v>-59794717.900428958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-59794717.900428958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-249144.65791845394</v>
      </c>
      <c r="L1311" s="444">
        <f t="shared" ca="1" si="127"/>
        <v>-60043862.558347411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-60043862.558347411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-250182.76065978091</v>
      </c>
      <c r="L1312" s="444">
        <f t="shared" ca="1" si="127"/>
        <v>-60294045.319007196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-60294045.319007196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-251225.18882919665</v>
      </c>
      <c r="L1313" s="444">
        <f t="shared" ca="1" si="127"/>
        <v>-60545270.507836394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-60545270.507836394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-252271.96044931831</v>
      </c>
      <c r="L1314" s="444">
        <f t="shared" ca="1" si="127"/>
        <v>-60797542.46828571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-60797542.46828571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-253323.09361785711</v>
      </c>
      <c r="L1315" s="444">
        <f t="shared" ca="1" si="127"/>
        <v>-61050865.561903566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-61050865.561903566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-254378.60650793154</v>
      </c>
      <c r="L1316" s="444">
        <f t="shared" ca="1" si="127"/>
        <v>-61305244.168411501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-61305244.168411501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-255438.51736838126</v>
      </c>
      <c r="L1317" s="444">
        <f t="shared" ca="1" si="127"/>
        <v>-61560682.685779884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-61560682.685779884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-256502.84452408282</v>
      </c>
      <c r="L1318" s="444">
        <f t="shared" ca="1" si="127"/>
        <v>-61817185.53030397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-61817185.53030397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-257571.60637626657</v>
      </c>
      <c r="L1319" s="444">
        <f t="shared" ca="1" si="127"/>
        <v>-62074757.136680238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-62074757.136680238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-258644.82140283435</v>
      </c>
      <c r="L1320" s="444">
        <f t="shared" ca="1" si="127"/>
        <v>-62333401.958083071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-62333401.958083071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-259722.5081586795</v>
      </c>
      <c r="L1321" s="444">
        <f t="shared" ca="1" si="127"/>
        <v>-62593124.466241747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-62593124.466241747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-260804.68527600728</v>
      </c>
      <c r="L1322" s="444">
        <f t="shared" ca="1" si="127"/>
        <v>-62853929.151517756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-62853929.151517756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-261891.37146465734</v>
      </c>
      <c r="L1323" s="444">
        <f t="shared" ca="1" si="127"/>
        <v>-63115820.522982411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-63115820.522982411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-262982.58551242668</v>
      </c>
      <c r="L1324" s="444">
        <f t="shared" ca="1" si="127"/>
        <v>-63378803.108494841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-63378803.108494841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-264078.34628539515</v>
      </c>
      <c r="L1325" s="444">
        <f t="shared" ca="1" si="127"/>
        <v>-63642881.454780236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-63642881.454780236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-265178.67272825097</v>
      </c>
      <c r="L1326" s="444">
        <f t="shared" ca="1" si="127"/>
        <v>-63908060.127508484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-63908060.127508484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-266283.58386461867</v>
      </c>
      <c r="L1327" s="444">
        <f t="shared" ca="1" si="127"/>
        <v>-64174343.711373106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-64174343.711373106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-267393.09879738791</v>
      </c>
      <c r="L1328" s="444">
        <f t="shared" ca="1" si="127"/>
        <v>-64441736.810170494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-64441736.810170494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-268507.23670904367</v>
      </c>
      <c r="L1329" s="444">
        <f t="shared" ca="1" si="127"/>
        <v>-64710244.046879537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-64710244.046879537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-269626.01686199813</v>
      </c>
      <c r="L1330" s="444">
        <f t="shared" ca="1" si="127"/>
        <v>-64979870.063741535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-64979870.063741535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-270749.45859892305</v>
      </c>
      <c r="L1331" s="444">
        <f t="shared" ca="1" si="127"/>
        <v>-65250619.522340462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-65250619.522340462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-271877.58134308521</v>
      </c>
      <c r="L1332" s="444">
        <f t="shared" ca="1" si="127"/>
        <v>-65522497.103683546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-65522497.103683546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-273010.40459868143</v>
      </c>
      <c r="L1333" s="444">
        <f t="shared" ca="1" si="127"/>
        <v>-65795507.508282229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-65795507.508282229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-274147.94795117597</v>
      </c>
      <c r="L1334" s="444">
        <f t="shared" ca="1" si="127"/>
        <v>-66069655.456233405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-66069655.456233405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-275290.23106763919</v>
      </c>
      <c r="L1335" s="444">
        <f t="shared" ca="1" si="127"/>
        <v>-66344945.687301047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-66344945.687301047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-276437.27369708772</v>
      </c>
      <c r="L1336" s="444">
        <f t="shared" ca="1" si="127"/>
        <v>-66621382.960998133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-66621382.960998133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-277589.09567082557</v>
      </c>
      <c r="L1337" s="444">
        <f t="shared" ca="1" si="127"/>
        <v>-66898972.05666896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-66898972.05666896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-278745.71690278733</v>
      </c>
      <c r="L1338" s="444">
        <f t="shared" ca="1" si="127"/>
        <v>-67177717.773571745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-67177717.773571745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-279907.15738988225</v>
      </c>
      <c r="L1339" s="444">
        <f t="shared" ca="1" si="127"/>
        <v>-67457624.930961624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-67457624.930961624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-281073.43721234007</v>
      </c>
      <c r="L1340" s="444">
        <f t="shared" ca="1" si="127"/>
        <v>-67738698.368173957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-67738698.368173957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-282244.57653405814</v>
      </c>
      <c r="L1341" s="444">
        <f t="shared" ca="1" si="127"/>
        <v>-68020942.944708019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-68020942.944708019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-283420.59560295008</v>
      </c>
      <c r="L1342" s="444">
        <f t="shared" ca="1" si="127"/>
        <v>-68304363.540310964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-68304363.540310964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-284601.51475129568</v>
      </c>
      <c r="L1343" s="444">
        <f t="shared" ca="1" si="127"/>
        <v>-68588965.055062264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-68588965.055062264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-285787.35439609276</v>
      </c>
      <c r="L1344" s="444">
        <f t="shared" ca="1" si="127"/>
        <v>-68874752.409458354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-68874752.409458354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-286978.1350394098</v>
      </c>
      <c r="L1345" s="444">
        <f t="shared" ca="1" si="127"/>
        <v>-69161730.544497758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-69161730.544497758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-288173.87726874067</v>
      </c>
      <c r="L1346" s="444">
        <f t="shared" ca="1" si="127"/>
        <v>-69449904.421766505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-69449904.421766505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-289374.60175736045</v>
      </c>
      <c r="L1347" s="444">
        <f t="shared" ca="1" si="127"/>
        <v>-69739279.023523867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-69739279.023523867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-290580.32926468278</v>
      </c>
      <c r="L1348" s="444">
        <f t="shared" ca="1" si="127"/>
        <v>-70029859.352788553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-70029859.352788553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-291791.08063661895</v>
      </c>
      <c r="L1349" s="444">
        <f t="shared" ca="1" si="127"/>
        <v>-70321650.433425173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-70321650.433425173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-293006.8768059382</v>
      </c>
      <c r="L1350" s="444">
        <f t="shared" ca="1" si="127"/>
        <v>-70614657.310231104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-70614657.310231104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-294227.73879262962</v>
      </c>
      <c r="L1351" s="444">
        <f t="shared" ca="1" si="127"/>
        <v>-70908885.049023733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-70908885.049023733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-295453.68770426553</v>
      </c>
      <c r="L1352" s="444">
        <f t="shared" ca="1" si="127"/>
        <v>-71204338.736727998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-71204338.736727998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-296684.74473636667</v>
      </c>
      <c r="L1353" s="444">
        <f t="shared" ca="1" si="127"/>
        <v>-71501023.481464371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-71501023.481464371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-297920.93117276824</v>
      </c>
      <c r="L1354" s="444">
        <f t="shared" ca="1" si="127"/>
        <v>-71798944.412637144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-71798944.412637144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-299162.26838598808</v>
      </c>
      <c r="L1355" s="444">
        <f t="shared" ca="1" si="127"/>
        <v>-72098106.681023136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-72098106.681023136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-300408.77783759637</v>
      </c>
      <c r="L1356" s="444">
        <f t="shared" ca="1" si="127"/>
        <v>-72398515.458860725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-72398515.458860725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-301660.48107858637</v>
      </c>
      <c r="L1357" s="444">
        <f t="shared" ca="1" si="127"/>
        <v>-72700175.939939305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-72700175.939939305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-302917.39974974713</v>
      </c>
      <c r="L1358" s="444">
        <f t="shared" ca="1" si="127"/>
        <v>-73003093.339689046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-73003093.339689046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-304179.55558203766</v>
      </c>
      <c r="L1359" s="444">
        <f t="shared" ca="1" si="127"/>
        <v>-73307272.895271078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-73307272.895271078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-305446.97039696283</v>
      </c>
      <c r="L1360" s="444">
        <f t="shared" ca="1" si="127"/>
        <v>-73612719.865668043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-73612719.865668043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-306719.6661069502</v>
      </c>
      <c r="L1361" s="444">
        <f t="shared" ca="1" si="127"/>
        <v>-73919439.531774998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-73919439.531774998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-307997.66471572913</v>
      </c>
      <c r="L1362" s="444">
        <f t="shared" ca="1" si="127"/>
        <v>-74227437.19649072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-74227437.19649072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-309280.98831871134</v>
      </c>
      <c r="L1363" s="444">
        <f t="shared" ca="1" si="127"/>
        <v>-74536718.184809431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-74536718.184809431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-310569.6591033726</v>
      </c>
      <c r="L1364" s="444">
        <f t="shared" ca="1" si="127"/>
        <v>-74847287.84391281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-74847287.84391281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-311863.69934963668</v>
      </c>
      <c r="L1365" s="444">
        <f t="shared" ca="1" si="127"/>
        <v>-75159151.543262452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-75159151.543262452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-313163.1314302602</v>
      </c>
      <c r="L1366" s="444">
        <f t="shared" ca="1" si="127"/>
        <v>-75472314.674692705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-75472314.674692705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-314467.97781121958</v>
      </c>
      <c r="L1367" s="444">
        <f t="shared" ca="1" si="127"/>
        <v>-75786782.652503923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-75786782.652503923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-315778.2610520997</v>
      </c>
      <c r="L1368" s="444">
        <f t="shared" ca="1" si="127"/>
        <v>-76102560.913556024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-76102560.913556024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-317094.00380648341</v>
      </c>
      <c r="L1369" s="444">
        <f t="shared" ca="1" si="127"/>
        <v>-76419654.917362511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-76419654.917362511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-318415.22882234381</v>
      </c>
      <c r="L1370" s="444">
        <f t="shared" ca="1" si="127"/>
        <v>-76738070.146184862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-76738070.146184862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-319741.9589424369</v>
      </c>
      <c r="L1371" s="444">
        <f t="shared" ca="1" si="127"/>
        <v>-77057812.105127305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-77057812.105127305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-321074.21710469708</v>
      </c>
      <c r="L1372" s="444">
        <f t="shared" ca="1" si="127"/>
        <v>-77378886.322232008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-77378886.322232008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-322412.02634263335</v>
      </c>
      <c r="L1373" s="444">
        <f t="shared" ca="1" si="127"/>
        <v>-77701298.348574638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-77701298.348574638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-323755.40978572768</v>
      </c>
      <c r="L1374" s="444">
        <f t="shared" ca="1" si="127"/>
        <v>-78025053.758360371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-78025053.758360371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-325104.3906598349</v>
      </c>
      <c r="L1375" s="444">
        <f t="shared" ca="1" si="127"/>
        <v>-78350158.14902021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-78350158.14902021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-326458.99228758423</v>
      </c>
      <c r="L1376" s="444">
        <f t="shared" ca="1" si="127"/>
        <v>-78676617.141307801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-78676617.141307801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-327819.23808878253</v>
      </c>
      <c r="L1377" s="444">
        <f t="shared" ca="1" si="127"/>
        <v>-79004436.379396588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-79004436.379396588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-329185.1515808191</v>
      </c>
      <c r="L1378" s="444">
        <f t="shared" ca="1" si="127"/>
        <v>-79333621.530977413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-79333621.530977413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-330556.75637907255</v>
      </c>
      <c r="L1379" s="444">
        <f t="shared" ca="1" si="127"/>
        <v>-79664178.287356481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-79664178.287356481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-331934.07619731867</v>
      </c>
      <c r="L1380" s="444">
        <f t="shared" ca="1" si="127"/>
        <v>-79996112.363553792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-79996112.363553792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-333317.13484814082</v>
      </c>
      <c r="L1381" s="444">
        <f t="shared" ca="1" si="127"/>
        <v>-80329429.49840194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-80329429.49840194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-334705.95624334144</v>
      </c>
      <c r="L1382" s="444">
        <f t="shared" ca="1" si="127"/>
        <v>-80664135.454645276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-80664135.454645276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-336100.56439435529</v>
      </c>
      <c r="L1383" s="444">
        <f t="shared" ca="1" si="127"/>
        <v>-81000236.019039631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-81000236.019039631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-337500.98341266514</v>
      </c>
      <c r="L1384" s="444">
        <f t="shared" ca="1" si="127"/>
        <v>-81337737.002452299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-81337737.002452299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-338907.23751021794</v>
      </c>
      <c r="L1385" s="444">
        <f t="shared" ca="1" si="127"/>
        <v>-81676644.239962518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-81676644.239962518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-340319.35099984379</v>
      </c>
      <c r="L1386" s="444">
        <f t="shared" ca="1" si="127"/>
        <v>-82016963.590962365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-82016963.590962365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-341737.34829567652</v>
      </c>
      <c r="L1387" s="444">
        <f t="shared" ca="1" si="127"/>
        <v>-82358700.939258039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-82358700.939258039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-343161.25391357514</v>
      </c>
      <c r="L1388" s="444">
        <f t="shared" ca="1" si="127"/>
        <v>-82701862.19317162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-82701862.19317162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-344591.09247154841</v>
      </c>
      <c r="L1389" s="444">
        <f t="shared" ca="1" si="127"/>
        <v>-83046453.285643175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-83046453.285643175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-346026.88869017991</v>
      </c>
      <c r="L1390" s="444">
        <f t="shared" ca="1" si="127"/>
        <v>-83392480.174333349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-83392480.174333349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-347468.66739305563</v>
      </c>
      <c r="L1391" s="444">
        <f t="shared" ca="1" si="127"/>
        <v>-83739948.841726407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-83739948.841726407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-348916.45350719336</v>
      </c>
      <c r="L1392" s="444">
        <f t="shared" ca="1" si="127"/>
        <v>-84088865.295233607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-84088865.295233607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-350370.27206347336</v>
      </c>
      <c r="L1393" s="444">
        <f t="shared" ca="1" si="127"/>
        <v>-84439235.567297086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-84439235.567297086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-351830.14819707116</v>
      </c>
      <c r="L1394" s="444">
        <f t="shared" ca="1" si="127"/>
        <v>-84791065.715494156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-84791065.715494156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-353296.1071478923</v>
      </c>
      <c r="L1395" s="444">
        <f t="shared" ca="1" si="127"/>
        <v>-85144361.822642043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-85144361.822642043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-354768.17426100851</v>
      </c>
      <c r="L1396" s="444">
        <f t="shared" ca="1" si="127"/>
        <v>-85499129.996903047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-85499129.996903047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-356246.374987096</v>
      </c>
      <c r="L1397" s="444">
        <f t="shared" ca="1" si="127"/>
        <v>-85855376.371890143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-85855376.371890143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-357730.73488287558</v>
      </c>
      <c r="L1398" s="444">
        <f t="shared" ca="1" si="127"/>
        <v>-86213107.106773019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-86213107.106773019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-359221.27961155423</v>
      </c>
      <c r="L1399" s="444">
        <f t="shared" ca="1" si="127"/>
        <v>-86572328.386384577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-86572328.386384577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-360718.03494326904</v>
      </c>
      <c r="L1400" s="444">
        <f t="shared" ca="1" si="127"/>
        <v>-86933046.421327844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-86933046.421327844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-362221.02675553266</v>
      </c>
      <c r="L1401" s="444">
        <f t="shared" ca="1" si="127"/>
        <v>-87295267.448083371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-87295267.448083371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-363730.28103368072</v>
      </c>
      <c r="L1402" s="444">
        <f t="shared" ca="1" si="127"/>
        <v>-87658997.729117051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-87658997.729117051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-365245.82387132104</v>
      </c>
      <c r="L1403" s="444">
        <f t="shared" ca="1" si="127"/>
        <v>-88024243.552988365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-88024243.552988365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-366767.68147078482</v>
      </c>
      <c r="L1404" s="444">
        <f t="shared" ca="1" si="127"/>
        <v>-88391011.234459147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-88391011.234459147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-368295.88014357979</v>
      </c>
      <c r="L1405" s="444">
        <f t="shared" ca="1" si="127"/>
        <v>-88759307.11460273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-88759307.11460273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-369830.44631084468</v>
      </c>
      <c r="L1406" s="444">
        <f t="shared" ca="1" si="127"/>
        <v>-89129137.560913578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-89129137.560913578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-371371.40650380659</v>
      </c>
      <c r="L1407" s="444">
        <f t="shared" ca="1" si="127"/>
        <v>-89500508.967417389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-89500508.967417389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-372918.78736423911</v>
      </c>
      <c r="L1408" s="444">
        <f t="shared" ca="1" si="127"/>
        <v>-89873427.754781634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-89873427.754781634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-374472.61564492347</v>
      </c>
      <c r="L1409" s="444">
        <f t="shared" ca="1" si="127"/>
        <v>-90247900.370426551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-90247900.370426551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-376032.91821011063</v>
      </c>
      <c r="L1410" s="444">
        <f t="shared" ca="1" si="127"/>
        <v>-90623933.288636655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-90623933.288636655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-377599.72203598608</v>
      </c>
      <c r="L1411" s="444">
        <f t="shared" ca="1" si="127"/>
        <v>-91001533.010672644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-91001533.010672644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-379173.05421113601</v>
      </c>
      <c r="L1412" s="444">
        <f t="shared" ca="1" si="127"/>
        <v>-91380706.064883783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-91380706.064883783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-380752.94193701574</v>
      </c>
      <c r="L1413" s="444">
        <f t="shared" ca="1" si="127"/>
        <v>-91761459.006820798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-91761459.006820798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-382339.41252841998</v>
      </c>
      <c r="L1414" s="444">
        <f t="shared" ca="1" si="127"/>
        <v>-92143798.419349223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-92143798.419349223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-383932.49341395509</v>
      </c>
      <c r="L1415" s="444">
        <f t="shared" ca="1" si="127"/>
        <v>-92527730.912763178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-92527730.912763178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-385532.21213651326</v>
      </c>
      <c r="L1416" s="444">
        <f t="shared" ca="1" si="127"/>
        <v>-92913263.124899685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-92913263.124899685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-387138.5963537487</v>
      </c>
      <c r="L1417" s="444">
        <f t="shared" ca="1" si="127"/>
        <v>-93300401.72125344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-93300401.72125344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-388751.67383855599</v>
      </c>
      <c r="L1418" s="444">
        <f t="shared" ca="1" si="127"/>
        <v>-93689153.395091996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-93689153.395091996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-390371.47247954999</v>
      </c>
      <c r="L1419" s="444">
        <f t="shared" ca="1" si="127"/>
        <v>-94079524.867571548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-94079524.867571548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-391998.02028154809</v>
      </c>
      <c r="L1420" s="444">
        <f t="shared" ca="1" si="127"/>
        <v>-94471522.887853101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-94471522.887853101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-393631.34536605456</v>
      </c>
      <c r="L1421" s="444">
        <f t="shared" ca="1" si="127"/>
        <v>-94865154.233219162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-94865154.233219162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-395271.47597174649</v>
      </c>
      <c r="L1422" s="444">
        <f t="shared" ca="1" si="127"/>
        <v>-95260425.709190905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-95260425.709190905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-396918.44045496208</v>
      </c>
      <c r="L1423" s="444">
        <f t="shared" ca="1" si="127"/>
        <v>-95657344.149645865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-95657344.149645865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-398572.26729019108</v>
      </c>
      <c r="L1424" s="444">
        <f t="shared" ca="1" si="127"/>
        <v>-96055916.416936055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-96055916.416936055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-400232.98507056688</v>
      </c>
      <c r="L1425" s="444">
        <f t="shared" ca="1" si="127"/>
        <v>-96456149.402006626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-96456149.402006626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-401900.62250836095</v>
      </c>
      <c r="L1426" s="444">
        <f t="shared" ca="1" si="127"/>
        <v>-96858050.024514988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-96858050.024514988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-403575.20843547909</v>
      </c>
      <c r="L1427" s="444">
        <f t="shared" ca="1" si="127"/>
        <v>-97261625.232950464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-97261625.232950464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-405256.77180396026</v>
      </c>
      <c r="L1428" s="444">
        <f t="shared" ca="1" si="127"/>
        <v>-97666882.004754424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-97666882.004754424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-406945.34168647678</v>
      </c>
      <c r="L1429" s="444">
        <f t="shared" ca="1" si="127"/>
        <v>-98073827.346440896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-98073827.346440896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-408640.94727683708</v>
      </c>
      <c r="L1430" s="444">
        <f t="shared" ca="1" si="127"/>
        <v>-98482468.293717727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-98482468.293717727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-410343.61789049051</v>
      </c>
      <c r="L1431" s="444">
        <f t="shared" ca="1" si="127"/>
        <v>-98892811.911608219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-98892811.911608219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-412053.38296503422</v>
      </c>
      <c r="L1432" s="444">
        <f t="shared" ca="1" si="127"/>
        <v>-99304865.294573247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-99304865.294573247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-413770.27206072188</v>
      </c>
      <c r="L1433" s="444">
        <f t="shared" ca="1" si="127"/>
        <v>-99718635.56663397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-99718635.56663397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-415494.31486097485</v>
      </c>
      <c r="L1434" s="444">
        <f t="shared" ca="1" si="127"/>
        <v>-100134129.88149494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-100134129.88149494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-417225.54117289558</v>
      </c>
      <c r="L1435" s="444">
        <f t="shared" ca="1" si="127"/>
        <v>-100551355.42266783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-100551355.42266783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-418963.9809277826</v>
      </c>
      <c r="L1436" s="444">
        <f t="shared" ca="1" si="127"/>
        <v>-100970319.40359561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-100970319.40359561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-420709.66418164835</v>
      </c>
      <c r="L1437" s="444">
        <f t="shared" ca="1" si="127"/>
        <v>-101391029.06777726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-101391029.06777726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-422462.62111573858</v>
      </c>
      <c r="L1438" s="444">
        <f t="shared" ca="1" si="127"/>
        <v>-101813491.68889301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-101813491.68889301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-424222.88203705417</v>
      </c>
      <c r="L1439" s="444">
        <f t="shared" ca="1" si="127"/>
        <v>-102237714.57093006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-102237714.57093006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-425990.47737887525</v>
      </c>
      <c r="L1440" s="444">
        <f t="shared" ca="1" si="127"/>
        <v>-102663705.04830894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-102663705.04830894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-427765.43770128721</v>
      </c>
      <c r="L1441" s="444">
        <f t="shared" ca="1" si="127"/>
        <v>-103091470.48601022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-103091470.48601022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-429547.79369170923</v>
      </c>
      <c r="L1442" s="444">
        <f t="shared" ca="1" si="127"/>
        <v>-103521018.27970193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-103521018.27970193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-431337.57616542472</v>
      </c>
      <c r="L1443" s="444">
        <f t="shared" ca="1" si="127"/>
        <v>-103952355.85586736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-103952355.85586736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-433134.816066114</v>
      </c>
      <c r="L1444" s="444">
        <f t="shared" ca="1" si="127"/>
        <v>-104385490.67193347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-104385490.67193347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-434939.54446638946</v>
      </c>
      <c r="L1445" s="444">
        <f t="shared" ca="1" si="127"/>
        <v>-104820430.21639986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-104820430.21639986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-436751.79256833281</v>
      </c>
      <c r="L1446" s="444">
        <f t="shared" ca="1" si="127"/>
        <v>-105257182.00896819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-105257182.00896819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-438571.59170403413</v>
      </c>
      <c r="L1447" s="444">
        <f t="shared" ca="1" si="127"/>
        <v>-105695753.60067223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-105695753.60067223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-440398.97333613428</v>
      </c>
      <c r="L1448" s="444">
        <f t="shared" ca="1" si="127"/>
        <v>-106136152.57400836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-106136152.57400836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-442233.96905836824</v>
      </c>
      <c r="L1449" s="444">
        <f t="shared" ca="1" si="127"/>
        <v>-106578386.54306673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-106578386.54306673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-444076.61059611134</v>
      </c>
      <c r="L1450" s="444">
        <f t="shared" ca="1" si="127"/>
        <v>-107022463.15366283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-107022463.15366283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-445926.9298069285</v>
      </c>
      <c r="L1451" s="444">
        <f t="shared" ca="1" si="127"/>
        <v>-107468390.08346976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-107468390.08346976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-447784.95868112403</v>
      </c>
      <c r="L1452" s="444">
        <f t="shared" ca="1" si="127"/>
        <v>-107916175.04215088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-107916175.04215088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-449650.72934229538</v>
      </c>
      <c r="L1453" s="444">
        <f t="shared" ca="1" si="127"/>
        <v>-108365825.77149318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-108365825.77149318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-451524.27404788818</v>
      </c>
      <c r="L1454" s="444">
        <f t="shared" ca="1" si="127"/>
        <v>-108817350.04554106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-108817350.04554106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-453405.62518975441</v>
      </c>
      <c r="L1455" s="444">
        <f t="shared" ca="1" si="127"/>
        <v>-109270755.67073081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-109270755.67073081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-455294.81529471168</v>
      </c>
      <c r="L1456" s="444">
        <f t="shared" ca="1" si="127"/>
        <v>-109726050.48602553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-109726050.48602553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-457191.87702510634</v>
      </c>
      <c r="L1457" s="444">
        <f t="shared" ca="1" si="127"/>
        <v>-110183242.36305064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-110183242.36305064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-459096.84317937761</v>
      </c>
      <c r="L1458" s="444">
        <f t="shared" ca="1" si="127"/>
        <v>-110642339.20623001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-110642339.20623001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-461009.74669262499</v>
      </c>
      <c r="L1459" s="444">
        <f t="shared" ca="1" si="127"/>
        <v>-111103348.95292264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-111103348.95292264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-462930.62063717766</v>
      </c>
      <c r="L1460" s="444">
        <f t="shared" ca="1" si="127"/>
        <v>-111566279.57355982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-111566279.57355982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-464859.49822316587</v>
      </c>
      <c r="L1461" s="444">
        <f t="shared" ca="1" si="127"/>
        <v>-112031139.07178299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-112031139.07178299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-466796.41279909579</v>
      </c>
      <c r="L1462" s="444">
        <f t="shared" ca="1" si="127"/>
        <v>-112497935.48458208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-112497935.48458208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-468741.39785242535</v>
      </c>
      <c r="L1463" s="444">
        <f t="shared" ca="1" si="127"/>
        <v>-112966676.8824345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-112966676.8824345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-470694.48701014376</v>
      </c>
      <c r="L1464" s="444">
        <f t="shared" ca="1" si="127"/>
        <v>-113437371.36944465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-113437371.36944465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-472655.71403935272</v>
      </c>
      <c r="L1465" s="444">
        <f t="shared" ca="1" si="127"/>
        <v>-113910027.08348401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-113910027.08348401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-474625.11284785002</v>
      </c>
      <c r="L1466" s="444">
        <f t="shared" ca="1" si="127"/>
        <v>-114384652.19633186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-114384652.19633186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-476602.71748471609</v>
      </c>
      <c r="L1467" s="444">
        <f t="shared" ca="1" si="127"/>
        <v>-114861254.91381657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-114861254.91381657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-478588.56214090239</v>
      </c>
      <c r="L1468" s="444">
        <f t="shared" ca="1" si="127"/>
        <v>-115339843.47595747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-115339843.47595747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-480582.68114982283</v>
      </c>
      <c r="L1469" s="444">
        <f t="shared" ca="1" si="127"/>
        <v>-115820426.15710729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-115820426.15710729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-482585.10898794705</v>
      </c>
      <c r="L1470" s="444">
        <f t="shared" ca="1" si="127"/>
        <v>-116303011.26609524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-116303011.26609524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-484595.88027539675</v>
      </c>
      <c r="L1471" s="444">
        <f t="shared" ca="1" si="127"/>
        <v>-116787607.14637063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-116787607.14637063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-486615.02977654425</v>
      </c>
      <c r="L1472" s="444">
        <f t="shared" ca="1" si="127"/>
        <v>-117274222.17614718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-117274222.17614718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-488642.5924006133</v>
      </c>
      <c r="L1473" s="444">
        <f t="shared" ca="1" si="127"/>
        <v>-117762864.76854779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-117762864.76854779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-490678.60320228245</v>
      </c>
      <c r="L1474" s="444">
        <f t="shared" ca="1" si="127"/>
        <v>-118253543.37175007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-118253543.37175007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-492723.09738229198</v>
      </c>
      <c r="L1475" s="444">
        <f t="shared" ca="1" si="127"/>
        <v>-118746266.46913236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-118746266.46913236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-494776.11028805148</v>
      </c>
      <c r="L1476" s="444">
        <f t="shared" ca="1" si="127"/>
        <v>-119241042.57942042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-119241042.57942042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-496837.67741425178</v>
      </c>
      <c r="L1477" s="444">
        <f t="shared" ca="1" si="127"/>
        <v>-119737880.25683467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-119737880.25683467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-498907.83440347778</v>
      </c>
      <c r="L1478" s="444">
        <f t="shared" ca="1" si="127"/>
        <v>-120236788.09123816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-120236788.09123816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-500986.61704682565</v>
      </c>
      <c r="L1479" s="444">
        <f t="shared" ca="1" si="127"/>
        <v>-120737774.70828499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-120737774.70828499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-503074.06128452078</v>
      </c>
      <c r="L1480" s="444">
        <f t="shared" ca="1" si="127"/>
        <v>-121240848.76956952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-121240848.76956952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-505170.20320653962</v>
      </c>
      <c r="L1481" s="444">
        <f t="shared" ca="1" si="127"/>
        <v>-121746018.97277606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-121746018.97277606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-507275.07905323349</v>
      </c>
      <c r="L1482" s="444">
        <f t="shared" ca="1" si="127"/>
        <v>-122253294.05182929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-122253294.05182929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-509388.72521595546</v>
      </c>
      <c r="L1483" s="444">
        <f t="shared" ca="1" si="127"/>
        <v>-122762682.77704525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-122762682.77704525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-511511.17823768861</v>
      </c>
      <c r="L1484" s="444">
        <f t="shared" ca="1" si="127"/>
        <v>-123274193.95528294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-123274193.95528294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-513642.474813679</v>
      </c>
      <c r="L1485" s="444">
        <f t="shared" ca="1" si="127"/>
        <v>-123787836.43009663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-123787836.43009663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-515782.65179206931</v>
      </c>
      <c r="L1486" s="444">
        <f t="shared" ca="1" si="127"/>
        <v>-124303619.08188869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-124303619.08188869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-517931.74617453624</v>
      </c>
      <c r="L1487" s="444">
        <f t="shared" ca="1" si="127"/>
        <v>-124821550.82806322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-124821550.82806322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-520089.79511693015</v>
      </c>
      <c r="L1488" s="444">
        <f t="shared" ca="1" si="127"/>
        <v>-125341640.62318015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-125341640.62318015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-522256.83592991729</v>
      </c>
      <c r="L1489" s="444">
        <f t="shared" ca="1" si="127"/>
        <v>-125863897.45911007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-125863897.45911007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-524432.90607962525</v>
      </c>
      <c r="L1490" s="444">
        <f t="shared" ca="1" si="127"/>
        <v>-126388330.36518969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-126388330.36518969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-526618.04318829032</v>
      </c>
      <c r="L1491" s="444">
        <f t="shared" ca="1" si="127"/>
        <v>-126914948.40837798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-126914948.40837798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-528812.28503490833</v>
      </c>
      <c r="L1492" s="444">
        <f t="shared" ca="1" si="127"/>
        <v>-127443760.69341289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-127443760.69341289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-531015.669555887</v>
      </c>
      <c r="L1493" s="444">
        <f t="shared" ca="1" si="127"/>
        <v>-127974776.36296877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-127974776.36296877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-533228.23484570323</v>
      </c>
      <c r="L1494" s="444">
        <f t="shared" ca="1" si="127"/>
        <v>-128508004.59781447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-128508004.59781447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-535450.01915756031</v>
      </c>
      <c r="L1495" s="444">
        <f t="shared" ca="1" si="127"/>
        <v>-129043454.61697203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-129043454.61697203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-537681.06090405013</v>
      </c>
      <c r="L1496" s="444">
        <f t="shared" ca="1" si="127"/>
        <v>-129581135.67787609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-129581135.67787609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-539921.39865781704</v>
      </c>
      <c r="L1497" s="444">
        <f t="shared" ca="1" si="127"/>
        <v>-130121057.0765339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-130121057.0765339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-542171.07115222455</v>
      </c>
      <c r="L1498" s="444">
        <f t="shared" ca="1" si="127"/>
        <v>-130663228.14768612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-130663228.14768612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-544430.11728202552</v>
      </c>
      <c r="L1499" s="444">
        <f t="shared" ca="1" si="127"/>
        <v>-131207658.26496816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-131207658.26496816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-546698.57610403397</v>
      </c>
      <c r="L1500" s="444">
        <f t="shared" ca="1" si="127"/>
        <v>-131754356.84107219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-131754356.84107219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-548976.48683780083</v>
      </c>
      <c r="L1501" s="444">
        <f t="shared" ca="1" si="127"/>
        <v>-132303333.32790999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-132303333.32790999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-551263.88886629161</v>
      </c>
      <c r="L1502" s="444">
        <f t="shared" ca="1" si="127"/>
        <v>-132854597.21677628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-132854597.21677628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-553560.82173656789</v>
      </c>
      <c r="L1503" s="444">
        <f t="shared" ca="1" si="127"/>
        <v>-133408158.03851286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-133408158.03851286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-555867.32516047021</v>
      </c>
      <c r="L1504" s="444">
        <f t="shared" ca="1" si="127"/>
        <v>-133964025.36367333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-133964025.36367333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-558183.4390153056</v>
      </c>
      <c r="L1505" s="444">
        <f t="shared" ca="1" si="127"/>
        <v>-134522208.80268863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-134522208.80268863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-560509.2033445359</v>
      </c>
      <c r="L1506" s="444">
        <f t="shared" ca="1" si="127"/>
        <v>-135082718.00603315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-135082718.00603315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-562844.65835847147</v>
      </c>
      <c r="L1507" s="444">
        <f t="shared" ca="1" si="127"/>
        <v>-135645562.66439164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-135645562.66439164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-565189.84443496517</v>
      </c>
      <c r="L1508" s="444">
        <f t="shared" ca="1" si="127"/>
        <v>-136210752.50882661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-136210752.50882661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-567544.80212011083</v>
      </c>
      <c r="L1509" s="444">
        <f t="shared" ca="1" si="127"/>
        <v>-136778297.31094673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-136778297.31094673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-569909.57212894468</v>
      </c>
      <c r="L1510" s="444">
        <f t="shared" ca="1" si="127"/>
        <v>-137348206.88307568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-137348206.88307568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-572284.19534614868</v>
      </c>
      <c r="L1511" s="444">
        <f t="shared" ca="1" si="127"/>
        <v>-137920491.07842183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-137920491.07842183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-574668.71282675758</v>
      </c>
      <c r="L1512" s="444">
        <f t="shared" ca="1" si="127"/>
        <v>-138495159.79124859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-138495159.79124859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-577063.16579686909</v>
      </c>
      <c r="L1513" s="444">
        <f t="shared" ca="1" si="127"/>
        <v>-139072222.95704547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-139072222.95704547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-579467.59565435606</v>
      </c>
      <c r="L1514" s="444">
        <f t="shared" ca="1" si="127"/>
        <v>-139651690.55269983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-139651690.55269983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-581882.04396958265</v>
      </c>
      <c r="L1515" s="444">
        <f t="shared" ca="1" si="127"/>
        <v>-140233572.59666941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-140233572.59666941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-584306.55248612247</v>
      </c>
      <c r="L1516" s="444">
        <f t="shared" ca="1" si="127"/>
        <v>-140817879.14915553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-140817879.14915553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-586741.16312148131</v>
      </c>
      <c r="L1517" s="444">
        <f t="shared" ca="1" si="127"/>
        <v>-141404620.31227702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-141404620.31227702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-589185.91796782089</v>
      </c>
      <c r="L1518" s="444">
        <f t="shared" ca="1" si="127"/>
        <v>-141993806.23024485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-141993806.23024485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-591640.8592926868</v>
      </c>
      <c r="L1519" s="444">
        <f t="shared" ca="1" si="127"/>
        <v>-142585447.08953753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-142585447.08953753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-594106.02953973971</v>
      </c>
      <c r="L1520" s="444">
        <f t="shared" ca="1" si="127"/>
        <v>-143179553.11907727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-143179553.11907727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-596581.47132948856</v>
      </c>
      <c r="L1521" s="444">
        <f t="shared" ca="1" si="127"/>
        <v>-143776134.59040675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-143776134.59040675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-599067.22746002814</v>
      </c>
      <c r="L1522" s="444">
        <f t="shared" ca="1" si="127"/>
        <v>-144375201.81786677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-144375201.81786677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-601563.34090777824</v>
      </c>
      <c r="L1523" s="444">
        <f t="shared" ca="1" si="127"/>
        <v>-144976765.15877455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-144976765.15877455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-604069.85482822731</v>
      </c>
      <c r="L1524" s="444">
        <f t="shared" ca="1" si="127"/>
        <v>-145580835.01360279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-145580835.01360279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-606586.81255667831</v>
      </c>
      <c r="L1525" s="444">
        <f t="shared" ca="1" si="127"/>
        <v>-146187421.82615948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-146187421.82615948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-609114.25760899787</v>
      </c>
      <c r="L1526" s="444">
        <f t="shared" ca="1" si="127"/>
        <v>-146796536.08376849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-146796536.08376849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-611652.23368236865</v>
      </c>
      <c r="L1527" s="444">
        <f t="shared" ca="1" si="127"/>
        <v>-147408188.31745085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-147408188.31745085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-614200.78465604526</v>
      </c>
      <c r="L1528" s="444">
        <f t="shared" ca="1" si="127"/>
        <v>-148022389.1021069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-148022389.1021069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-616759.9545921121</v>
      </c>
      <c r="L1529" s="444">
        <f t="shared" ca="1" si="127"/>
        <v>-148639149.05669901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-148639149.05669901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-619329.7877362459</v>
      </c>
      <c r="L1530" s="444">
        <f t="shared" ca="1" si="127"/>
        <v>-149258478.84443524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-149258478.84443524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-621910.32851848018</v>
      </c>
      <c r="L1531" s="444">
        <f t="shared" ca="1" si="127"/>
        <v>-149880389.17295372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-149880389.17295372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-624501.62155397388</v>
      </c>
      <c r="L1532" s="444">
        <f t="shared" ca="1" si="127"/>
        <v>-150504890.79450771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-150504890.79450771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-627103.7116437821</v>
      </c>
      <c r="L1533" s="444">
        <f t="shared" ca="1" si="127"/>
        <v>-151131994.5061515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-151131994.5061515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-629716.64377563121</v>
      </c>
      <c r="L1534" s="444">
        <f t="shared" ca="1" si="127"/>
        <v>-151761711.14992714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-151761711.14992714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-632340.4631246964</v>
      </c>
      <c r="L1535" s="444">
        <f t="shared" ca="1" si="127"/>
        <v>-152394051.61305183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-152394051.61305183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-634975.21505438257</v>
      </c>
      <c r="L1536" s="444">
        <f t="shared" ca="1" si="127"/>
        <v>-153029026.82810622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-153029026.82810622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-637620.94511710922</v>
      </c>
      <c r="L1537" s="444">
        <f t="shared" ca="1" si="127"/>
        <v>-153666647.77322334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-153666647.77322334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-640277.6990550973</v>
      </c>
      <c r="L1538" s="444">
        <f t="shared" ref="L1538:L1792" ca="1" si="132">I1538-J1538+K1538</f>
        <v>-154306925.47227845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-154306925.47227845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-642945.52280116023</v>
      </c>
      <c r="L1539" s="444">
        <f t="shared" ca="1" si="132"/>
        <v>-154949870.99507961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-154949870.99507961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-645624.46247949835</v>
      </c>
      <c r="L1540" s="444">
        <f t="shared" ca="1" si="132"/>
        <v>-155595495.45755911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-155595495.45755911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-648314.56440649624</v>
      </c>
      <c r="L1541" s="444">
        <f t="shared" ca="1" si="132"/>
        <v>-156243810.02196559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-156243810.02196559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-651015.87509152328</v>
      </c>
      <c r="L1542" s="444">
        <f t="shared" ca="1" si="132"/>
        <v>-156894825.89705712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-156894825.89705712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-653728.44123773801</v>
      </c>
      <c r="L1543" s="444">
        <f t="shared" ca="1" si="132"/>
        <v>-157548554.33829486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-157548554.33829486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-656452.3097428953</v>
      </c>
      <c r="L1544" s="444">
        <f t="shared" ca="1" si="132"/>
        <v>-158205006.64803776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-158205006.64803776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-659187.52770015737</v>
      </c>
      <c r="L1545" s="444">
        <f t="shared" ca="1" si="132"/>
        <v>-158864194.17573792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-158864194.17573792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-661934.14239890804</v>
      </c>
      <c r="L1546" s="444">
        <f t="shared" ca="1" si="132"/>
        <v>-159526128.31813681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-159526128.31813681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-664692.20132557</v>
      </c>
      <c r="L1547" s="444">
        <f t="shared" ca="1" si="132"/>
        <v>-160190820.51946238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-160190820.51946238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-667461.75216442661</v>
      </c>
      <c r="L1548" s="444">
        <f t="shared" ca="1" si="132"/>
        <v>-160858282.2716268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-160858282.2716268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-670242.84279844502</v>
      </c>
      <c r="L1549" s="444">
        <f t="shared" ca="1" si="132"/>
        <v>-161528525.11442524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-161528525.11442524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-673035.52131010522</v>
      </c>
      <c r="L1550" s="444">
        <f t="shared" ca="1" si="132"/>
        <v>-162201560.63573533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-162201560.63573533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-675839.83598223049</v>
      </c>
      <c r="L1551" s="444">
        <f t="shared" ca="1" si="132"/>
        <v>-162877400.47171757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-162877400.47171757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-678655.83529882319</v>
      </c>
      <c r="L1552" s="444">
        <f t="shared" ca="1" si="132"/>
        <v>-163556056.3070164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-163556056.3070164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-681483.56794590165</v>
      </c>
      <c r="L1553" s="444">
        <f t="shared" ca="1" si="132"/>
        <v>-164237539.8749623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-164237539.8749623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-684323.08281234291</v>
      </c>
      <c r="L1554" s="444">
        <f t="shared" ca="1" si="132"/>
        <v>-164921862.95777464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-164921862.95777464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-687174.42899072764</v>
      </c>
      <c r="L1555" s="444">
        <f t="shared" ca="1" si="132"/>
        <v>-165609037.38676536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-165609037.38676536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-690037.65577818896</v>
      </c>
      <c r="L1556" s="444">
        <f t="shared" ca="1" si="132"/>
        <v>-166299075.04254356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-166299075.04254356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-692912.8126772648</v>
      </c>
      <c r="L1557" s="444">
        <f t="shared" ca="1" si="132"/>
        <v>-166991987.85522082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-166991987.85522082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-695799.94939675345</v>
      </c>
      <c r="L1558" s="444">
        <f t="shared" ca="1" si="132"/>
        <v>-167687787.80461758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-167687787.80461758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-698699.1158525733</v>
      </c>
      <c r="L1559" s="444">
        <f t="shared" ca="1" si="132"/>
        <v>-168386486.92047015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-168386486.92047015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-701610.36216862558</v>
      </c>
      <c r="L1560" s="444">
        <f t="shared" ca="1" si="132"/>
        <v>-169088097.28263879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-169088097.28263879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-704533.73867766163</v>
      </c>
      <c r="L1561" s="444">
        <f t="shared" ca="1" si="132"/>
        <v>-169792631.02131644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-169792631.02131644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-707469.29592215177</v>
      </c>
      <c r="L1562" s="444">
        <f t="shared" ca="1" si="132"/>
        <v>-170500100.3172386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-170500100.3172386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-710417.08465516078</v>
      </c>
      <c r="L1563" s="444">
        <f t="shared" ca="1" si="132"/>
        <v>-171210517.40189376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-171210517.40189376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-713377.15584122401</v>
      </c>
      <c r="L1564" s="444">
        <f t="shared" ca="1" si="132"/>
        <v>-171923894.557735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-171923894.557735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-716349.56065722916</v>
      </c>
      <c r="L1565" s="444">
        <f t="shared" ca="1" si="132"/>
        <v>-172640244.11839223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-172640244.11839223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-719334.35049330094</v>
      </c>
      <c r="L1566" s="444">
        <f t="shared" ca="1" si="132"/>
        <v>-173359578.46888554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-173359578.46888554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-722331.5769536898</v>
      </c>
      <c r="L1567" s="444">
        <f t="shared" ca="1" si="132"/>
        <v>-174081910.04583922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-174081910.04583922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-725341.29185766343</v>
      </c>
      <c r="L1568" s="444">
        <f t="shared" ca="1" si="132"/>
        <v>-174807251.33769688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-174807251.33769688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-728363.54724040371</v>
      </c>
      <c r="L1569" s="444">
        <f t="shared" ca="1" si="132"/>
        <v>-175535614.88493729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-175535614.88493729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-731398.39535390539</v>
      </c>
      <c r="L1570" s="444">
        <f t="shared" ca="1" si="132"/>
        <v>-176267013.2802912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-176267013.2802912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-734445.88866787998</v>
      </c>
      <c r="L1571" s="444">
        <f t="shared" ca="1" si="132"/>
        <v>-177001459.16895908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-177001459.16895908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-737506.07987066288</v>
      </c>
      <c r="L1572" s="444">
        <f t="shared" ca="1" si="132"/>
        <v>-177738965.24882975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-177738965.24882975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-740579.02187012392</v>
      </c>
      <c r="L1573" s="444">
        <f t="shared" ca="1" si="132"/>
        <v>-178479544.27069989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-178479544.27069989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-743664.76779458288</v>
      </c>
      <c r="L1574" s="444">
        <f t="shared" ca="1" si="132"/>
        <v>-179223209.03849447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-179223209.03849447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-746763.37099372689</v>
      </c>
      <c r="L1575" s="444">
        <f t="shared" ca="1" si="132"/>
        <v>-179969972.4094882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-179969972.4094882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-749874.88503953419</v>
      </c>
      <c r="L1576" s="444">
        <f t="shared" ca="1" si="132"/>
        <v>-180719847.29452774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-180719847.29452774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-752999.36372719891</v>
      </c>
      <c r="L1577" s="444">
        <f t="shared" ca="1" si="132"/>
        <v>-181472846.65825495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-181472846.65825495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-756136.86107606231</v>
      </c>
      <c r="L1578" s="444">
        <f t="shared" ca="1" si="132"/>
        <v>-182228983.51933101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-182228983.51933101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-759287.43133054581</v>
      </c>
      <c r="L1579" s="444">
        <f t="shared" ca="1" si="132"/>
        <v>-182988270.95066154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-182988270.95066154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-762451.12896108977</v>
      </c>
      <c r="L1580" s="444">
        <f t="shared" ca="1" si="132"/>
        <v>-183750722.07962263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-183750722.07962263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-765628.00866509427</v>
      </c>
      <c r="L1581" s="444">
        <f t="shared" ca="1" si="132"/>
        <v>-184516350.08828771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-184516350.08828771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-768818.12536786543</v>
      </c>
      <c r="L1582" s="444">
        <f t="shared" ca="1" si="132"/>
        <v>-185285168.21365559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-185285168.21365559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-772021.5342235649</v>
      </c>
      <c r="L1583" s="444">
        <f t="shared" ca="1" si="132"/>
        <v>-186057189.74787915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-186057189.74787915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-775238.29061616305</v>
      </c>
      <c r="L1584" s="444">
        <f t="shared" ca="1" si="132"/>
        <v>-186832428.0384953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-186832428.0384953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-778468.4501603971</v>
      </c>
      <c r="L1585" s="444">
        <f t="shared" ca="1" si="132"/>
        <v>-187610896.48865569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-187610896.48865569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-781712.06870273198</v>
      </c>
      <c r="L1586" s="444">
        <f t="shared" ca="1" si="132"/>
        <v>-188392608.55735841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-188392608.55735841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-784969.20232232672</v>
      </c>
      <c r="L1587" s="444">
        <f t="shared" ca="1" si="132"/>
        <v>-189177577.75968075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-189177577.75968075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-788239.90733200312</v>
      </c>
      <c r="L1588" s="444">
        <f t="shared" ca="1" si="132"/>
        <v>-189965817.66701275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-189965817.66701275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-791524.24027921981</v>
      </c>
      <c r="L1589" s="444">
        <f t="shared" ca="1" si="132"/>
        <v>-190757341.90729198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-190757341.90729198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-794822.25794704992</v>
      </c>
      <c r="L1590" s="444">
        <f t="shared" ca="1" si="132"/>
        <v>-191552164.16523904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-191552164.16523904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-798134.01735516265</v>
      </c>
      <c r="L1591" s="444">
        <f t="shared" ca="1" si="132"/>
        <v>-192350298.18259421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-192350298.18259421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-801459.57576080924</v>
      </c>
      <c r="L1592" s="444">
        <f t="shared" ca="1" si="132"/>
        <v>-193151757.75835502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-193151757.75835502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-804798.99065981258</v>
      </c>
      <c r="L1593" s="444">
        <f t="shared" ca="1" si="132"/>
        <v>-193956556.74901482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-193956556.74901482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-808152.31978756178</v>
      </c>
      <c r="L1594" s="444">
        <f t="shared" ca="1" si="132"/>
        <v>-194764709.06880239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-194764709.06880239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-811519.62112000992</v>
      </c>
      <c r="L1595" s="444">
        <f t="shared" ca="1" si="132"/>
        <v>-195576228.68992239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-195576228.68992239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-814900.95287467667</v>
      </c>
      <c r="L1596" s="444">
        <f t="shared" ca="1" si="132"/>
        <v>-196391129.64279708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-196391129.64279708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-818296.37351165456</v>
      </c>
      <c r="L1597" s="444">
        <f t="shared" ca="1" si="132"/>
        <v>-197209426.01630872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-197209426.01630872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-821705.94173461967</v>
      </c>
      <c r="L1598" s="444">
        <f t="shared" ca="1" si="132"/>
        <v>-198031131.95804334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-198031131.95804334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-825129.71649184718</v>
      </c>
      <c r="L1599" s="444">
        <f t="shared" ca="1" si="132"/>
        <v>-198856261.67453519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-198856261.67453519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-828567.75697722996</v>
      </c>
      <c r="L1600" s="444">
        <f t="shared" ca="1" si="132"/>
        <v>-199684829.43151242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-199684829.43151242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-832020.12263130175</v>
      </c>
      <c r="L1601" s="444">
        <f t="shared" ca="1" si="132"/>
        <v>-200516849.55414373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-200516849.55414373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-835486.87314226548</v>
      </c>
      <c r="L1602" s="444">
        <f t="shared" ca="1" si="132"/>
        <v>-201352336.427286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-201352336.427286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-838968.06844702503</v>
      </c>
      <c r="L1603" s="444">
        <f t="shared" ca="1" si="132"/>
        <v>-202191304.49573302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-202191304.49573302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-842463.76873222087</v>
      </c>
      <c r="L1604" s="444">
        <f t="shared" ca="1" si="132"/>
        <v>-203033768.26446524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-203033768.26446524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-845974.03443527187</v>
      </c>
      <c r="L1605" s="444">
        <f t="shared" ca="1" si="132"/>
        <v>-203879742.29890051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-203879742.29890051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-849498.92624541884</v>
      </c>
      <c r="L1606" s="444">
        <f t="shared" ca="1" si="132"/>
        <v>-204729241.22514594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-204729241.22514594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-853038.50510477473</v>
      </c>
      <c r="L1607" s="444">
        <f t="shared" ca="1" si="132"/>
        <v>-205582279.73025072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-205582279.73025072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-856592.83220937802</v>
      </c>
      <c r="L1608" s="444">
        <f t="shared" ca="1" si="132"/>
        <v>-206438872.56246009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-206438872.56246009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-860161.96901025041</v>
      </c>
      <c r="L1609" s="444">
        <f t="shared" ca="1" si="132"/>
        <v>-207299034.53147036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-207299034.53147036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-863745.9772144598</v>
      </c>
      <c r="L1610" s="444">
        <f t="shared" ca="1" si="132"/>
        <v>-208162780.50868481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-208162780.50868481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-867344.91878618672</v>
      </c>
      <c r="L1611" s="444">
        <f t="shared" ca="1" si="132"/>
        <v>-209030125.42747101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-209030125.42747101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-870958.85594779591</v>
      </c>
      <c r="L1612" s="444">
        <f t="shared" ca="1" si="132"/>
        <v>-209901084.2834188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-209901084.2834188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-874587.85118091176</v>
      </c>
      <c r="L1613" s="444">
        <f t="shared" ca="1" si="132"/>
        <v>-210775672.13459972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-210775672.13459972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-878231.96722749877</v>
      </c>
      <c r="L1614" s="444">
        <f t="shared" ca="1" si="132"/>
        <v>-211653904.1018272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-211653904.1018272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-881891.26709094667</v>
      </c>
      <c r="L1615" s="444">
        <f t="shared" ca="1" si="132"/>
        <v>-212535795.36891815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-212535795.36891815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-885565.81403715897</v>
      </c>
      <c r="L1616" s="444">
        <f t="shared" ca="1" si="132"/>
        <v>-213421361.18295529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-213421361.18295529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-889255.671595647</v>
      </c>
      <c r="L1617" s="444">
        <f t="shared" ca="1" si="132"/>
        <v>-214310616.85455093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-214310616.85455093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-892960.90356062877</v>
      </c>
      <c r="L1618" s="444">
        <f t="shared" ca="1" si="132"/>
        <v>-215203577.75811157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-215203577.75811157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-896681.57399213139</v>
      </c>
      <c r="L1619" s="444">
        <f t="shared" ca="1" si="132"/>
        <v>-216100259.3321037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-216100259.3321037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-900417.74721709872</v>
      </c>
      <c r="L1620" s="444">
        <f t="shared" ca="1" si="132"/>
        <v>-217000677.07932079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-217000677.07932079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-904169.48783050326</v>
      </c>
      <c r="L1621" s="444">
        <f t="shared" ca="1" si="132"/>
        <v>-217904846.56715128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-217904846.56715128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-907936.86069646373</v>
      </c>
      <c r="L1622" s="444">
        <f t="shared" ca="1" si="132"/>
        <v>-218812783.42784774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-218812783.42784774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-911719.9309493656</v>
      </c>
      <c r="L1623" s="444">
        <f t="shared" ca="1" si="132"/>
        <v>-219724503.3587971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-219724503.3587971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-915518.76399498782</v>
      </c>
      <c r="L1624" s="444">
        <f t="shared" ca="1" si="132"/>
        <v>-220640022.12279209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-220640022.12279209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-919333.42551163374</v>
      </c>
      <c r="L1625" s="444">
        <f t="shared" ca="1" si="132"/>
        <v>-221559355.54830372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-221559355.54830372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-923163.98145126551</v>
      </c>
      <c r="L1626" s="444">
        <f t="shared" ca="1" si="132"/>
        <v>-222482519.529755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-222482519.529755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-927010.49804064573</v>
      </c>
      <c r="L1627" s="444">
        <f t="shared" ca="1" si="132"/>
        <v>-223409530.02779564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-223409530.02779564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-930873.04178248183</v>
      </c>
      <c r="L1628" s="444">
        <f t="shared" ca="1" si="132"/>
        <v>-224340403.06957811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-224340403.06957811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-934751.67945657542</v>
      </c>
      <c r="L1629" s="444">
        <f t="shared" ca="1" si="132"/>
        <v>-225275154.74903467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-225275154.74903467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-938646.47812097764</v>
      </c>
      <c r="L1630" s="444">
        <f t="shared" ca="1" si="132"/>
        <v>-226213801.22715566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-226213801.22715566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-942557.50511314871</v>
      </c>
      <c r="L1631" s="444">
        <f t="shared" ca="1" si="132"/>
        <v>-227156358.73226881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-227156358.73226881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-946484.82805112004</v>
      </c>
      <c r="L1632" s="444">
        <f t="shared" ca="1" si="132"/>
        <v>-228102843.56031993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-228102843.56031993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-950428.51483466651</v>
      </c>
      <c r="L1633" s="444">
        <f t="shared" ca="1" si="132"/>
        <v>-229053272.0751546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-229053272.0751546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-954388.63364647748</v>
      </c>
      <c r="L1634" s="444">
        <f t="shared" ca="1" si="132"/>
        <v>-230007660.70880109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-230007660.70880109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-958365.25295333785</v>
      </c>
      <c r="L1635" s="444">
        <f t="shared" ca="1" si="132"/>
        <v>-230966025.96175444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-230966025.96175444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-962358.44150731002</v>
      </c>
      <c r="L1636" s="444">
        <f t="shared" ca="1" si="132"/>
        <v>-231928384.40326175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-231928384.40326175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-966368.26834692399</v>
      </c>
      <c r="L1637" s="444">
        <f t="shared" ca="1" si="132"/>
        <v>-232894752.67160869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-232894752.67160869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-970394.80279836967</v>
      </c>
      <c r="L1638" s="444">
        <f t="shared" ca="1" si="132"/>
        <v>-233865147.47440705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-233865147.47440705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-974438.11447669612</v>
      </c>
      <c r="L1639" s="444">
        <f t="shared" ca="1" si="132"/>
        <v>-234839585.58888376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-234839585.58888376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-978498.27328701562</v>
      </c>
      <c r="L1640" s="444">
        <f t="shared" ca="1" si="132"/>
        <v>-235818083.86217079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-235818083.86217079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-982575.34942571155</v>
      </c>
      <c r="L1641" s="444">
        <f t="shared" ca="1" si="132"/>
        <v>-236800659.21159649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-236800659.21159649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-986669.41338165198</v>
      </c>
      <c r="L1642" s="444">
        <f t="shared" ca="1" si="132"/>
        <v>-237787328.62497815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-237787328.62497815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-990780.53593740892</v>
      </c>
      <c r="L1643" s="444">
        <f t="shared" ca="1" si="132"/>
        <v>-238778109.16091555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-238778109.16091555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-994908.78817048145</v>
      </c>
      <c r="L1644" s="444">
        <f t="shared" ca="1" si="132"/>
        <v>-239773017.94908604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-239773017.94908604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-999054.24145452527</v>
      </c>
      <c r="L1645" s="444">
        <f t="shared" ca="1" si="132"/>
        <v>-240772072.19054055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-240772072.19054055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-1003216.9674605856</v>
      </c>
      <c r="L1646" s="444">
        <f t="shared" ca="1" si="132"/>
        <v>-241775289.15800112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-241775289.15800112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-1007397.0381583381</v>
      </c>
      <c r="L1647" s="444">
        <f t="shared" ca="1" si="132"/>
        <v>-242782686.19615945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-242782686.19615945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-1011594.5258173309</v>
      </c>
      <c r="L1648" s="444">
        <f t="shared" ca="1" si="132"/>
        <v>-243794280.72197679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-243794280.72197679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-1015809.5030082366</v>
      </c>
      <c r="L1649" s="444">
        <f t="shared" ca="1" si="132"/>
        <v>-244810090.22498503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-244810090.22498503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-1020042.0426041042</v>
      </c>
      <c r="L1650" s="444">
        <f t="shared" ca="1" si="132"/>
        <v>-245830132.26758915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-245830132.26758915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-1024292.2177816216</v>
      </c>
      <c r="L1651" s="444">
        <f t="shared" ca="1" si="132"/>
        <v>-246854424.48537078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-246854424.48537078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-1028560.1020223782</v>
      </c>
      <c r="L1652" s="444">
        <f t="shared" ca="1" si="132"/>
        <v>-247882984.58739316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-247882984.58739316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-1032845.7691141381</v>
      </c>
      <c r="L1653" s="444">
        <f t="shared" ca="1" si="132"/>
        <v>-248915830.3565073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-248915830.3565073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-1037149.2931521138</v>
      </c>
      <c r="L1654" s="444">
        <f t="shared" ca="1" si="132"/>
        <v>-249952979.64965943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-249952979.64965943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-1041470.7485402477</v>
      </c>
      <c r="L1655" s="444">
        <f t="shared" ca="1" si="132"/>
        <v>-250994450.39819968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-250994450.39819968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-1045810.2099924986</v>
      </c>
      <c r="L1656" s="444">
        <f t="shared" ca="1" si="132"/>
        <v>-252040260.60819218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-252040260.60819218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-1050167.7525341341</v>
      </c>
      <c r="L1657" s="444">
        <f t="shared" ca="1" si="132"/>
        <v>-253090428.3607263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-253090428.3607263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-1054543.4515030263</v>
      </c>
      <c r="L1658" s="444">
        <f t="shared" ca="1" si="132"/>
        <v>-254144971.81222934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-254144971.81222934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-1058937.3825509555</v>
      </c>
      <c r="L1659" s="444">
        <f t="shared" ca="1" si="132"/>
        <v>-255203909.19478029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-255203909.19478029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-1063349.6216449176</v>
      </c>
      <c r="L1660" s="444">
        <f t="shared" ca="1" si="132"/>
        <v>-256267258.8164252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-256267258.8164252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-1067780.2450684384</v>
      </c>
      <c r="L1661" s="444">
        <f t="shared" ca="1" si="132"/>
        <v>-257335039.06149364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-257335039.06149364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-1072229.3294228902</v>
      </c>
      <c r="L1662" s="444">
        <f t="shared" ca="1" si="132"/>
        <v>-258407268.39091653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-258407268.39091653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-1076696.9516288189</v>
      </c>
      <c r="L1663" s="444">
        <f t="shared" ca="1" si="132"/>
        <v>-259483965.34254533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-259483965.34254533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-1081183.1889272721</v>
      </c>
      <c r="L1664" s="444">
        <f t="shared" ca="1" si="132"/>
        <v>-260565148.53147259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-260565148.53147259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-1085688.1188811357</v>
      </c>
      <c r="L1665" s="444">
        <f t="shared" ca="1" si="132"/>
        <v>-261650836.65035373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-261650836.65035373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-1090211.8193764738</v>
      </c>
      <c r="L1666" s="444">
        <f t="shared" ca="1" si="132"/>
        <v>-262741048.4697302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-262741048.4697302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-1094754.3686238758</v>
      </c>
      <c r="L1667" s="444">
        <f t="shared" ca="1" si="132"/>
        <v>-263835802.83835408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-263835802.83835408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-1099315.8451598089</v>
      </c>
      <c r="L1668" s="444">
        <f t="shared" ca="1" si="132"/>
        <v>-264935118.68351388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-264935118.68351388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-1103896.3278479744</v>
      </c>
      <c r="L1669" s="444">
        <f t="shared" ca="1" si="132"/>
        <v>-266039015.01136187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-266039015.01136187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-1108495.8958806745</v>
      </c>
      <c r="L1670" s="444">
        <f t="shared" ca="1" si="132"/>
        <v>-267147510.90724254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-267147510.90724254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-1113114.6287801773</v>
      </c>
      <c r="L1671" s="444">
        <f t="shared" ca="1" si="132"/>
        <v>-268260625.53602272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-268260625.53602272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-1117752.6064000947</v>
      </c>
      <c r="L1672" s="444">
        <f t="shared" ca="1" si="132"/>
        <v>-269378378.1424228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-269378378.1424228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-1122409.9089267617</v>
      </c>
      <c r="L1673" s="444">
        <f t="shared" ca="1" si="132"/>
        <v>-270500788.05134958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-270500788.05134958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-1127086.6168806232</v>
      </c>
      <c r="L1674" s="444">
        <f t="shared" ca="1" si="132"/>
        <v>-271627874.66823018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-271627874.66823018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-1131782.8111176258</v>
      </c>
      <c r="L1675" s="444">
        <f t="shared" ca="1" si="132"/>
        <v>-272759657.47934783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-272759657.47934783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-1136498.572830616</v>
      </c>
      <c r="L1676" s="444">
        <f t="shared" ca="1" si="132"/>
        <v>-273896156.05217844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-273896156.05217844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-1141233.9835507434</v>
      </c>
      <c r="L1677" s="444">
        <f t="shared" ca="1" si="132"/>
        <v>-275037390.03572917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-275037390.03572917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-1145989.1251488714</v>
      </c>
      <c r="L1678" s="444">
        <f t="shared" ca="1" si="132"/>
        <v>-276183379.16087806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-276183379.16087806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-1150764.0798369918</v>
      </c>
      <c r="L1679" s="444">
        <f t="shared" ca="1" si="132"/>
        <v>-277334143.24071503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-277334143.24071503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-1155558.9301696459</v>
      </c>
      <c r="L1680" s="444">
        <f t="shared" ca="1" si="132"/>
        <v>-278489702.17088467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-278489702.17088467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-1160373.7590453527</v>
      </c>
      <c r="L1681" s="444">
        <f t="shared" ca="1" si="132"/>
        <v>-279650075.92993003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-279650075.92993003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-1165208.6497080417</v>
      </c>
      <c r="L1682" s="444">
        <f t="shared" ca="1" si="132"/>
        <v>-280815284.57963806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-280815284.57963806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-1170063.6857484919</v>
      </c>
      <c r="L1683" s="444">
        <f t="shared" ca="1" si="132"/>
        <v>-281985348.26538658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-281985348.26538658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-1174938.9511057774</v>
      </c>
      <c r="L1684" s="444">
        <f t="shared" ca="1" si="132"/>
        <v>-283160287.21649235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-283160287.21649235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-1179834.5300687181</v>
      </c>
      <c r="L1685" s="444">
        <f t="shared" ca="1" si="132"/>
        <v>-284340121.74656105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-284340121.74656105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-1184750.5072773376</v>
      </c>
      <c r="L1686" s="444">
        <f t="shared" ca="1" si="132"/>
        <v>-285524872.25383836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-285524872.25383836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-1189686.9677243265</v>
      </c>
      <c r="L1687" s="444">
        <f t="shared" ca="1" si="132"/>
        <v>-286714559.22156268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-286714559.22156268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-1194643.9967565113</v>
      </c>
      <c r="L1688" s="444">
        <f t="shared" ca="1" si="132"/>
        <v>-287909203.21831918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-287909203.21831918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-1199621.68007633</v>
      </c>
      <c r="L1689" s="444">
        <f t="shared" ca="1" si="132"/>
        <v>-289108824.89839548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-289108824.89839548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-1204620.1037433145</v>
      </c>
      <c r="L1690" s="444">
        <f t="shared" ca="1" si="132"/>
        <v>-290313445.00213879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-290313445.00213879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-1209639.3541755783</v>
      </c>
      <c r="L1691" s="444">
        <f t="shared" ca="1" si="132"/>
        <v>-291523084.35631436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-291523084.35631436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-1214679.5181513098</v>
      </c>
      <c r="L1692" s="444">
        <f t="shared" ca="1" si="132"/>
        <v>-292737763.87446564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-292737763.87446564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-1219740.6828102735</v>
      </c>
      <c r="L1693" s="444">
        <f t="shared" ca="1" si="132"/>
        <v>-293957504.55727589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-293957504.55727589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-1224822.9356553161</v>
      </c>
      <c r="L1694" s="444">
        <f t="shared" ca="1" si="132"/>
        <v>-295182327.49293119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-295182327.49293119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-1229926.3645538799</v>
      </c>
      <c r="L1695" s="444">
        <f t="shared" ca="1" si="132"/>
        <v>-296412253.85748506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-296412253.85748506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-1235051.0577395211</v>
      </c>
      <c r="L1696" s="444">
        <f t="shared" ca="1" si="132"/>
        <v>-297647304.91522455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-297647304.91522455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-1240197.1038134356</v>
      </c>
      <c r="L1697" s="444">
        <f t="shared" ca="1" si="132"/>
        <v>-298887502.01903796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-298887502.01903796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-1245364.5917459915</v>
      </c>
      <c r="L1698" s="444">
        <f t="shared" ca="1" si="132"/>
        <v>-300132866.61078393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-300132866.61078393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-1250553.6108782664</v>
      </c>
      <c r="L1699" s="444">
        <f t="shared" ca="1" si="132"/>
        <v>-301383420.22166222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-301383420.22166222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-1255764.2509235926</v>
      </c>
      <c r="L1700" s="444">
        <f t="shared" ca="1" si="132"/>
        <v>-302639184.4725858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-302639184.4725858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-1260996.6019691075</v>
      </c>
      <c r="L1701" s="444">
        <f t="shared" ca="1" si="132"/>
        <v>-303900181.07455492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-303900181.07455492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-1266250.7544773121</v>
      </c>
      <c r="L1702" s="444">
        <f t="shared" ca="1" si="132"/>
        <v>-305166431.82903224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-305166431.82903224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-1271526.7992876344</v>
      </c>
      <c r="L1703" s="444">
        <f t="shared" ca="1" si="132"/>
        <v>-306437958.62831986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-306437958.62831986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-1276824.8276179994</v>
      </c>
      <c r="L1704" s="444">
        <f t="shared" ca="1" si="132"/>
        <v>-307714783.45593786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-307714783.45593786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-1282144.9310664078</v>
      </c>
      <c r="L1705" s="444">
        <f t="shared" ca="1" si="132"/>
        <v>-308996928.38700426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-308996928.38700426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-1287487.2016125177</v>
      </c>
      <c r="L1706" s="444">
        <f t="shared" ca="1" si="132"/>
        <v>-310284415.58861679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-310284415.58861679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-1292851.7316192365</v>
      </c>
      <c r="L1707" s="444">
        <f t="shared" ca="1" si="132"/>
        <v>-311577267.32023603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-311577267.32023603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-1298238.6138343168</v>
      </c>
      <c r="L1708" s="444">
        <f t="shared" ca="1" si="132"/>
        <v>-312875505.93407035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-312875505.93407035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-1303647.9413919598</v>
      </c>
      <c r="L1709" s="444">
        <f t="shared" ca="1" si="132"/>
        <v>-314179153.87546229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-314179153.87546229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-1309079.8078144263</v>
      </c>
      <c r="L1710" s="444">
        <f t="shared" ca="1" si="132"/>
        <v>-315488233.68327671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-315488233.68327671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-1314534.307013653</v>
      </c>
      <c r="L1711" s="444">
        <f t="shared" ca="1" si="132"/>
        <v>-316802767.99029034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-316802767.99029034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-1320011.5332928763</v>
      </c>
      <c r="L1712" s="444">
        <f t="shared" ca="1" si="132"/>
        <v>-318122779.52358323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-318122779.52358323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-1325511.5813482634</v>
      </c>
      <c r="L1713" s="444">
        <f t="shared" ca="1" si="132"/>
        <v>-319448291.10493147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-319448291.10493147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-1331034.5462705479</v>
      </c>
      <c r="L1714" s="444">
        <f t="shared" ca="1" si="132"/>
        <v>-320779325.65120202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-320779325.65120202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-1336580.523546675</v>
      </c>
      <c r="L1715" s="444">
        <f t="shared" ca="1" si="132"/>
        <v>-322115906.17474872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-322115906.17474872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-1342149.609061453</v>
      </c>
      <c r="L1716" s="444">
        <f t="shared" ca="1" si="132"/>
        <v>-323458055.7838102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-323458055.7838102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-1347741.8990992091</v>
      </c>
      <c r="L1717" s="444">
        <f t="shared" ca="1" si="132"/>
        <v>-324805797.68290943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-324805797.68290943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-1353357.4903454559</v>
      </c>
      <c r="L1718" s="444">
        <f t="shared" ca="1" si="132"/>
        <v>-326159155.17325491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-326159155.17325491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-1358996.4798885621</v>
      </c>
      <c r="L1719" s="444">
        <f t="shared" ca="1" si="132"/>
        <v>-327518151.65314347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-327518151.65314347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-1364658.9652214311</v>
      </c>
      <c r="L1720" s="444">
        <f t="shared" ca="1" si="132"/>
        <v>-328882810.61836487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-328882810.61836487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-1370345.0442431869</v>
      </c>
      <c r="L1721" s="444">
        <f t="shared" ca="1" si="132"/>
        <v>-330253155.66260809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-330253155.66260809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-1376054.8152608671</v>
      </c>
      <c r="L1722" s="444">
        <f t="shared" ca="1" si="132"/>
        <v>-331629210.47786897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-331629210.47786897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-1381788.3769911206</v>
      </c>
      <c r="L1723" s="444">
        <f t="shared" ca="1" si="132"/>
        <v>-333010998.85486007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-333010998.85486007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-1387545.8285619169</v>
      </c>
      <c r="L1724" s="444">
        <f t="shared" ca="1" si="132"/>
        <v>-334398544.68342197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-334398544.68342197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-1393327.2695142583</v>
      </c>
      <c r="L1725" s="444">
        <f t="shared" ca="1" si="132"/>
        <v>-335791871.95293623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-335791871.95293623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-1399132.799803901</v>
      </c>
      <c r="L1726" s="444">
        <f t="shared" ca="1" si="132"/>
        <v>-337191004.75274014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-337191004.75274014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-1404962.519803084</v>
      </c>
      <c r="L1727" s="444">
        <f t="shared" ca="1" si="132"/>
        <v>-338595967.27254325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-338595967.27254325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-1410816.5303022636</v>
      </c>
      <c r="L1728" s="444">
        <f t="shared" ca="1" si="132"/>
        <v>-340006783.80284554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-340006783.80284554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-1416694.9325118563</v>
      </c>
      <c r="L1729" s="444">
        <f t="shared" ca="1" si="132"/>
        <v>-341423478.7353574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-341423478.7353574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-1422597.8280639891</v>
      </c>
      <c r="L1730" s="444">
        <f t="shared" ca="1" si="132"/>
        <v>-342846076.56342137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-342846076.56342137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-1428525.3190142557</v>
      </c>
      <c r="L1731" s="444">
        <f t="shared" ca="1" si="132"/>
        <v>-344274601.88243562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-344274601.88243562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-1434477.5078434818</v>
      </c>
      <c r="L1732" s="444">
        <f t="shared" ca="1" si="132"/>
        <v>-345709079.39027911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-345709079.39027911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-1440454.4974594964</v>
      </c>
      <c r="L1733" s="444">
        <f t="shared" ca="1" si="132"/>
        <v>-347149533.88773859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-347149533.88773859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-1446456.3911989108</v>
      </c>
      <c r="L1734" s="444">
        <f t="shared" ca="1" si="132"/>
        <v>-348595990.27893752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-348595990.27893752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-1452483.2928289063</v>
      </c>
      <c r="L1735" s="444">
        <f t="shared" ca="1" si="132"/>
        <v>-350048473.57176644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-350048473.57176644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-1458535.3065490269</v>
      </c>
      <c r="L1736" s="444">
        <f t="shared" ca="1" si="132"/>
        <v>-351507008.87831545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-351507008.87831545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-1464612.5369929811</v>
      </c>
      <c r="L1737" s="444">
        <f t="shared" ca="1" si="132"/>
        <v>-352971621.41530842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-352971621.41530842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-1470715.0892304517</v>
      </c>
      <c r="L1738" s="444">
        <f t="shared" ca="1" si="132"/>
        <v>-354442336.50453889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-354442336.50453889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-1476843.068768912</v>
      </c>
      <c r="L1739" s="444">
        <f t="shared" ca="1" si="132"/>
        <v>-355919179.57330781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-355919179.57330781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-1482996.5815554492</v>
      </c>
      <c r="L1740" s="444">
        <f t="shared" ca="1" si="132"/>
        <v>-357402176.15486324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-357402176.15486324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-1489175.7339785967</v>
      </c>
      <c r="L1741" s="444">
        <f t="shared" ca="1" si="132"/>
        <v>-358891351.88884181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-358891351.88884181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-1495380.6328701742</v>
      </c>
      <c r="L1742" s="444">
        <f t="shared" ca="1" si="132"/>
        <v>-360386732.52171201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-360386732.52171201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-1501611.3855071333</v>
      </c>
      <c r="L1743" s="444">
        <f t="shared" ca="1" si="132"/>
        <v>-361888343.90721911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-361888343.90721911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-1507868.099613413</v>
      </c>
      <c r="L1744" s="444">
        <f t="shared" ca="1" si="132"/>
        <v>-363396212.00683254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-363396212.00683254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-1514150.8833618022</v>
      </c>
      <c r="L1745" s="444">
        <f t="shared" ca="1" si="132"/>
        <v>-364910362.89019436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-364910362.89019436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-1520459.8453758098</v>
      </c>
      <c r="L1746" s="444">
        <f t="shared" ca="1" si="132"/>
        <v>-366430822.73557019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-366430822.73557019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-1526795.0947315425</v>
      </c>
      <c r="L1747" s="444">
        <f t="shared" ca="1" si="132"/>
        <v>-367957617.83030176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-367957617.83030176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-1533156.7409595908</v>
      </c>
      <c r="L1748" s="444">
        <f t="shared" ca="1" si="132"/>
        <v>-369490774.57126135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-369490774.57126135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-1539544.8940469222</v>
      </c>
      <c r="L1749" s="444">
        <f t="shared" ca="1" si="132"/>
        <v>-371030319.46530825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-371030319.46530825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-1545959.6644387844</v>
      </c>
      <c r="L1750" s="444">
        <f t="shared" ca="1" si="132"/>
        <v>-372576279.12974703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-372576279.12974703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-1552401.1630406126</v>
      </c>
      <c r="L1751" s="444">
        <f t="shared" ca="1" si="132"/>
        <v>-374128680.29278767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-374128680.29278767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-1558869.5012199485</v>
      </c>
      <c r="L1752" s="444">
        <f t="shared" ca="1" si="132"/>
        <v>-375687549.7940076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-375687549.7940076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-1565364.790808365</v>
      </c>
      <c r="L1753" s="444">
        <f t="shared" ca="1" si="132"/>
        <v>-377252914.58481598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-377252914.58481598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-1571887.1441033999</v>
      </c>
      <c r="L1754" s="444">
        <f t="shared" ca="1" si="132"/>
        <v>-378824801.72891939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-378824801.72891939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-1578436.6738704974</v>
      </c>
      <c r="L1755" s="444">
        <f t="shared" ca="1" si="132"/>
        <v>-380403238.40278989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-380403238.40278989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-1585013.4933449579</v>
      </c>
      <c r="L1756" s="444">
        <f t="shared" ca="1" si="132"/>
        <v>-381988251.89613485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-381988251.89613485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-1591617.7162338952</v>
      </c>
      <c r="L1757" s="444">
        <f t="shared" ca="1" si="132"/>
        <v>-383579869.61236876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-383579869.61236876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-1598249.4567182031</v>
      </c>
      <c r="L1758" s="444">
        <f t="shared" ca="1" si="132"/>
        <v>-385178119.06908697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-385178119.06908697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-1604908.8294545291</v>
      </c>
      <c r="L1759" s="444">
        <f t="shared" ca="1" si="132"/>
        <v>-386783027.89854151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-386783027.89854151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-1611595.9495772563</v>
      </c>
      <c r="L1760" s="444">
        <f t="shared" ca="1" si="132"/>
        <v>-388394623.84811878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-388394623.84811878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-1618310.932700495</v>
      </c>
      <c r="L1761" s="444">
        <f t="shared" ca="1" si="132"/>
        <v>-390012934.7808193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-390012934.7808193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-1625053.8949200804</v>
      </c>
      <c r="L1762" s="444">
        <f t="shared" ca="1" si="132"/>
        <v>-391637988.67573935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-391637988.67573935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-1631824.9528155806</v>
      </c>
      <c r="L1763" s="444">
        <f t="shared" ca="1" si="132"/>
        <v>-393269813.62855494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-393269813.62855494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-1638624.2234523122</v>
      </c>
      <c r="L1764" s="444">
        <f t="shared" ca="1" si="132"/>
        <v>-394908437.85200727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-394908437.85200727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-1645451.8243833636</v>
      </c>
      <c r="L1765" s="444">
        <f t="shared" ca="1" si="132"/>
        <v>-396553889.67639065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-396553889.67639065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-1652307.8736516277</v>
      </c>
      <c r="L1766" s="444">
        <f t="shared" ca="1" si="132"/>
        <v>-398206197.55004227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-398206197.55004227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-1659192.4897918429</v>
      </c>
      <c r="L1767" s="444">
        <f t="shared" ca="1" si="132"/>
        <v>-399865390.03983414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-399865390.03983414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-1666105.7918326422</v>
      </c>
      <c r="L1768" s="444">
        <f t="shared" ca="1" si="132"/>
        <v>-401531495.83166677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-401531495.83166677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-1673047.8992986116</v>
      </c>
      <c r="L1769" s="444">
        <f t="shared" ca="1" si="132"/>
        <v>-403204543.73096538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-403204543.73096538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-1680018.9322123558</v>
      </c>
      <c r="L1770" s="444">
        <f t="shared" ca="1" si="132"/>
        <v>-404884562.66317773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-404884562.66317773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-1687019.0110965739</v>
      </c>
      <c r="L1771" s="444">
        <f t="shared" ca="1" si="132"/>
        <v>-406571581.67427433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-406571581.67427433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-1694048.256976143</v>
      </c>
      <c r="L1772" s="444">
        <f t="shared" ca="1" si="132"/>
        <v>-408265629.93125045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-408265629.93125045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-1701106.7913802101</v>
      </c>
      <c r="L1773" s="444">
        <f t="shared" ca="1" si="132"/>
        <v>-409966736.72263068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-409966736.72263068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-1708194.7363442944</v>
      </c>
      <c r="L1774" s="444">
        <f t="shared" ca="1" si="132"/>
        <v>-411674931.45897496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-411674931.45897496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-1715312.2144123956</v>
      </c>
      <c r="L1775" s="444">
        <f t="shared" ca="1" si="132"/>
        <v>-413390243.67338735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-413390243.67338735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-1722459.3486391138</v>
      </c>
      <c r="L1776" s="444">
        <f t="shared" ca="1" si="132"/>
        <v>-415112703.02202648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-415112703.02202648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-1729636.2625917769</v>
      </c>
      <c r="L1777" s="444">
        <f t="shared" ca="1" si="132"/>
        <v>-416842339.28461826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-416842339.28461826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-1736843.080352576</v>
      </c>
      <c r="L1778" s="444">
        <f t="shared" ca="1" si="132"/>
        <v>-418579182.36497086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-418579182.36497086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-1744079.926520712</v>
      </c>
      <c r="L1779" s="444">
        <f t="shared" ca="1" si="132"/>
        <v>-420323262.29149157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-420323262.29149157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-1751346.9262145478</v>
      </c>
      <c r="L1780" s="444">
        <f t="shared" ca="1" si="132"/>
        <v>-422074609.21770614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-422074609.21770614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-1758644.2050737755</v>
      </c>
      <c r="L1781" s="444">
        <f t="shared" ca="1" si="132"/>
        <v>-423833253.42277992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-423833253.42277992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-1765971.8892615829</v>
      </c>
      <c r="L1782" s="444">
        <f t="shared" ca="1" si="132"/>
        <v>-425599225.31204152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-425599225.31204152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-1773330.1054668396</v>
      </c>
      <c r="L1783" s="444">
        <f t="shared" ca="1" si="132"/>
        <v>-427372555.41750836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-427372555.41750836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-1780718.9809062846</v>
      </c>
      <c r="L1784" s="444">
        <f t="shared" ca="1" si="132"/>
        <v>-429153274.39841467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-429153274.39841467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-1788138.6433267279</v>
      </c>
      <c r="L1785" s="444">
        <f t="shared" ca="1" si="132"/>
        <v>-430941413.04174137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-430941413.04174137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-1795589.2210072556</v>
      </c>
      <c r="L1786" s="444">
        <f t="shared" ca="1" si="132"/>
        <v>-432737002.2627486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-432737002.2627486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-1803070.8427614528</v>
      </c>
      <c r="L1787" s="444">
        <f t="shared" ca="1" si="132"/>
        <v>-434540073.10551006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-434540073.10551006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-1810583.6379396252</v>
      </c>
      <c r="L1788" s="444">
        <f t="shared" ca="1" si="132"/>
        <v>-436350656.74344969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-436350656.74344969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-1818127.7364310403</v>
      </c>
      <c r="L1789" s="444">
        <f t="shared" ca="1" si="132"/>
        <v>-438168784.47988075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-438168784.47988075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-1825703.2686661698</v>
      </c>
      <c r="L1790" s="444">
        <f t="shared" ca="1" si="132"/>
        <v>-439994487.7485469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-439994487.7485469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-1833310.3656189453</v>
      </c>
      <c r="L1791" s="444">
        <f t="shared" ca="1" si="132"/>
        <v>-441827798.11416584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-441827798.11416584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-1840949.1588090241</v>
      </c>
      <c r="L1792" s="444">
        <f t="shared" ca="1" si="132"/>
        <v>-443668747.27297485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-443668747.27297485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-1848619.7803040622</v>
      </c>
      <c r="L1793" s="444">
        <f t="shared" ref="L1793:L2047" ca="1" si="137">I1793-J1793+K1793</f>
        <v>-445517367.05327892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-445517367.05327892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-1856322.3627219952</v>
      </c>
      <c r="L1794" s="444">
        <f t="shared" ca="1" si="137"/>
        <v>-447373689.4160009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-447373689.4160009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-1864057.0392333372</v>
      </c>
      <c r="L1795" s="444">
        <f t="shared" ca="1" si="137"/>
        <v>-449237746.45523423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-449237746.45523423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-1871823.943563476</v>
      </c>
      <c r="L1796" s="444">
        <f t="shared" ca="1" si="137"/>
        <v>-451109570.39879769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-451109570.39879769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-1879623.2099949906</v>
      </c>
      <c r="L1797" s="444">
        <f t="shared" ca="1" si="137"/>
        <v>-452989193.60879266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-452989193.60879266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-1887454.9733699693</v>
      </c>
      <c r="L1798" s="444">
        <f t="shared" ca="1" si="137"/>
        <v>-454876648.58216262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-454876648.58216262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-1895319.3690923443</v>
      </c>
      <c r="L1799" s="444">
        <f t="shared" ca="1" si="137"/>
        <v>-456771967.95125496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-456771967.95125496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-1903216.533130229</v>
      </c>
      <c r="L1800" s="444">
        <f t="shared" ca="1" si="137"/>
        <v>-458675184.48438519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-458675184.48438519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-1911146.6020182718</v>
      </c>
      <c r="L1801" s="444">
        <f t="shared" ca="1" si="137"/>
        <v>-460586331.08640349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-460586331.08640349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-1919109.7128600145</v>
      </c>
      <c r="L1802" s="444">
        <f t="shared" ca="1" si="137"/>
        <v>-462505440.79926348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-462505440.79926348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-1927106.0033302645</v>
      </c>
      <c r="L1803" s="444">
        <f t="shared" ca="1" si="137"/>
        <v>-464432546.80259377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-464432546.80259377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-1935135.6116774741</v>
      </c>
      <c r="L1804" s="444">
        <f t="shared" ca="1" si="137"/>
        <v>-466367682.41427124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-466367682.41427124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-1943198.6767261303</v>
      </c>
      <c r="L1805" s="444">
        <f t="shared" ca="1" si="137"/>
        <v>-468310881.09099734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-468310881.09099734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-1951295.3378791553</v>
      </c>
      <c r="L1806" s="444">
        <f t="shared" ca="1" si="137"/>
        <v>-470262176.42887652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-470262176.42887652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-1959425.7351203191</v>
      </c>
      <c r="L1807" s="444">
        <f t="shared" ca="1" si="137"/>
        <v>-472221602.16399682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-472221602.16399682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-1967590.0090166533</v>
      </c>
      <c r="L1808" s="444">
        <f t="shared" ca="1" si="137"/>
        <v>-474189192.17301345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-474189192.17301345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-1975788.3007208894</v>
      </c>
      <c r="L1809" s="444">
        <f t="shared" ca="1" si="137"/>
        <v>-476164980.47373432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-476164980.47373432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-1984020.7519738928</v>
      </c>
      <c r="L1810" s="444">
        <f t="shared" ca="1" si="137"/>
        <v>-478149001.22570819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-478149001.22570819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-1992287.5051071174</v>
      </c>
      <c r="L1811" s="444">
        <f t="shared" ca="1" si="137"/>
        <v>-480141288.73081529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-480141288.73081529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-2000588.7030450637</v>
      </c>
      <c r="L1812" s="444">
        <f t="shared" ca="1" si="137"/>
        <v>-482141877.43386036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-482141877.43386036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-2008924.4893077516</v>
      </c>
      <c r="L1813" s="444">
        <f t="shared" ca="1" si="137"/>
        <v>-484150801.92316812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-484150801.92316812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-2017295.0080132005</v>
      </c>
      <c r="L1814" s="444">
        <f t="shared" ca="1" si="137"/>
        <v>-486168096.93118131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-486168096.93118131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-2025700.4038799223</v>
      </c>
      <c r="L1815" s="444">
        <f t="shared" ca="1" si="137"/>
        <v>-488193797.33506125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-488193797.33506125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-2034140.8222294219</v>
      </c>
      <c r="L1816" s="444">
        <f t="shared" ca="1" si="137"/>
        <v>-490227938.1572907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-490227938.1572907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-2042616.4089887114</v>
      </c>
      <c r="L1817" s="444">
        <f t="shared" ca="1" si="137"/>
        <v>-492270554.56627941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-492270554.56627941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-2051127.3106928312</v>
      </c>
      <c r="L1818" s="444">
        <f t="shared" ca="1" si="137"/>
        <v>-494321681.87697226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-494321681.87697226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-2059673.6744873843</v>
      </c>
      <c r="L1819" s="444">
        <f t="shared" ca="1" si="137"/>
        <v>-496381355.55145967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-496381355.55145967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-2068255.6481310821</v>
      </c>
      <c r="L1820" s="444">
        <f t="shared" ca="1" si="137"/>
        <v>-498449611.19959074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-498449611.19959074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-2076873.3799982946</v>
      </c>
      <c r="L1821" s="444">
        <f t="shared" ca="1" si="137"/>
        <v>-500526484.57958901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-500526484.57958901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-2085527.0190816207</v>
      </c>
      <c r="L1822" s="444">
        <f t="shared" ca="1" si="137"/>
        <v>-502612011.5986706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-502612011.5986706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-2094216.7149944608</v>
      </c>
      <c r="L1823" s="444">
        <f t="shared" ca="1" si="137"/>
        <v>-504706228.31366509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-504706228.31366509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-2102942.6179736047</v>
      </c>
      <c r="L1824" s="444">
        <f t="shared" ca="1" si="137"/>
        <v>-506809170.93163872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-506809170.93163872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-2111704.8788818279</v>
      </c>
      <c r="L1825" s="444">
        <f t="shared" ca="1" si="137"/>
        <v>-508920875.81052053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-508920875.81052053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-2120503.6492105019</v>
      </c>
      <c r="L1826" s="444">
        <f t="shared" ca="1" si="137"/>
        <v>-511041379.45973104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-511041379.45973104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-2129339.0810822127</v>
      </c>
      <c r="L1827" s="444">
        <f t="shared" ca="1" si="137"/>
        <v>-513170718.54081327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-513170718.54081327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-2138211.3272533887</v>
      </c>
      <c r="L1828" s="444">
        <f t="shared" ca="1" si="137"/>
        <v>-515308929.86806667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-515308929.86806667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-2147120.5411169445</v>
      </c>
      <c r="L1829" s="444">
        <f t="shared" ca="1" si="137"/>
        <v>-517456050.40918362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-517456050.40918362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-2156066.8767049317</v>
      </c>
      <c r="L1830" s="444">
        <f t="shared" ca="1" si="137"/>
        <v>-519612117.28588855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-519612117.28588855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-2165050.4886912024</v>
      </c>
      <c r="L1831" s="444">
        <f t="shared" ca="1" si="137"/>
        <v>-521777167.77457976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-521777167.77457976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-2174071.5323940823</v>
      </c>
      <c r="L1832" s="444">
        <f t="shared" ca="1" si="137"/>
        <v>-523951239.30697387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-523951239.30697387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-2183130.163779058</v>
      </c>
      <c r="L1833" s="444">
        <f t="shared" ca="1" si="137"/>
        <v>-526134369.47075295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-526134369.47075295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-2192226.5394614702</v>
      </c>
      <c r="L1834" s="444">
        <f t="shared" ca="1" si="137"/>
        <v>-528326596.01021445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-528326596.01021445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-2201360.8167092269</v>
      </c>
      <c r="L1835" s="444">
        <f t="shared" ca="1" si="137"/>
        <v>-530527956.82692367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-530527956.82692367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-2210533.1534455153</v>
      </c>
      <c r="L1836" s="444">
        <f t="shared" ca="1" si="137"/>
        <v>-532738489.98036921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-532738489.98036921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-2219743.7082515387</v>
      </c>
      <c r="L1837" s="444">
        <f t="shared" ca="1" si="137"/>
        <v>-534958233.68862075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-534958233.68862075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-2228992.6403692532</v>
      </c>
      <c r="L1838" s="444">
        <f t="shared" ca="1" si="137"/>
        <v>-537187226.32898998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-537187226.32898998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-2238280.1097041247</v>
      </c>
      <c r="L1839" s="444">
        <f t="shared" ca="1" si="137"/>
        <v>-539425506.43869412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-539425506.43869412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-2247606.2768278923</v>
      </c>
      <c r="L1840" s="444">
        <f t="shared" ca="1" si="137"/>
        <v>-541673112.71552205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-541673112.71552205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-2256971.3029813417</v>
      </c>
      <c r="L1841" s="444">
        <f t="shared" ca="1" si="137"/>
        <v>-543930084.01850343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-543930084.01850343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-2266375.3500770978</v>
      </c>
      <c r="L1842" s="444">
        <f t="shared" ca="1" si="137"/>
        <v>-546196459.36858058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-546196459.36858058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-2275818.5807024189</v>
      </c>
      <c r="L1843" s="444">
        <f t="shared" ca="1" si="137"/>
        <v>-548472277.949283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-548472277.949283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-2285301.1581220124</v>
      </c>
      <c r="L1844" s="444">
        <f t="shared" ca="1" si="137"/>
        <v>-550757579.10740507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-550757579.10740507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-2294823.2462808546</v>
      </c>
      <c r="L1845" s="444">
        <f t="shared" ca="1" si="137"/>
        <v>-553052402.35368598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-553052402.35368598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-2304385.0098070251</v>
      </c>
      <c r="L1846" s="444">
        <f t="shared" ca="1" si="137"/>
        <v>-555356787.36349297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-555356787.36349297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-2313986.6140145538</v>
      </c>
      <c r="L1847" s="444">
        <f t="shared" ca="1" si="137"/>
        <v>-557670773.97750747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-557670773.97750747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-2323628.2249062811</v>
      </c>
      <c r="L1848" s="444">
        <f t="shared" ca="1" si="137"/>
        <v>-559994402.2024138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-559994402.2024138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-2333310.0091767241</v>
      </c>
      <c r="L1849" s="444">
        <f t="shared" ca="1" si="137"/>
        <v>-562327712.21159053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-562327712.21159053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-2343032.1342149605</v>
      </c>
      <c r="L1850" s="444">
        <f t="shared" ca="1" si="137"/>
        <v>-564670744.34580553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-564670744.34580553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-2352794.7681075232</v>
      </c>
      <c r="L1851" s="444">
        <f t="shared" ca="1" si="137"/>
        <v>-567023539.11391306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-567023539.11391306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-2362598.0796413044</v>
      </c>
      <c r="L1852" s="444">
        <f t="shared" ca="1" si="137"/>
        <v>-569386137.1935544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-569386137.1935544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-2372442.2383064767</v>
      </c>
      <c r="L1853" s="444">
        <f t="shared" ca="1" si="137"/>
        <v>-571758579.43186092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-571758579.43186092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-2382327.4142994205</v>
      </c>
      <c r="L1854" s="444">
        <f t="shared" ca="1" si="137"/>
        <v>-574140906.84616029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-574140906.84616029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-2392253.7785256677</v>
      </c>
      <c r="L1855" s="444">
        <f t="shared" ca="1" si="137"/>
        <v>-576533160.624686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-576533160.624686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-2402221.5026028585</v>
      </c>
      <c r="L1856" s="444">
        <f t="shared" ca="1" si="137"/>
        <v>-578935382.12728882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-578935382.12728882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-2412230.7588637033</v>
      </c>
      <c r="L1857" s="444">
        <f t="shared" ca="1" si="137"/>
        <v>-581347612.88615251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-581347612.88615251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-2422281.7203589687</v>
      </c>
      <c r="L1858" s="444">
        <f t="shared" ca="1" si="137"/>
        <v>-583769894.60651147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-583769894.60651147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-2432374.5608604643</v>
      </c>
      <c r="L1859" s="444">
        <f t="shared" ca="1" si="137"/>
        <v>-586202269.16737199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-586202269.16737199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-2442509.4548640498</v>
      </c>
      <c r="L1860" s="444">
        <f t="shared" ca="1" si="137"/>
        <v>-588644778.62223601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-588644778.62223601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-2452686.57759265</v>
      </c>
      <c r="L1861" s="444">
        <f t="shared" ca="1" si="137"/>
        <v>-591097465.19982862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-591097465.19982862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-2462906.1049992861</v>
      </c>
      <c r="L1862" s="444">
        <f t="shared" ca="1" si="137"/>
        <v>-593560371.30482793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-593560371.30482793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-2473168.2137701162</v>
      </c>
      <c r="L1863" s="444">
        <f t="shared" ca="1" si="137"/>
        <v>-596033539.51859808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-596033539.51859808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-2483473.0813274919</v>
      </c>
      <c r="L1864" s="444">
        <f t="shared" ca="1" si="137"/>
        <v>-598517012.59992552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-598517012.59992552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-2493820.8858330231</v>
      </c>
      <c r="L1865" s="444">
        <f t="shared" ca="1" si="137"/>
        <v>-601010833.48575854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-601010833.48575854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-2504211.8061906607</v>
      </c>
      <c r="L1866" s="444">
        <f t="shared" ca="1" si="137"/>
        <v>-603515045.29194915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-603515045.29194915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-2514646.0220497879</v>
      </c>
      <c r="L1867" s="444">
        <f t="shared" ca="1" si="137"/>
        <v>-606029691.31399894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-606029691.31399894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-2525123.7138083288</v>
      </c>
      <c r="L1868" s="444">
        <f t="shared" ca="1" si="137"/>
        <v>-608554815.02780724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-608554815.02780724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-2535645.0626158635</v>
      </c>
      <c r="L1869" s="444">
        <f t="shared" ca="1" si="137"/>
        <v>-611090460.09042311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-611090460.09042311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-2546210.2503767628</v>
      </c>
      <c r="L1870" s="444">
        <f t="shared" ca="1" si="137"/>
        <v>-613636670.34079993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-613636670.34079993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-2556819.4597533331</v>
      </c>
      <c r="L1871" s="444">
        <f t="shared" ca="1" si="137"/>
        <v>-616193489.8005532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-616193489.8005532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-2567472.8741689716</v>
      </c>
      <c r="L1872" s="444">
        <f t="shared" ca="1" si="137"/>
        <v>-618760962.67472219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-618760962.67472219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-2578170.6778113423</v>
      </c>
      <c r="L1873" s="444">
        <f t="shared" ca="1" si="137"/>
        <v>-621339133.35253358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-621339133.35253358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-2588913.0556355566</v>
      </c>
      <c r="L1874" s="444">
        <f t="shared" ca="1" si="137"/>
        <v>-623928046.40816915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-623928046.40816915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-2599700.1933673713</v>
      </c>
      <c r="L1875" s="444">
        <f t="shared" ca="1" si="137"/>
        <v>-626527746.60153651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-626527746.60153651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-2610532.2775064022</v>
      </c>
      <c r="L1876" s="444">
        <f t="shared" ca="1" si="137"/>
        <v>-629138278.87904286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-629138278.87904286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-2621409.4953293451</v>
      </c>
      <c r="L1877" s="444">
        <f t="shared" ca="1" si="137"/>
        <v>-631759688.37437224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-631759688.37437224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-2632332.0348932175</v>
      </c>
      <c r="L1878" s="444">
        <f t="shared" ca="1" si="137"/>
        <v>-634392020.40926552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-634392020.40926552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-2643300.0850386061</v>
      </c>
      <c r="L1879" s="444">
        <f t="shared" ca="1" si="137"/>
        <v>-637035320.49430418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-637035320.49430418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-2654313.8353929343</v>
      </c>
      <c r="L1880" s="444">
        <f t="shared" ca="1" si="137"/>
        <v>-639689634.32969713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-639689634.32969713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-2665373.4763737381</v>
      </c>
      <c r="L1881" s="444">
        <f t="shared" ca="1" si="137"/>
        <v>-642355007.80607092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-642355007.80607092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-2676479.1991919624</v>
      </c>
      <c r="L1882" s="444">
        <f t="shared" ca="1" si="137"/>
        <v>-645031487.00526285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-645031487.00526285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-2687631.1958552618</v>
      </c>
      <c r="L1883" s="444">
        <f t="shared" ca="1" si="137"/>
        <v>-647719118.20111811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-647719118.20111811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-2698829.6591713256</v>
      </c>
      <c r="L1884" s="444">
        <f t="shared" ca="1" si="137"/>
        <v>-650417947.86028945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-650417947.86028945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-2710074.7827512058</v>
      </c>
      <c r="L1885" s="444">
        <f t="shared" ca="1" si="137"/>
        <v>-653128022.64304066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-653128022.64304066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-2721366.7610126692</v>
      </c>
      <c r="L1886" s="444">
        <f t="shared" ca="1" si="137"/>
        <v>-655849389.40405333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-655849389.40405333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-2732705.7891835556</v>
      </c>
      <c r="L1887" s="444">
        <f t="shared" ca="1" si="137"/>
        <v>-658582095.19323683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-658582095.19323683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-2744092.0633051535</v>
      </c>
      <c r="L1888" s="444">
        <f t="shared" ca="1" si="137"/>
        <v>-661326187.25654197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-661326187.25654197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-2755525.7802355913</v>
      </c>
      <c r="L1889" s="444">
        <f t="shared" ca="1" si="137"/>
        <v>-664081713.03677762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-664081713.03677762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-2767007.13765324</v>
      </c>
      <c r="L1890" s="444">
        <f t="shared" ca="1" si="137"/>
        <v>-666848720.17443085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-666848720.17443085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-2778536.3340601283</v>
      </c>
      <c r="L1891" s="444">
        <f t="shared" ca="1" si="137"/>
        <v>-669627256.50849092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-669627256.50849092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-2790113.5687853787</v>
      </c>
      <c r="L1892" s="444">
        <f t="shared" ca="1" si="137"/>
        <v>-672417370.07727635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-672417370.07727635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-2801739.0419886513</v>
      </c>
      <c r="L1893" s="444">
        <f t="shared" ca="1" si="137"/>
        <v>-675219109.11926496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-675219109.11926496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-2813412.954663604</v>
      </c>
      <c r="L1894" s="444">
        <f t="shared" ca="1" si="137"/>
        <v>-678032522.07392859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-678032522.07392859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-2825135.5086413692</v>
      </c>
      <c r="L1895" s="444">
        <f t="shared" ca="1" si="137"/>
        <v>-680857657.58256996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-680857657.58256996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-2836906.9065940413</v>
      </c>
      <c r="L1896" s="444">
        <f t="shared" ca="1" si="137"/>
        <v>-683694564.48916399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-683694564.48916399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-2848727.3520381832</v>
      </c>
      <c r="L1897" s="444">
        <f t="shared" ca="1" si="137"/>
        <v>-686543291.84120214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-686543291.84120214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-2860597.0493383422</v>
      </c>
      <c r="L1898" s="444">
        <f t="shared" ca="1" si="137"/>
        <v>-689403888.89054048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-689403888.89054048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-2872516.2037105854</v>
      </c>
      <c r="L1899" s="444">
        <f t="shared" ca="1" si="137"/>
        <v>-692276405.09425104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-692276405.09425104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-2884485.0212260461</v>
      </c>
      <c r="L1900" s="444">
        <f t="shared" ca="1" si="137"/>
        <v>-695160890.11547709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-695160890.11547709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-2896503.7088144878</v>
      </c>
      <c r="L1901" s="444">
        <f t="shared" ca="1" si="137"/>
        <v>-698057393.82429159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-698057393.82429159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-2908572.4742678814</v>
      </c>
      <c r="L1902" s="444">
        <f t="shared" ca="1" si="137"/>
        <v>-700965966.29855943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-700965966.29855943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-2920691.5262439977</v>
      </c>
      <c r="L1903" s="444">
        <f t="shared" ca="1" si="137"/>
        <v>-703886657.82480347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-703886657.82480347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-2932861.0742700147</v>
      </c>
      <c r="L1904" s="444">
        <f t="shared" ca="1" si="137"/>
        <v>-706819518.89907348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-706819518.89907348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-2945081.3287461395</v>
      </c>
      <c r="L1905" s="444">
        <f t="shared" ca="1" si="137"/>
        <v>-709764600.22781956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-709764600.22781956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-2957352.5009492482</v>
      </c>
      <c r="L1906" s="444">
        <f t="shared" ca="1" si="137"/>
        <v>-712721952.72876883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-712721952.72876883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-2969674.8030365366</v>
      </c>
      <c r="L1907" s="444">
        <f t="shared" ca="1" si="137"/>
        <v>-715691627.5318054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-715691627.5318054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-2982048.4480491891</v>
      </c>
      <c r="L1908" s="444">
        <f t="shared" ca="1" si="137"/>
        <v>-718673675.97985458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-718673675.97985458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-2994473.6499160607</v>
      </c>
      <c r="L1909" s="444">
        <f t="shared" ca="1" si="137"/>
        <v>-721668149.62977064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-721668149.62977064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-3006950.6234573778</v>
      </c>
      <c r="L1910" s="444">
        <f t="shared" ca="1" si="137"/>
        <v>-724675100.25322807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-724675100.25322807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-3019479.5843884503</v>
      </c>
      <c r="L1911" s="444">
        <f t="shared" ca="1" si="137"/>
        <v>-727694579.83761656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-727694579.83761656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-3032060.7493234025</v>
      </c>
      <c r="L1912" s="444">
        <f t="shared" ca="1" si="137"/>
        <v>-730726640.58693993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-730726640.58693993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-3044694.3357789163</v>
      </c>
      <c r="L1913" s="444">
        <f t="shared" ca="1" si="137"/>
        <v>-733771334.92271888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-733771334.92271888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-3057380.5621779952</v>
      </c>
      <c r="L1914" s="444">
        <f t="shared" ca="1" si="137"/>
        <v>-736828715.4848969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-736828715.4848969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-3070119.6478537372</v>
      </c>
      <c r="L1915" s="444">
        <f t="shared" ca="1" si="137"/>
        <v>-739898835.13275063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-739898835.13275063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-3082911.8130531274</v>
      </c>
      <c r="L1916" s="444">
        <f t="shared" ca="1" si="137"/>
        <v>-742981746.94580376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-742981746.94580376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-3095757.278940849</v>
      </c>
      <c r="L1917" s="444">
        <f t="shared" ca="1" si="137"/>
        <v>-746077504.22474456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-746077504.22474456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-3108656.2676031021</v>
      </c>
      <c r="L1918" s="444">
        <f t="shared" ca="1" si="137"/>
        <v>-749186160.49234772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-749186160.49234772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-3121609.0020514489</v>
      </c>
      <c r="L1919" s="444">
        <f t="shared" ca="1" si="137"/>
        <v>-752307769.49439919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-752307769.49439919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-3134615.7062266632</v>
      </c>
      <c r="L1920" s="444">
        <f t="shared" ca="1" si="137"/>
        <v>-755442385.2006259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-755442385.2006259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-3147676.6050026077</v>
      </c>
      <c r="L1921" s="444">
        <f t="shared" ca="1" si="137"/>
        <v>-758590061.80562854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-758590061.80562854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-3160791.9241901189</v>
      </c>
      <c r="L1922" s="444">
        <f t="shared" ca="1" si="137"/>
        <v>-761750853.7298187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-761750853.7298187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-3173961.8905409114</v>
      </c>
      <c r="L1923" s="444">
        <f t="shared" ca="1" si="137"/>
        <v>-764924815.62035966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-764924815.62035966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-3187186.7317514988</v>
      </c>
      <c r="L1924" s="444">
        <f t="shared" ca="1" si="137"/>
        <v>-768112002.3521111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-768112002.3521111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-3200466.6764671295</v>
      </c>
      <c r="L1925" s="444">
        <f t="shared" ca="1" si="137"/>
        <v>-771312469.02857828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-771312469.02857828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-3213801.9542857427</v>
      </c>
      <c r="L1926" s="444">
        <f t="shared" ca="1" si="137"/>
        <v>-774526270.98286402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-774526270.98286402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-3227192.7957619336</v>
      </c>
      <c r="L1927" s="444">
        <f t="shared" ca="1" si="137"/>
        <v>-777753463.77862597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-777753463.77862597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-3240639.4324109415</v>
      </c>
      <c r="L1928" s="444">
        <f t="shared" ca="1" si="137"/>
        <v>-780994103.21103692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-780994103.21103692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-3254142.096712654</v>
      </c>
      <c r="L1929" s="444">
        <f t="shared" ca="1" si="137"/>
        <v>-784248245.30774963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-784248245.30774963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-3267701.0221156236</v>
      </c>
      <c r="L1930" s="444">
        <f t="shared" ca="1" si="137"/>
        <v>-787515946.32986522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-787515946.32986522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-3281316.4430411048</v>
      </c>
      <c r="L1931" s="444">
        <f t="shared" ca="1" si="137"/>
        <v>-790797262.7729063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-790797262.7729063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-3294988.5948871095</v>
      </c>
      <c r="L1932" s="444">
        <f t="shared" ca="1" si="137"/>
        <v>-794092251.36779344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-794092251.36779344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-3308717.7140324726</v>
      </c>
      <c r="L1933" s="444">
        <f t="shared" ca="1" si="137"/>
        <v>-797400969.08182597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-797400969.08182597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-3322504.0378409415</v>
      </c>
      <c r="L1934" s="444">
        <f t="shared" ca="1" si="137"/>
        <v>-800723473.11966693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-800723473.11966693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-3336347.8046652786</v>
      </c>
      <c r="L1935" s="444">
        <f t="shared" ca="1" si="137"/>
        <v>-804059820.92433226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-804059820.92433226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-3350249.2538513844</v>
      </c>
      <c r="L1936" s="444">
        <f t="shared" ca="1" si="137"/>
        <v>-807410070.17818367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-807410070.17818367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-3364208.6257424317</v>
      </c>
      <c r="L1937" s="444">
        <f t="shared" ca="1" si="137"/>
        <v>-810774278.80392611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-810774278.80392611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-3378226.1616830253</v>
      </c>
      <c r="L1938" s="444">
        <f t="shared" ca="1" si="137"/>
        <v>-814152504.96560919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-814152504.96560919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-3392302.1040233714</v>
      </c>
      <c r="L1939" s="444">
        <f t="shared" ca="1" si="137"/>
        <v>-817544807.06963253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-817544807.06963253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-3406436.6961234687</v>
      </c>
      <c r="L1940" s="444">
        <f t="shared" ca="1" si="137"/>
        <v>-820951243.76575601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-820951243.76575601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-3420630.1823573168</v>
      </c>
      <c r="L1941" s="444">
        <f t="shared" ca="1" si="137"/>
        <v>-824371873.94811332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-824371873.94811332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-3434882.8081171387</v>
      </c>
      <c r="L1942" s="444">
        <f t="shared" ca="1" si="137"/>
        <v>-827806756.75623047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-827806756.75623047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-3449194.8198176268</v>
      </c>
      <c r="L1943" s="444">
        <f t="shared" ca="1" si="137"/>
        <v>-831255951.57604814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-831255951.57604814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-3463566.4649002007</v>
      </c>
      <c r="L1944" s="444">
        <f t="shared" ca="1" si="137"/>
        <v>-834719518.04094839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-834719518.04094839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-3477997.991837285</v>
      </c>
      <c r="L1945" s="444">
        <f t="shared" ca="1" si="137"/>
        <v>-838197516.03278565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-838197516.03278565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-3492489.6501366068</v>
      </c>
      <c r="L1946" s="444">
        <f t="shared" ca="1" si="137"/>
        <v>-841690005.68292224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-841690005.68292224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-3507041.6903455094</v>
      </c>
      <c r="L1947" s="444">
        <f t="shared" ca="1" si="137"/>
        <v>-845197047.37326777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-845197047.37326777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-3521654.3640552824</v>
      </c>
      <c r="L1948" s="444">
        <f t="shared" ca="1" si="137"/>
        <v>-848718701.73732305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-848718701.73732305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-3536327.9239055132</v>
      </c>
      <c r="L1949" s="444">
        <f t="shared" ca="1" si="137"/>
        <v>-852255029.66122854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-852255029.66122854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-3551062.6235884516</v>
      </c>
      <c r="L1950" s="444">
        <f t="shared" ca="1" si="137"/>
        <v>-855806092.28481698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-855806092.28481698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-3565858.7178534041</v>
      </c>
      <c r="L1951" s="444">
        <f t="shared" ca="1" si="137"/>
        <v>-859371951.00267041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-859371951.00267041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-3580716.4625111264</v>
      </c>
      <c r="L1952" s="444">
        <f t="shared" ca="1" si="137"/>
        <v>-862952667.46518159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-862952667.46518159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-3595636.1144382567</v>
      </c>
      <c r="L1953" s="444">
        <f t="shared" ca="1" si="137"/>
        <v>-866548303.57961988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-866548303.57961988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-3610617.9315817496</v>
      </c>
      <c r="L1954" s="444">
        <f t="shared" ca="1" si="137"/>
        <v>-870158921.51120162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-870158921.51120162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-3625662.1729633398</v>
      </c>
      <c r="L1955" s="444">
        <f t="shared" ca="1" si="137"/>
        <v>-873784583.684165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-873784583.684165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-3640769.0986840213</v>
      </c>
      <c r="L1956" s="444">
        <f t="shared" ca="1" si="137"/>
        <v>-877425352.78284907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-877425352.78284907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-3655938.969928538</v>
      </c>
      <c r="L1957" s="444">
        <f t="shared" ca="1" si="137"/>
        <v>-881081291.75277758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-881081291.75277758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-3671172.0489699063</v>
      </c>
      <c r="L1958" s="444">
        <f t="shared" ca="1" si="137"/>
        <v>-884752463.80174744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-884752463.80174744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-3686468.5991739482</v>
      </c>
      <c r="L1959" s="444">
        <f t="shared" ca="1" si="137"/>
        <v>-888438932.40092134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-888438932.40092134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-3701828.8850038382</v>
      </c>
      <c r="L1960" s="444">
        <f t="shared" ca="1" si="137"/>
        <v>-892140761.28592515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-892140761.28592515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-3717253.1720246882</v>
      </c>
      <c r="L1961" s="444">
        <f t="shared" ca="1" si="137"/>
        <v>-895858014.45794988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-895858014.45794988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-3732741.726908125</v>
      </c>
      <c r="L1962" s="444">
        <f t="shared" ca="1" si="137"/>
        <v>-899590756.18485796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-899590756.18485796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-3748294.8174369088</v>
      </c>
      <c r="L1963" s="444">
        <f t="shared" ca="1" si="137"/>
        <v>-903339051.0022949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-903339051.0022949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-3763912.7125095618</v>
      </c>
      <c r="L1964" s="444">
        <f t="shared" ca="1" si="137"/>
        <v>-907102963.71480441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-907102963.71480441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-3779595.6821450177</v>
      </c>
      <c r="L1965" s="444">
        <f t="shared" ca="1" si="137"/>
        <v>-910882559.39694941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-910882559.39694941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-3795343.9974872884</v>
      </c>
      <c r="L1966" s="444">
        <f t="shared" ca="1" si="137"/>
        <v>-914677903.39443672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-914677903.39443672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-3811157.930810153</v>
      </c>
      <c r="L1967" s="444">
        <f t="shared" ca="1" si="137"/>
        <v>-918489061.32524681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-918489061.32524681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-3827037.7555218618</v>
      </c>
      <c r="L1968" s="444">
        <f t="shared" ca="1" si="137"/>
        <v>-922316099.0807687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-922316099.0807687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-3842983.7461698693</v>
      </c>
      <c r="L1969" s="444">
        <f t="shared" ca="1" si="137"/>
        <v>-926159082.82693863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-926159082.82693863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-3858996.1784455781</v>
      </c>
      <c r="L1970" s="444">
        <f t="shared" ca="1" si="137"/>
        <v>-930018079.00538421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-930018079.00538421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-3875075.3291891008</v>
      </c>
      <c r="L1971" s="444">
        <f t="shared" ca="1" si="137"/>
        <v>-933893154.33457327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-933893154.33457327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-3891221.4763940559</v>
      </c>
      <c r="L1972" s="444">
        <f t="shared" ca="1" si="137"/>
        <v>-937784375.81096733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-937784375.81096733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-3907434.8992123636</v>
      </c>
      <c r="L1973" s="444">
        <f t="shared" ca="1" si="137"/>
        <v>-941691810.71017969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-941691810.71017969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-3923715.8779590824</v>
      </c>
      <c r="L1974" s="444">
        <f t="shared" ca="1" si="137"/>
        <v>-945615526.58813882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-945615526.58813882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-3940064.6941172448</v>
      </c>
      <c r="L1975" s="444">
        <f t="shared" ca="1" si="137"/>
        <v>-949555591.28225601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-949555591.28225601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-3956481.6303427331</v>
      </c>
      <c r="L1976" s="444">
        <f t="shared" ca="1" si="137"/>
        <v>-953512072.91259873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-953512072.91259873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-3972966.9704691619</v>
      </c>
      <c r="L1977" s="444">
        <f t="shared" ca="1" si="137"/>
        <v>-957485039.88306785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-957485039.88306785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-3989520.9995127828</v>
      </c>
      <c r="L1978" s="444">
        <f t="shared" ca="1" si="137"/>
        <v>-961474560.88258064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-961474560.88258064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-4006144.0036774194</v>
      </c>
      <c r="L1979" s="444">
        <f t="shared" ca="1" si="137"/>
        <v>-965480704.88625801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-965480704.88625801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-4022836.2703594081</v>
      </c>
      <c r="L1980" s="444">
        <f t="shared" ca="1" si="137"/>
        <v>-969503541.1566174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-969503541.1566174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-4039598.0881525725</v>
      </c>
      <c r="L1981" s="444">
        <f t="shared" ca="1" si="137"/>
        <v>-973543139.24476993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-973543139.24476993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-4056429.7468532077</v>
      </c>
      <c r="L1982" s="444">
        <f t="shared" ca="1" si="137"/>
        <v>-977599568.99162316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-977599568.99162316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-4073331.5374650965</v>
      </c>
      <c r="L1983" s="444">
        <f t="shared" ca="1" si="137"/>
        <v>-981672900.52908826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-981672900.52908826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-4090303.7522045341</v>
      </c>
      <c r="L1984" s="444">
        <f t="shared" ca="1" si="137"/>
        <v>-985763204.2812928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-985763204.2812928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-4107346.6845053867</v>
      </c>
      <c r="L1985" s="444">
        <f t="shared" ca="1" si="137"/>
        <v>-989870550.96579814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-989870550.96579814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-4124460.6290241587</v>
      </c>
      <c r="L1986" s="444">
        <f t="shared" ca="1" si="137"/>
        <v>-993995011.59482229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-993995011.59482229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-4141645.8816450932</v>
      </c>
      <c r="L1987" s="444">
        <f t="shared" ca="1" si="137"/>
        <v>-998136657.47646737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-998136657.47646737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-4158902.7394852801</v>
      </c>
      <c r="L1988" s="444">
        <f t="shared" ca="1" si="137"/>
        <v>-1002295560.2159526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-1002295560.2159526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-4176231.500899802</v>
      </c>
      <c r="L1989" s="444">
        <f t="shared" ca="1" si="137"/>
        <v>-1006471791.7168524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-1006471791.7168524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-4193632.465486885</v>
      </c>
      <c r="L1990" s="444">
        <f t="shared" ca="1" si="137"/>
        <v>-1010665424.1823393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-1010665424.1823393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-4211105.9340930805</v>
      </c>
      <c r="L1991" s="444">
        <f t="shared" ca="1" si="137"/>
        <v>-1014876530.1164324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-1014876530.1164324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-4228652.2088184683</v>
      </c>
      <c r="L1992" s="444">
        <f t="shared" ca="1" si="137"/>
        <v>-1019105182.3252509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-1019105182.3252509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-4246271.593021879</v>
      </c>
      <c r="L1993" s="444">
        <f t="shared" ca="1" si="137"/>
        <v>-1023351453.9182727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-1023351453.9182727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-4263964.391326136</v>
      </c>
      <c r="L1994" s="444">
        <f t="shared" ca="1" si="137"/>
        <v>-1027615418.3095989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-1027615418.3095989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-4281730.9096233286</v>
      </c>
      <c r="L1995" s="444">
        <f t="shared" ca="1" si="137"/>
        <v>-1031897149.2192223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-1031897149.2192223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-4299571.4550800929</v>
      </c>
      <c r="L1996" s="444">
        <f t="shared" ca="1" si="137"/>
        <v>-1036196720.6743025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-1036196720.6743025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-4317486.3361429274</v>
      </c>
      <c r="L1997" s="444">
        <f t="shared" ca="1" si="137"/>
        <v>-1040514207.0104454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-1040514207.0104454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-4335475.8625435224</v>
      </c>
      <c r="L1998" s="444">
        <f t="shared" ca="1" si="137"/>
        <v>-1044849682.8729888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-1044849682.8729888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-4353540.3453041203</v>
      </c>
      <c r="L1999" s="444">
        <f t="shared" ca="1" si="137"/>
        <v>-1049203223.218293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-1049203223.218293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-4371680.096742887</v>
      </c>
      <c r="L2000" s="444">
        <f t="shared" ca="1" si="137"/>
        <v>-1053574903.3150358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-1053574903.3150358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-4389895.4304793151</v>
      </c>
      <c r="L2001" s="444">
        <f t="shared" ca="1" si="137"/>
        <v>-1057964798.7455151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-1057964798.7455151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-4408186.661439646</v>
      </c>
      <c r="L2002" s="444">
        <f t="shared" ca="1" si="137"/>
        <v>-1062372985.4069548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-1062372985.4069548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-4426554.1058623111</v>
      </c>
      <c r="L2003" s="444">
        <f t="shared" ca="1" si="137"/>
        <v>-1066799539.512817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-1066799539.512817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-4444998.0813034046</v>
      </c>
      <c r="L2004" s="444">
        <f t="shared" ca="1" si="137"/>
        <v>-1071244537.5941204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-1071244537.5941204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-4463518.9066421678</v>
      </c>
      <c r="L2005" s="444">
        <f t="shared" ca="1" si="137"/>
        <v>-1075708056.5007625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-1075708056.5007625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-4482116.9020865103</v>
      </c>
      <c r="L2006" s="444">
        <f t="shared" ca="1" si="137"/>
        <v>-1080190173.402849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-1080190173.402849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-4500792.3891785368</v>
      </c>
      <c r="L2007" s="444">
        <f t="shared" ca="1" si="137"/>
        <v>-1084690965.7920275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-1084690965.7920275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-4519545.6908001145</v>
      </c>
      <c r="L2008" s="444">
        <f t="shared" ca="1" si="137"/>
        <v>-1089210511.4828277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-1089210511.4828277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-4538377.1311784489</v>
      </c>
      <c r="L2009" s="444">
        <f t="shared" ca="1" si="137"/>
        <v>-1093748888.614006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-1093748888.614006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-4557287.0358916922</v>
      </c>
      <c r="L2010" s="444">
        <f t="shared" ca="1" si="137"/>
        <v>-1098306175.6498978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-1098306175.6498978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-4576275.731874574</v>
      </c>
      <c r="L2011" s="444">
        <f t="shared" ca="1" si="137"/>
        <v>-1102882451.3817723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-1102882451.3817723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-4595343.547424051</v>
      </c>
      <c r="L2012" s="444">
        <f t="shared" ca="1" si="137"/>
        <v>-1107477794.9291964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-1107477794.9291964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-4614490.8122049849</v>
      </c>
      <c r="L2013" s="444">
        <f t="shared" ca="1" si="137"/>
        <v>-1112092285.7414014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-1112092285.7414014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-4633717.8572558388</v>
      </c>
      <c r="L2014" s="444">
        <f t="shared" ca="1" si="137"/>
        <v>-1116726003.5986574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-1116726003.5986574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-4653025.0149944052</v>
      </c>
      <c r="L2015" s="444">
        <f t="shared" ca="1" si="137"/>
        <v>-1121379028.6136518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-1121379028.6136518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-4672412.619223549</v>
      </c>
      <c r="L2016" s="444">
        <f t="shared" ca="1" si="137"/>
        <v>-1126051441.2328753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-1126051441.2328753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-4691881.0051369807</v>
      </c>
      <c r="L2017" s="444">
        <f t="shared" ca="1" si="137"/>
        <v>-1130743322.2380123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-1130743322.2380123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-4711430.5093250517</v>
      </c>
      <c r="L2018" s="444">
        <f t="shared" ca="1" si="137"/>
        <v>-1135454752.7473373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-1135454752.7473373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-4731061.4697805718</v>
      </c>
      <c r="L2019" s="444">
        <f t="shared" ca="1" si="137"/>
        <v>-1140185814.217118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-1140185814.217118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-4750774.2259046584</v>
      </c>
      <c r="L2020" s="444">
        <f t="shared" ca="1" si="137"/>
        <v>-1144936588.4430227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-1144936588.4430227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-4770569.1185125951</v>
      </c>
      <c r="L2021" s="444">
        <f t="shared" ca="1" si="137"/>
        <v>-1149707157.5615354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-1149707157.5615354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-4790446.4898397308</v>
      </c>
      <c r="L2022" s="444">
        <f t="shared" ca="1" si="137"/>
        <v>-1154497604.0513752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-1154497604.0513752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-4810406.6835473962</v>
      </c>
      <c r="L2023" s="444">
        <f t="shared" ca="1" si="137"/>
        <v>-1159308010.7349226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-1159308010.7349226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-4830450.0447288444</v>
      </c>
      <c r="L2024" s="444">
        <f t="shared" ca="1" si="137"/>
        <v>-1164138460.7796514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-1164138460.7796514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-4850576.9199152142</v>
      </c>
      <c r="L2025" s="444">
        <f t="shared" ca="1" si="137"/>
        <v>-1168989037.6995666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-1168989037.6995666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-4870787.6570815276</v>
      </c>
      <c r="L2026" s="444">
        <f t="shared" ca="1" si="137"/>
        <v>-1173859825.3566482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-1173859825.3566482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-4891082.6056527011</v>
      </c>
      <c r="L2027" s="444">
        <f t="shared" ca="1" si="137"/>
        <v>-1178750907.962301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-1178750907.962301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-4911462.1165095875</v>
      </c>
      <c r="L2028" s="444">
        <f t="shared" ca="1" si="137"/>
        <v>-1183662370.0788107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-1183662370.0788107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-4931926.5419950448</v>
      </c>
      <c r="L2029" s="444">
        <f t="shared" ca="1" si="137"/>
        <v>-1188594296.6208057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-1188594296.6208057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-4952476.2359200241</v>
      </c>
      <c r="L2030" s="444">
        <f t="shared" ca="1" si="137"/>
        <v>-1193546772.8567257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-1193546772.8567257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-4973111.5535696903</v>
      </c>
      <c r="L2031" s="444">
        <f t="shared" ca="1" si="137"/>
        <v>-1198519884.4102955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-1198519884.4102955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-4993832.8517095642</v>
      </c>
      <c r="L2032" s="444">
        <f t="shared" ca="1" si="137"/>
        <v>-1203513717.2620051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-1203513717.2620051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-5014640.4885916878</v>
      </c>
      <c r="L2033" s="444">
        <f t="shared" ca="1" si="137"/>
        <v>-1208528357.7505968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-1208528357.7505968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-5035534.8239608202</v>
      </c>
      <c r="L2034" s="444">
        <f t="shared" ca="1" si="137"/>
        <v>-1213563892.5745575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-1213563892.5745575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-5056516.2190606566</v>
      </c>
      <c r="L2035" s="444">
        <f t="shared" ca="1" si="137"/>
        <v>-1218620408.7936182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-1218620408.7936182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-5077585.036640076</v>
      </c>
      <c r="L2036" s="444">
        <f t="shared" ca="1" si="137"/>
        <v>-1223697993.8302584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-1223697993.8302584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-5098741.64095941</v>
      </c>
      <c r="L2037" s="444">
        <f t="shared" ca="1" si="137"/>
        <v>-1228796735.4712179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-1228796735.4712179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-5119986.3977967408</v>
      </c>
      <c r="L2038" s="444">
        <f t="shared" ca="1" si="137"/>
        <v>-1233916721.8690145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-1233916721.8690145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-5141319.6744542271</v>
      </c>
      <c r="L2039" s="444">
        <f t="shared" ca="1" si="137"/>
        <v>-1239058041.5434687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-1239058041.5434687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-5162741.8397644525</v>
      </c>
      <c r="L2040" s="444">
        <f t="shared" ca="1" si="137"/>
        <v>-1244220783.3832331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-1244220783.3832331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-5184253.264096804</v>
      </c>
      <c r="L2041" s="444">
        <f t="shared" ca="1" si="137"/>
        <v>-1249405036.6473298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-1249405036.6473298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-5205854.3193638744</v>
      </c>
      <c r="L2042" s="444">
        <f t="shared" ca="1" si="137"/>
        <v>-1254610890.9666936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-1254610890.9666936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-5227545.37902789</v>
      </c>
      <c r="L2043" s="444">
        <f t="shared" ca="1" si="137"/>
        <v>-1259838436.3457215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-1259838436.3457215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-5249326.8181071728</v>
      </c>
      <c r="L2044" s="444">
        <f t="shared" ca="1" si="137"/>
        <v>-1265087763.1638286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-1265087763.1638286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-5271199.0131826196</v>
      </c>
      <c r="L2045" s="444">
        <f t="shared" ca="1" si="137"/>
        <v>-1270358962.1770113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-1270358962.1770113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-5293162.3424042137</v>
      </c>
      <c r="L2046" s="444">
        <f t="shared" ca="1" si="137"/>
        <v>-1275652124.5194154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-1275652124.5194154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-5315217.1854975643</v>
      </c>
      <c r="L2047" s="444">
        <f t="shared" ca="1" si="137"/>
        <v>-1280967341.7049129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-1280967341.7049129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-5337363.9237704705</v>
      </c>
      <c r="L2048" s="444">
        <f t="shared" ref="L2048:L2302" ca="1" si="142">I2048-J2048+K2048</f>
        <v>-1286304705.6286833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-1286304705.6286833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-5359602.9401195142</v>
      </c>
      <c r="L2049" s="444">
        <f t="shared" ca="1" si="142"/>
        <v>-1291664308.5688028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-1291664308.5688028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-5381934.6190366782</v>
      </c>
      <c r="L2050" s="444">
        <f t="shared" ca="1" si="142"/>
        <v>-1297046243.1878395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-1297046243.1878395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-5404359.3466159981</v>
      </c>
      <c r="L2051" s="444">
        <f t="shared" ca="1" si="142"/>
        <v>-1302450602.5344555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-1302450602.5344555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-5426877.5105602313</v>
      </c>
      <c r="L2052" s="444">
        <f t="shared" ca="1" si="142"/>
        <v>-1307877480.0450158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-1307877480.0450158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-5449489.5001875656</v>
      </c>
      <c r="L2053" s="444">
        <f t="shared" ca="1" si="142"/>
        <v>-1313326969.5452034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-1313326969.5452034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-5472195.7064383477</v>
      </c>
      <c r="L2054" s="444">
        <f t="shared" ca="1" si="142"/>
        <v>-1318799165.2516418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-1318799165.2516418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-5494996.5218818402</v>
      </c>
      <c r="L2055" s="444">
        <f t="shared" ca="1" si="142"/>
        <v>-1324294161.7735236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-1324294161.7735236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-5517892.3407230144</v>
      </c>
      <c r="L2056" s="444">
        <f t="shared" ca="1" si="142"/>
        <v>-1329812054.1142466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-1329812054.1142466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-5540883.5588093605</v>
      </c>
      <c r="L2057" s="444">
        <f t="shared" ca="1" si="142"/>
        <v>-1335352937.6730559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-1335352937.6730559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-5563970.5736377332</v>
      </c>
      <c r="L2058" s="444">
        <f t="shared" ca="1" si="142"/>
        <v>-1340916908.2466936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-1340916908.2466936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-5587153.7843612237</v>
      </c>
      <c r="L2059" s="444">
        <f t="shared" ca="1" si="142"/>
        <v>-1346504062.0310547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-1346504062.0310547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-5610433.591796061</v>
      </c>
      <c r="L2060" s="444">
        <f t="shared" ca="1" si="142"/>
        <v>-1352114495.6228509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-1352114495.6228509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-5633810.3984285453</v>
      </c>
      <c r="L2061" s="444">
        <f t="shared" ca="1" si="142"/>
        <v>-1357748306.0212793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-1357748306.0212793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-5657284.6084219972</v>
      </c>
      <c r="L2062" s="444">
        <f t="shared" ca="1" si="142"/>
        <v>-1363405590.6297014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-1363405590.6297014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-5680856.6276237555</v>
      </c>
      <c r="L2063" s="444">
        <f t="shared" ca="1" si="142"/>
        <v>-1369086447.2573252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-1369086447.2573252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-5704526.8635721877</v>
      </c>
      <c r="L2064" s="444">
        <f t="shared" ca="1" si="142"/>
        <v>-1374790974.1208973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-1374790974.1208973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-5728295.725503739</v>
      </c>
      <c r="L2065" s="444">
        <f t="shared" ca="1" si="142"/>
        <v>-1380519269.846401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-1380519269.846401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-5752163.6243600044</v>
      </c>
      <c r="L2066" s="444">
        <f t="shared" ca="1" si="142"/>
        <v>-1386271433.4707611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-1386271433.4707611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-5776130.9727948373</v>
      </c>
      <c r="L2067" s="444">
        <f t="shared" ca="1" si="142"/>
        <v>-1392047564.4435558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-1392047564.4435558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-5800198.1851814827</v>
      </c>
      <c r="L2068" s="444">
        <f t="shared" ca="1" si="142"/>
        <v>-1397847762.6287372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-1397847762.6287372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-5824365.6776197385</v>
      </c>
      <c r="L2069" s="444">
        <f t="shared" ca="1" si="142"/>
        <v>-1403672128.3063569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-1403672128.3063569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-5848633.8679431537</v>
      </c>
      <c r="L2070" s="444">
        <f t="shared" ca="1" si="142"/>
        <v>-1409520762.1743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-1409520762.1743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-5873003.1757262498</v>
      </c>
      <c r="L2071" s="444">
        <f t="shared" ca="1" si="142"/>
        <v>-1415393765.3500261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-1415393765.3500261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-5897474.0222917758</v>
      </c>
      <c r="L2072" s="444">
        <f t="shared" ca="1" si="142"/>
        <v>-1421291239.3723178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-1421291239.3723178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-5922046.8307179911</v>
      </c>
      <c r="L2073" s="444">
        <f t="shared" ca="1" si="142"/>
        <v>-1427213286.2030358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-1427213286.2030358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-5946722.0258459821</v>
      </c>
      <c r="L2074" s="444">
        <f t="shared" ca="1" si="142"/>
        <v>-1433160008.2288818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-1433160008.2288818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-5971500.0342870075</v>
      </c>
      <c r="L2075" s="444">
        <f t="shared" ca="1" si="142"/>
        <v>-1439131508.2631688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-1439131508.2631688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-5996381.2844298696</v>
      </c>
      <c r="L2076" s="444">
        <f t="shared" ca="1" si="142"/>
        <v>-1445127889.5475986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-1445127889.5475986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-6021366.2064483277</v>
      </c>
      <c r="L2077" s="444">
        <f t="shared" ca="1" si="142"/>
        <v>-1451149255.7540469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-1451149255.7540469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-6046455.2323085284</v>
      </c>
      <c r="L2078" s="444">
        <f t="shared" ca="1" si="142"/>
        <v>-1457195710.9863555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-1457195710.9863555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-6071648.7957764817</v>
      </c>
      <c r="L2079" s="444">
        <f t="shared" ca="1" si="142"/>
        <v>-1463267359.7821319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-1463267359.7821319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-6096947.3324255496</v>
      </c>
      <c r="L2080" s="444">
        <f t="shared" ca="1" si="142"/>
        <v>-1469364307.1145575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-1469364307.1145575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-6122351.2796439892</v>
      </c>
      <c r="L2081" s="444">
        <f t="shared" ca="1" si="142"/>
        <v>-1475486658.3942015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-1475486658.3942015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-6147861.0766425058</v>
      </c>
      <c r="L2082" s="444">
        <f t="shared" ca="1" si="142"/>
        <v>-1481634519.470844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-1481634519.470844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-6173477.1644618502</v>
      </c>
      <c r="L2083" s="444">
        <f t="shared" ca="1" si="142"/>
        <v>-1487807996.6353059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-1487807996.6353059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-6199199.9859804409</v>
      </c>
      <c r="L2084" s="444">
        <f t="shared" ca="1" si="142"/>
        <v>-1494007196.6212864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-1494007196.6212864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-6225029.9859220264</v>
      </c>
      <c r="L2085" s="444">
        <f t="shared" ca="1" si="142"/>
        <v>-1500232226.6072085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-1500232226.6072085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-6250967.610863369</v>
      </c>
      <c r="L2086" s="444">
        <f t="shared" ca="1" si="142"/>
        <v>-1506483194.2180719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-1506483194.2180719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-6277013.3092419663</v>
      </c>
      <c r="L2087" s="444">
        <f t="shared" ca="1" si="142"/>
        <v>-1512760207.5273139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-1512760207.5273139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-6303167.5313638076</v>
      </c>
      <c r="L2088" s="444">
        <f t="shared" ca="1" si="142"/>
        <v>-1519063375.0586777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-1519063375.0586777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-6329430.7294111568</v>
      </c>
      <c r="L2089" s="444">
        <f t="shared" ca="1" si="142"/>
        <v>-1525392805.7880888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-1525392805.7880888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-6355803.3574503697</v>
      </c>
      <c r="L2090" s="444">
        <f t="shared" ca="1" si="142"/>
        <v>-1531748609.1455393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-1531748609.1455393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-6382285.8714397466</v>
      </c>
      <c r="L2091" s="444">
        <f t="shared" ca="1" si="142"/>
        <v>-1538130895.016979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-1538130895.016979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-6408878.7292374121</v>
      </c>
      <c r="L2092" s="444">
        <f t="shared" ca="1" si="142"/>
        <v>-1544539773.7462163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-1544539773.7462163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-6435582.3906092346</v>
      </c>
      <c r="L2093" s="444">
        <f t="shared" ca="1" si="142"/>
        <v>-1550975356.1368256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-1550975356.1368256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-6462397.3172367727</v>
      </c>
      <c r="L2094" s="444">
        <f t="shared" ca="1" si="142"/>
        <v>-1557437753.4540622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-1557437753.4540622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-6489323.9727252591</v>
      </c>
      <c r="L2095" s="444">
        <f t="shared" ca="1" si="142"/>
        <v>-1563927077.4267874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-1563927077.4267874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-6516362.8226116141</v>
      </c>
      <c r="L2096" s="444">
        <f t="shared" ca="1" si="142"/>
        <v>-1570443440.2493989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-1570443440.2493989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-6543514.3343724953</v>
      </c>
      <c r="L2097" s="444">
        <f t="shared" ca="1" si="142"/>
        <v>-1576986954.5837715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-1576986954.5837715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-6570778.9774323814</v>
      </c>
      <c r="L2098" s="444">
        <f t="shared" ca="1" si="142"/>
        <v>-1583557733.561204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-1583557733.561204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-6598157.223171683</v>
      </c>
      <c r="L2099" s="444">
        <f t="shared" ca="1" si="142"/>
        <v>-1590155890.7843757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-1590155890.7843757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-6625649.5449348986</v>
      </c>
      <c r="L2100" s="444">
        <f t="shared" ca="1" si="142"/>
        <v>-1596781540.3293107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-1596781540.3293107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-6653256.4180387948</v>
      </c>
      <c r="L2101" s="444">
        <f t="shared" ca="1" si="142"/>
        <v>-1603434796.7473495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-1603434796.7473495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-6680978.3197806226</v>
      </c>
      <c r="L2102" s="444">
        <f t="shared" ca="1" si="142"/>
        <v>-1610115775.0671301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-1610115775.0671301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-6708815.7294463757</v>
      </c>
      <c r="L2103" s="444">
        <f t="shared" ca="1" si="142"/>
        <v>-1616824590.7965765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-1616824590.7965765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-6736769.1283190688</v>
      </c>
      <c r="L2104" s="444">
        <f t="shared" ca="1" si="142"/>
        <v>-1623561359.9248955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-1623561359.9248955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-6764838.9996870644</v>
      </c>
      <c r="L2105" s="444">
        <f t="shared" ca="1" si="142"/>
        <v>-1630326198.9245825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-1630326198.9245825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-6793025.8288524272</v>
      </c>
      <c r="L2106" s="444">
        <f t="shared" ca="1" si="142"/>
        <v>-1637119224.7534349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-1637119224.7534349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-6821330.103139312</v>
      </c>
      <c r="L2107" s="444">
        <f t="shared" ca="1" si="142"/>
        <v>-1643940554.8565743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-1643940554.8565743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-6849752.3119023927</v>
      </c>
      <c r="L2108" s="444">
        <f t="shared" ca="1" si="142"/>
        <v>-1650790307.1684766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-1650790307.1684766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-6878292.9465353191</v>
      </c>
      <c r="L2109" s="444">
        <f t="shared" ca="1" si="142"/>
        <v>-1657668600.1150119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-1657668600.1150119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-6906952.5004792167</v>
      </c>
      <c r="L2110" s="444">
        <f t="shared" ca="1" si="142"/>
        <v>-1664575552.6154912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-1664575552.6154912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-6935731.4692312134</v>
      </c>
      <c r="L2111" s="444">
        <f t="shared" ca="1" si="142"/>
        <v>-1671511284.0847223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-1671511284.0847223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-6964630.3503530091</v>
      </c>
      <c r="L2112" s="444">
        <f t="shared" ca="1" si="142"/>
        <v>-1678475914.4350753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-1678475914.4350753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-6993649.6434794804</v>
      </c>
      <c r="L2113" s="444">
        <f t="shared" ca="1" si="142"/>
        <v>-1685469564.0785549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-1685469564.0785549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-7022789.850327312</v>
      </c>
      <c r="L2114" s="444">
        <f t="shared" ca="1" si="142"/>
        <v>-1692492353.9288821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-1692492353.9288821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-7052051.4747036751</v>
      </c>
      <c r="L2115" s="444">
        <f t="shared" ca="1" si="142"/>
        <v>-1699544405.4035859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-1699544405.4035859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-7081435.0225149412</v>
      </c>
      <c r="L2116" s="444">
        <f t="shared" ca="1" si="142"/>
        <v>-1706625840.426101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-1706625840.426101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-7110941.0017754212</v>
      </c>
      <c r="L2117" s="444">
        <f t="shared" ca="1" si="142"/>
        <v>-1713736781.4278765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-1713736781.4278765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-7140569.9226161512</v>
      </c>
      <c r="L2118" s="444">
        <f t="shared" ca="1" si="142"/>
        <v>-1720877351.3504927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-1720877351.3504927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-7170322.2972937198</v>
      </c>
      <c r="L2119" s="444">
        <f t="shared" ca="1" si="142"/>
        <v>-1728047673.6477864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-1728047673.6477864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-7200198.6401991108</v>
      </c>
      <c r="L2120" s="444">
        <f t="shared" ca="1" si="142"/>
        <v>-1735247872.2879856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-1735247872.2879856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-7230199.4678666061</v>
      </c>
      <c r="L2121" s="444">
        <f t="shared" ca="1" si="142"/>
        <v>-1742478071.7558522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-1742478071.7558522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-7260325.2989827171</v>
      </c>
      <c r="L2122" s="444">
        <f t="shared" ca="1" si="142"/>
        <v>-1749738397.0548348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-1749738397.0548348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-7290576.6543951454</v>
      </c>
      <c r="L2123" s="444">
        <f t="shared" ca="1" si="142"/>
        <v>-1757028973.7092299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-1757028973.7092299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-7320954.0571217909</v>
      </c>
      <c r="L2124" s="444">
        <f t="shared" ca="1" si="142"/>
        <v>-1764349927.7663517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-1764349927.7663517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-7351458.0323597984</v>
      </c>
      <c r="L2125" s="444">
        <f t="shared" ca="1" si="142"/>
        <v>-1771701385.7987115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-1771701385.7987115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-7382089.1074946309</v>
      </c>
      <c r="L2126" s="444">
        <f t="shared" ca="1" si="142"/>
        <v>-1779083474.9062061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-1779083474.9062061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-7412847.8121091919</v>
      </c>
      <c r="L2127" s="444">
        <f t="shared" ca="1" si="142"/>
        <v>-1786496322.7183154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-1786496322.7183154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-7443734.6779929819</v>
      </c>
      <c r="L2128" s="444">
        <f t="shared" ca="1" si="142"/>
        <v>-1793940057.3963084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-1793940057.3963084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-7474750.239151285</v>
      </c>
      <c r="L2129" s="444">
        <f t="shared" ca="1" si="142"/>
        <v>-1801414807.6354597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-1801414807.6354597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-7505895.0318144159</v>
      </c>
      <c r="L2130" s="444">
        <f t="shared" ca="1" si="142"/>
        <v>-1808920702.667274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-1808920702.667274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-7537169.5944469739</v>
      </c>
      <c r="L2131" s="444">
        <f t="shared" ca="1" si="142"/>
        <v>-1816457872.2617209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-1816457872.2617209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-7568574.467757171</v>
      </c>
      <c r="L2132" s="444">
        <f t="shared" ca="1" si="142"/>
        <v>-1824026446.7294781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-1824026446.7294781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-7600110.1947061587</v>
      </c>
      <c r="L2133" s="444">
        <f t="shared" ca="1" si="142"/>
        <v>-1831626556.9241843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-1831626556.9241843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-7631777.3205174347</v>
      </c>
      <c r="L2134" s="444">
        <f t="shared" ca="1" si="142"/>
        <v>-1839258334.2447019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-1839258334.2447019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-7663576.392686259</v>
      </c>
      <c r="L2135" s="444">
        <f t="shared" ca="1" si="142"/>
        <v>-1846921910.6373882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-1846921910.6373882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-7695507.9609891186</v>
      </c>
      <c r="L2136" s="444">
        <f t="shared" ca="1" si="142"/>
        <v>-1854617418.5983775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-1854617418.5983775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-7727572.5774932401</v>
      </c>
      <c r="L2137" s="444">
        <f t="shared" ca="1" si="142"/>
        <v>-1862344991.1758707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-1862344991.1758707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-7759770.7965661278</v>
      </c>
      <c r="L2138" s="444">
        <f t="shared" ca="1" si="142"/>
        <v>-1870104761.9724367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-1870104761.9724367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-7792103.1748851528</v>
      </c>
      <c r="L2139" s="444">
        <f t="shared" ca="1" si="142"/>
        <v>-1877896865.1473217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-1877896865.1473217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-7824570.2714471724</v>
      </c>
      <c r="L2140" s="444">
        <f t="shared" ca="1" si="142"/>
        <v>-1885721435.4187689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-1885721435.4187689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-7857172.6475782031</v>
      </c>
      <c r="L2141" s="444">
        <f t="shared" ca="1" si="142"/>
        <v>-1893578608.0663471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-1893578608.0663471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-7889910.8669431126</v>
      </c>
      <c r="L2142" s="444">
        <f t="shared" ca="1" si="142"/>
        <v>-1901468518.9332902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-1901468518.9332902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-7922785.4955553757</v>
      </c>
      <c r="L2143" s="444">
        <f t="shared" ca="1" si="142"/>
        <v>-1909391304.4288456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-1909391304.4288456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-7955797.1017868565</v>
      </c>
      <c r="L2144" s="444">
        <f t="shared" ca="1" si="142"/>
        <v>-1917347101.5306325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-1917347101.5306325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-7988946.2563776346</v>
      </c>
      <c r="L2145" s="444">
        <f t="shared" ca="1" si="142"/>
        <v>-1925336047.7870102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-1925336047.7870102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-8022233.5324458769</v>
      </c>
      <c r="L2146" s="444">
        <f t="shared" ca="1" si="142"/>
        <v>-1933358281.3194561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-1933358281.3194561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-8055659.505497735</v>
      </c>
      <c r="L2147" s="444">
        <f t="shared" ca="1" si="142"/>
        <v>-1941413940.8249538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-1941413940.8249538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-8089224.7534373077</v>
      </c>
      <c r="L2148" s="444">
        <f t="shared" ca="1" si="142"/>
        <v>-1949503165.5783911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-1949503165.5783911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-8122929.856576629</v>
      </c>
      <c r="L2149" s="444">
        <f t="shared" ca="1" si="142"/>
        <v>-1957626095.4349678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-1957626095.4349678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-8156775.3976456989</v>
      </c>
      <c r="L2150" s="444">
        <f t="shared" ca="1" si="142"/>
        <v>-1965782870.8326135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-1965782870.8326135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-8190761.9618025562</v>
      </c>
      <c r="L2151" s="444">
        <f t="shared" ca="1" si="142"/>
        <v>-1973973632.794416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-1973973632.794416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-8224890.1366433986</v>
      </c>
      <c r="L2152" s="444">
        <f t="shared" ca="1" si="142"/>
        <v>-1982198522.9310594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-1982198522.9310594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-8259160.5122127468</v>
      </c>
      <c r="L2153" s="444">
        <f t="shared" ca="1" si="142"/>
        <v>-1990457683.4432721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-1990457683.4432721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-8293573.6810136335</v>
      </c>
      <c r="L2154" s="444">
        <f t="shared" ca="1" si="142"/>
        <v>-1998751257.1242857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-1998751257.1242857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-8328130.2380178561</v>
      </c>
      <c r="L2155" s="444">
        <f t="shared" ca="1" si="142"/>
        <v>-2007079387.3623035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-2007079387.3623035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-8362830.7806762652</v>
      </c>
      <c r="L2156" s="444">
        <f t="shared" ca="1" si="142"/>
        <v>-2015442218.1429799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-2015442218.1429799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-8397675.9089290835</v>
      </c>
      <c r="L2157" s="444">
        <f t="shared" ca="1" si="142"/>
        <v>-2023839894.051909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-2023839894.051909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-8432666.2252162863</v>
      </c>
      <c r="L2158" s="444">
        <f t="shared" ca="1" si="142"/>
        <v>-2032272560.2771254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-2032272560.2771254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-8467802.3344880231</v>
      </c>
      <c r="L2159" s="444">
        <f t="shared" ca="1" si="142"/>
        <v>-2040740362.6116133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-2040740362.6116133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-8503084.8442150559</v>
      </c>
      <c r="L2160" s="444">
        <f t="shared" ca="1" si="142"/>
        <v>-2049243447.4558284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-2049243447.4558284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-8538514.3643992841</v>
      </c>
      <c r="L2161" s="444">
        <f t="shared" ca="1" si="142"/>
        <v>-2057781961.8202276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-2057781961.8202276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-8574091.5075842813</v>
      </c>
      <c r="L2162" s="444">
        <f t="shared" ca="1" si="142"/>
        <v>-2066356053.327812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-2066356053.327812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-8609816.8888658825</v>
      </c>
      <c r="L2163" s="444">
        <f t="shared" ca="1" si="142"/>
        <v>-2074965870.2166779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-2074965870.2166779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-8645691.1259028241</v>
      </c>
      <c r="L2164" s="444">
        <f t="shared" ca="1" si="142"/>
        <v>-2083611561.3425808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-2083611561.3425808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-8681714.838927418</v>
      </c>
      <c r="L2165" s="444">
        <f t="shared" ca="1" si="142"/>
        <v>-2092293276.1815083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-2092293276.1815083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-8717888.6507562846</v>
      </c>
      <c r="L2166" s="444">
        <f t="shared" ca="1" si="142"/>
        <v>-2101011164.8322647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-2101011164.8322647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-8754213.186801102</v>
      </c>
      <c r="L2167" s="444">
        <f t="shared" ca="1" si="142"/>
        <v>-2109765378.0190659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-2109765378.0190659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-8790689.0750794411</v>
      </c>
      <c r="L2168" s="444">
        <f t="shared" ca="1" si="142"/>
        <v>-2118556067.0941453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-2118556067.0941453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-8827316.9462256059</v>
      </c>
      <c r="L2169" s="444">
        <f t="shared" ca="1" si="142"/>
        <v>-2127383384.0403709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-2127383384.0403709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-8864097.4335015453</v>
      </c>
      <c r="L2170" s="444">
        <f t="shared" ca="1" si="142"/>
        <v>-2136247481.4738724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-2136247481.4738724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-8901031.1728078015</v>
      </c>
      <c r="L2171" s="444">
        <f t="shared" ca="1" si="142"/>
        <v>-2145148512.6466801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-2145148512.6466801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-8938118.8026944995</v>
      </c>
      <c r="L2172" s="444">
        <f t="shared" ca="1" si="142"/>
        <v>-2154086631.4493747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-2154086631.4493747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-8975360.9643723946</v>
      </c>
      <c r="L2173" s="444">
        <f t="shared" ca="1" si="142"/>
        <v>-2163061992.4137468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-2163061992.4137468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-9012758.3017239459</v>
      </c>
      <c r="L2174" s="444">
        <f t="shared" ca="1" si="142"/>
        <v>-2172074750.7154708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-2172074750.7154708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-9050311.4613144621</v>
      </c>
      <c r="L2175" s="444">
        <f t="shared" ca="1" si="142"/>
        <v>-2181125062.1767855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-2181125062.1767855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-9088021.0924032722</v>
      </c>
      <c r="L2176" s="444">
        <f t="shared" ca="1" si="142"/>
        <v>-2190213083.2691889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-2190213083.2691889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-9125887.8469549529</v>
      </c>
      <c r="L2177" s="444">
        <f t="shared" ca="1" si="142"/>
        <v>-2199338971.1161437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-2199338971.1161437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-9163912.3796505984</v>
      </c>
      <c r="L2178" s="444">
        <f t="shared" ca="1" si="142"/>
        <v>-2208502883.4957943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-2208502883.4957943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-9202095.3478991427</v>
      </c>
      <c r="L2179" s="444">
        <f t="shared" ca="1" si="142"/>
        <v>-2217704978.8436933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-2217704978.8436933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-9240437.411848722</v>
      </c>
      <c r="L2180" s="444">
        <f t="shared" ca="1" si="142"/>
        <v>-2226945416.2555418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-2226945416.2555418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-9278939.2343980912</v>
      </c>
      <c r="L2181" s="444">
        <f t="shared" ca="1" si="142"/>
        <v>-2236224355.4899397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-2236224355.4899397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-9317601.4812080823</v>
      </c>
      <c r="L2182" s="444">
        <f t="shared" ca="1" si="142"/>
        <v>-2245541956.9711475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-2245541956.9711475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-9356424.820713114</v>
      </c>
      <c r="L2183" s="444">
        <f t="shared" ca="1" si="142"/>
        <v>-2254898381.7918606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-2254898381.7918606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-9395409.9241327532</v>
      </c>
      <c r="L2184" s="444">
        <f t="shared" ca="1" si="142"/>
        <v>-2264293791.7159934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-2264293791.7159934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-9434557.465483306</v>
      </c>
      <c r="L2185" s="444">
        <f t="shared" ca="1" si="142"/>
        <v>-2273728349.1814766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-2273728349.1814766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-9473868.1215894856</v>
      </c>
      <c r="L2186" s="444">
        <f t="shared" ca="1" si="142"/>
        <v>-2283202217.3030663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-2283202217.3030663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-9513342.5720961094</v>
      </c>
      <c r="L2187" s="444">
        <f t="shared" ca="1" si="142"/>
        <v>-2292715559.8751621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-2292715559.8751621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-9552981.4994798414</v>
      </c>
      <c r="L2188" s="444">
        <f t="shared" ca="1" si="142"/>
        <v>-2302268541.3746419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-2302268541.3746419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-9592785.5890610069</v>
      </c>
      <c r="L2189" s="444">
        <f t="shared" ca="1" si="142"/>
        <v>-2311861326.9637027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-2311861326.9637027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-9632755.5290154275</v>
      </c>
      <c r="L2190" s="444">
        <f t="shared" ca="1" si="142"/>
        <v>-2321494082.4927182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-2321494082.4927182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-9672892.0103863254</v>
      </c>
      <c r="L2191" s="444">
        <f t="shared" ca="1" si="142"/>
        <v>-2331166974.5031047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-2331166974.5031047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-9713195.7270962689</v>
      </c>
      <c r="L2192" s="444">
        <f t="shared" ca="1" si="142"/>
        <v>-2340880170.2302008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-2340880170.2302008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-9753667.3759591691</v>
      </c>
      <c r="L2193" s="444">
        <f t="shared" ca="1" si="142"/>
        <v>-2350633837.6061602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-2350633837.6061602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-9794307.6566923335</v>
      </c>
      <c r="L2194" s="444">
        <f t="shared" ca="1" si="142"/>
        <v>-2360428145.2628527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-2360428145.2628527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-9835117.2719285525</v>
      </c>
      <c r="L2195" s="444">
        <f t="shared" ca="1" si="142"/>
        <v>-2370263262.5347815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-2370263262.5347815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-9876096.9272282552</v>
      </c>
      <c r="L2196" s="444">
        <f t="shared" ca="1" si="142"/>
        <v>-2380139359.4620099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-2380139359.4620099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-9917247.3310917076</v>
      </c>
      <c r="L2197" s="444">
        <f t="shared" ca="1" si="142"/>
        <v>-2390056606.7931018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-2390056606.7931018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-9958569.1949712578</v>
      </c>
      <c r="L2198" s="444">
        <f t="shared" ca="1" si="142"/>
        <v>-2400015175.9880729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-2400015175.9880729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-10000063.233283637</v>
      </c>
      <c r="L2199" s="444">
        <f t="shared" ca="1" si="142"/>
        <v>-2410015239.2213564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-2410015239.2213564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-10041730.163422318</v>
      </c>
      <c r="L2200" s="444">
        <f t="shared" ca="1" si="142"/>
        <v>-2420056969.3847785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-2420056969.3847785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-10083570.70576991</v>
      </c>
      <c r="L2201" s="444">
        <f t="shared" ca="1" si="142"/>
        <v>-2430140540.0905485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-2430140540.0905485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-10125585.583710618</v>
      </c>
      <c r="L2202" s="444">
        <f t="shared" ca="1" si="142"/>
        <v>-2440266125.6742592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-2440266125.6742592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-10167775.523642747</v>
      </c>
      <c r="L2203" s="444">
        <f t="shared" ca="1" si="142"/>
        <v>-2450433901.1979017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-2450433901.1979017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-10210141.254991258</v>
      </c>
      <c r="L2204" s="444">
        <f t="shared" ca="1" si="142"/>
        <v>-2460644042.4528928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-2460644042.4528928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-10252683.510220386</v>
      </c>
      <c r="L2205" s="444">
        <f t="shared" ca="1" si="142"/>
        <v>-2470896725.9631133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-2470896725.9631133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-10295403.024846306</v>
      </c>
      <c r="L2206" s="444">
        <f t="shared" ca="1" si="142"/>
        <v>-2481192128.9879594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-2481192128.9879594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-10338300.537449831</v>
      </c>
      <c r="L2207" s="444">
        <f t="shared" ca="1" si="142"/>
        <v>-2491530429.5254092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-2491530429.5254092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-10381376.789689206</v>
      </c>
      <c r="L2208" s="444">
        <f t="shared" ca="1" si="142"/>
        <v>-2501911806.3150983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-2501911806.3150983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-10424632.52631291</v>
      </c>
      <c r="L2209" s="444">
        <f t="shared" ca="1" si="142"/>
        <v>-2512336438.8414111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-2512336438.8414111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-10468068.495172545</v>
      </c>
      <c r="L2210" s="444">
        <f t="shared" ca="1" si="142"/>
        <v>-2522804507.3365836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-2522804507.3365836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-10511685.447235765</v>
      </c>
      <c r="L2211" s="444">
        <f t="shared" ca="1" si="142"/>
        <v>-2533316192.7838192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-2533316192.7838192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-10555484.136599246</v>
      </c>
      <c r="L2212" s="444">
        <f t="shared" ca="1" si="142"/>
        <v>-2543871676.9204183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-2543871676.9204183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-10599465.320501743</v>
      </c>
      <c r="L2213" s="444">
        <f t="shared" ca="1" si="142"/>
        <v>-2554471142.2409201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-2554471142.2409201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-10643629.759337166</v>
      </c>
      <c r="L2214" s="444">
        <f t="shared" ca="1" si="142"/>
        <v>-2565114772.000257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-2565114772.000257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-10687978.216667738</v>
      </c>
      <c r="L2215" s="444">
        <f t="shared" ca="1" si="142"/>
        <v>-2575802750.2169247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-2575802750.2169247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-10732511.459237186</v>
      </c>
      <c r="L2216" s="444">
        <f t="shared" ca="1" si="142"/>
        <v>-2586535261.6761618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-2586535261.6761618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-10777230.256984007</v>
      </c>
      <c r="L2217" s="444">
        <f t="shared" ca="1" si="142"/>
        <v>-2597312491.933146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-2597312491.933146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-10822135.383054774</v>
      </c>
      <c r="L2218" s="444">
        <f t="shared" ca="1" si="142"/>
        <v>-2608134627.3162007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-2608134627.3162007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-10867227.613817504</v>
      </c>
      <c r="L2219" s="444">
        <f t="shared" ca="1" si="142"/>
        <v>-2619001854.9300184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-2619001854.9300184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-10912507.728875076</v>
      </c>
      <c r="L2220" s="444">
        <f t="shared" ca="1" si="142"/>
        <v>-2629914362.6588936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-2629914362.6588936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-10957976.511078723</v>
      </c>
      <c r="L2221" s="444">
        <f t="shared" ca="1" si="142"/>
        <v>-2640872339.1699724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-2640872339.1699724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-11003634.746541552</v>
      </c>
      <c r="L2222" s="444">
        <f t="shared" ca="1" si="142"/>
        <v>-2651875973.9165139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-2651875973.9165139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-11049483.224652141</v>
      </c>
      <c r="L2223" s="444">
        <f t="shared" ca="1" si="142"/>
        <v>-2662925457.1411662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-2662925457.1411662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-11095522.738088192</v>
      </c>
      <c r="L2224" s="444">
        <f t="shared" ca="1" si="142"/>
        <v>-2674020979.8792543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-2674020979.8792543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-11141754.082830226</v>
      </c>
      <c r="L2225" s="444">
        <f t="shared" ca="1" si="142"/>
        <v>-2685162733.9620848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-2685162733.9620848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-11188178.058175353</v>
      </c>
      <c r="L2226" s="444">
        <f t="shared" ca="1" si="142"/>
        <v>-2696350912.0202603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-2696350912.0202603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-11234795.466751084</v>
      </c>
      <c r="L2227" s="444">
        <f t="shared" ca="1" si="142"/>
        <v>-2707585707.4870114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-2707585707.4870114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-11281607.114529215</v>
      </c>
      <c r="L2228" s="444">
        <f t="shared" ca="1" si="142"/>
        <v>-2718867314.6015406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-2718867314.6015406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-11328613.810839752</v>
      </c>
      <c r="L2229" s="444">
        <f t="shared" ca="1" si="142"/>
        <v>-2730195928.4123802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-2730195928.4123802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-11375816.368384918</v>
      </c>
      <c r="L2230" s="444">
        <f t="shared" ca="1" si="142"/>
        <v>-2741571744.7807651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-2741571744.7807651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-11423215.603253188</v>
      </c>
      <c r="L2231" s="444">
        <f t="shared" ca="1" si="142"/>
        <v>-2752994960.3840184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-2752994960.3840184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-11470812.334933409</v>
      </c>
      <c r="L2232" s="444">
        <f t="shared" ca="1" si="142"/>
        <v>-2764465772.7189517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-2764465772.7189517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-11518607.386328965</v>
      </c>
      <c r="L2233" s="444">
        <f t="shared" ca="1" si="142"/>
        <v>-2775984380.1052809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-2775984380.1052809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-11566601.583772004</v>
      </c>
      <c r="L2234" s="444">
        <f t="shared" ca="1" si="142"/>
        <v>-2787550981.6890531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-2787550981.6890531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-11614795.757037722</v>
      </c>
      <c r="L2235" s="444">
        <f t="shared" ca="1" si="142"/>
        <v>-2799165777.4460907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-2799165777.4460907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-11663190.739358712</v>
      </c>
      <c r="L2236" s="444">
        <f t="shared" ca="1" si="142"/>
        <v>-2810828968.1854496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-2810828968.1854496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-11711787.367439372</v>
      </c>
      <c r="L2237" s="444">
        <f t="shared" ca="1" si="142"/>
        <v>-2822540755.5528889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-2822540755.5528889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-11760586.481470371</v>
      </c>
      <c r="L2238" s="444">
        <f t="shared" ca="1" si="142"/>
        <v>-2834301342.0343595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-2834301342.0343595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-11809588.925143164</v>
      </c>
      <c r="L2239" s="444">
        <f t="shared" ca="1" si="142"/>
        <v>-2846110930.9595027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-2846110930.9595027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-11858795.545664594</v>
      </c>
      <c r="L2240" s="444">
        <f t="shared" ca="1" si="142"/>
        <v>-2857969726.5051675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-2857969726.5051675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-11908207.193771532</v>
      </c>
      <c r="L2241" s="444">
        <f t="shared" ca="1" si="142"/>
        <v>-2869877933.6989388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-2869877933.6989388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-11957824.723745579</v>
      </c>
      <c r="L2242" s="444">
        <f t="shared" ca="1" si="142"/>
        <v>-2881835758.4226842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-2881835758.4226842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-12007648.99342785</v>
      </c>
      <c r="L2243" s="444">
        <f t="shared" ca="1" si="142"/>
        <v>-2893843407.4161119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-2893843407.4161119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-12057680.864233799</v>
      </c>
      <c r="L2244" s="444">
        <f t="shared" ca="1" si="142"/>
        <v>-2905901088.2803459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-2905901088.2803459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-12107921.201168109</v>
      </c>
      <c r="L2245" s="444">
        <f t="shared" ca="1" si="142"/>
        <v>-2918009009.481514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-2918009009.481514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-12158370.872839641</v>
      </c>
      <c r="L2246" s="444">
        <f t="shared" ca="1" si="142"/>
        <v>-2930167380.3543534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-2930167380.3543534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-12209030.751476472</v>
      </c>
      <c r="L2247" s="444">
        <f t="shared" ca="1" si="142"/>
        <v>-2942376411.1058297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-2942376411.1058297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-12259901.712940957</v>
      </c>
      <c r="L2248" s="444">
        <f t="shared" ca="1" si="142"/>
        <v>-2954636312.8187709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-2954636312.8187709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-12310984.636744879</v>
      </c>
      <c r="L2249" s="444">
        <f t="shared" ca="1" si="142"/>
        <v>-2966947297.4555159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-2966947297.4555159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-12362280.40606465</v>
      </c>
      <c r="L2250" s="444">
        <f t="shared" ca="1" si="142"/>
        <v>-2979309577.8615804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-2979309577.8615804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-12413789.907756586</v>
      </c>
      <c r="L2251" s="444">
        <f t="shared" ca="1" si="142"/>
        <v>-2991723367.7693372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-2991723367.7693372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-12465514.032372238</v>
      </c>
      <c r="L2252" s="444">
        <f t="shared" ca="1" si="142"/>
        <v>-3004188881.8017097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-3004188881.8017097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-12517453.674173791</v>
      </c>
      <c r="L2253" s="444">
        <f t="shared" ca="1" si="142"/>
        <v>-3016706335.4758835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-3016706335.4758835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-12569609.731149515</v>
      </c>
      <c r="L2254" s="444">
        <f t="shared" ca="1" si="142"/>
        <v>-3029275945.2070332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-3029275945.2070332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-12621983.105029305</v>
      </c>
      <c r="L2255" s="444">
        <f t="shared" ca="1" si="142"/>
        <v>-3041897928.3120623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-3041897928.3120623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-12674574.70130026</v>
      </c>
      <c r="L2256" s="444">
        <f t="shared" ca="1" si="142"/>
        <v>-3054572503.0133624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-3054572503.0133624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-12727385.429222343</v>
      </c>
      <c r="L2257" s="444">
        <f t="shared" ca="1" si="142"/>
        <v>-3067299888.4425845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-3067299888.4425845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-12780416.201844102</v>
      </c>
      <c r="L2258" s="444">
        <f t="shared" ca="1" si="142"/>
        <v>-3080080304.6444287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-3080080304.6444287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-12833667.936018452</v>
      </c>
      <c r="L2259" s="444">
        <f t="shared" ca="1" si="142"/>
        <v>-3092913972.5804472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-3092913972.5804472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-12887141.55241853</v>
      </c>
      <c r="L2260" s="444">
        <f t="shared" ca="1" si="142"/>
        <v>-3105801114.1328659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-3105801114.1328659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-12940837.975553608</v>
      </c>
      <c r="L2261" s="444">
        <f t="shared" ca="1" si="142"/>
        <v>-3118741952.1084194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-3118741952.1084194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-12994758.13378508</v>
      </c>
      <c r="L2262" s="444">
        <f t="shared" ca="1" si="142"/>
        <v>-3131736710.2422047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-3131736710.2422047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-13048902.959342519</v>
      </c>
      <c r="L2263" s="444">
        <f t="shared" ca="1" si="142"/>
        <v>-3144785613.2015471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-3144785613.2015471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-13103273.38833978</v>
      </c>
      <c r="L2264" s="444">
        <f t="shared" ca="1" si="142"/>
        <v>-3157888886.5898871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-3157888886.5898871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-13157870.360791197</v>
      </c>
      <c r="L2265" s="444">
        <f t="shared" ca="1" si="142"/>
        <v>-3171046756.9506783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-3171046756.9506783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-13212694.820627827</v>
      </c>
      <c r="L2266" s="444">
        <f t="shared" ca="1" si="142"/>
        <v>-3184259451.771306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-3184259451.771306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-13267747.715713775</v>
      </c>
      <c r="L2267" s="444">
        <f t="shared" ca="1" si="142"/>
        <v>-3197527199.48702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-3197527199.48702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-13323029.997862583</v>
      </c>
      <c r="L2268" s="444">
        <f t="shared" ca="1" si="142"/>
        <v>-3210850229.4848828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-3210850229.4848828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-13378542.622853678</v>
      </c>
      <c r="L2269" s="444">
        <f t="shared" ca="1" si="142"/>
        <v>-3224228772.1077366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-3224228772.1077366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-13434286.550448902</v>
      </c>
      <c r="L2270" s="444">
        <f t="shared" ca="1" si="142"/>
        <v>-3237663058.6581855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-3237663058.6581855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-13490262.744409107</v>
      </c>
      <c r="L2271" s="444">
        <f t="shared" ca="1" si="142"/>
        <v>-3251153321.4025946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-3251153321.4025946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-13546472.17251081</v>
      </c>
      <c r="L2272" s="444">
        <f t="shared" ca="1" si="142"/>
        <v>-3264699793.5751052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-3264699793.5751052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-13602915.806562938</v>
      </c>
      <c r="L2273" s="444">
        <f t="shared" ca="1" si="142"/>
        <v>-3278302709.3816681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-3278302709.3816681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-13659594.622423617</v>
      </c>
      <c r="L2274" s="444">
        <f t="shared" ca="1" si="142"/>
        <v>-3291962304.0040917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-3291962304.0040917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-13716509.600017048</v>
      </c>
      <c r="L2275" s="444">
        <f t="shared" ca="1" si="142"/>
        <v>-3305678813.6041088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-3305678813.6041088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-13773661.723350452</v>
      </c>
      <c r="L2276" s="444">
        <f t="shared" ca="1" si="142"/>
        <v>-3319452475.3274593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-3319452475.3274593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-13831051.98053108</v>
      </c>
      <c r="L2277" s="444">
        <f t="shared" ca="1" si="142"/>
        <v>-3333283527.3079906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-3333283527.3079906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-13888681.363783294</v>
      </c>
      <c r="L2278" s="444">
        <f t="shared" ca="1" si="142"/>
        <v>-3347172208.6717739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-3347172208.6717739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-13946550.869465724</v>
      </c>
      <c r="L2279" s="444">
        <f t="shared" ca="1" si="142"/>
        <v>-3361118759.5412397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-3361118759.5412397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-14004661.4980885</v>
      </c>
      <c r="L2280" s="444">
        <f t="shared" ca="1" si="142"/>
        <v>-3375123421.0393281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-3375123421.0393281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-14063014.254330536</v>
      </c>
      <c r="L2281" s="444">
        <f t="shared" ca="1" si="142"/>
        <v>-3389186435.2936587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-3389186435.2936587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-14121610.147056911</v>
      </c>
      <c r="L2282" s="444">
        <f t="shared" ca="1" si="142"/>
        <v>-3403308045.4407158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-3403308045.4407158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-14180450.189336315</v>
      </c>
      <c r="L2283" s="444">
        <f t="shared" ca="1" si="142"/>
        <v>-3417488495.6300521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-3417488495.6300521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-14239535.39845855</v>
      </c>
      <c r="L2284" s="444">
        <f t="shared" ca="1" si="142"/>
        <v>-3431728031.0285106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-3431728031.0285106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-14298866.795952128</v>
      </c>
      <c r="L2285" s="444">
        <f t="shared" ca="1" si="142"/>
        <v>-3446026897.8244629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-3446026897.8244629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-14358445.40760193</v>
      </c>
      <c r="L2286" s="444">
        <f t="shared" ca="1" si="142"/>
        <v>-3460385343.2320647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-3460385343.2320647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-14418272.263466936</v>
      </c>
      <c r="L2287" s="444">
        <f t="shared" ca="1" si="142"/>
        <v>-3474803615.4955316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-3474803615.4955316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-14478348.397898048</v>
      </c>
      <c r="L2288" s="444">
        <f t="shared" ca="1" si="142"/>
        <v>-3489281963.8934298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-3489281963.8934298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-14538674.849555954</v>
      </c>
      <c r="L2289" s="444">
        <f t="shared" ca="1" si="142"/>
        <v>-3503820638.7429857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-3503820638.7429857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-14599252.661429105</v>
      </c>
      <c r="L2290" s="444">
        <f t="shared" ca="1" si="142"/>
        <v>-3518419891.4044147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-3518419891.4044147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-14660082.880851729</v>
      </c>
      <c r="L2291" s="444">
        <f t="shared" ca="1" si="142"/>
        <v>-3533079974.2852664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-3533079974.2852664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-14721166.559521941</v>
      </c>
      <c r="L2292" s="444">
        <f t="shared" ca="1" si="142"/>
        <v>-3547801140.8447886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-3547801140.8447886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-14782504.753519952</v>
      </c>
      <c r="L2293" s="444">
        <f t="shared" ca="1" si="142"/>
        <v>-3562583645.5983086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-3562583645.5983086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-14844098.523326283</v>
      </c>
      <c r="L2294" s="444">
        <f t="shared" ca="1" si="142"/>
        <v>-3577427744.121635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-3577427744.121635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-14905948.933840146</v>
      </c>
      <c r="L2295" s="444">
        <f t="shared" ca="1" si="142"/>
        <v>-3592333693.0554752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-3592333693.0554752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-14968057.054397814</v>
      </c>
      <c r="L2296" s="444">
        <f t="shared" ca="1" si="142"/>
        <v>-3607301750.1098728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-3607301750.1098728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-15030423.958791139</v>
      </c>
      <c r="L2297" s="444">
        <f t="shared" ca="1" si="142"/>
        <v>-3622332174.0686641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-3622332174.0686641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-15093050.7252861</v>
      </c>
      <c r="L2298" s="444">
        <f t="shared" ca="1" si="142"/>
        <v>-3637425224.7939501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-3637425224.7939501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-15155938.436641457</v>
      </c>
      <c r="L2299" s="444">
        <f t="shared" ca="1" si="142"/>
        <v>-3652581163.2305918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-3652581163.2305918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-15219088.180127464</v>
      </c>
      <c r="L2300" s="444">
        <f t="shared" ca="1" si="142"/>
        <v>-3667800251.4107194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-3667800251.4107194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-15282501.047544664</v>
      </c>
      <c r="L2301" s="444">
        <f t="shared" ca="1" si="142"/>
        <v>-3683082752.4582639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-3683082752.4582639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-15346178.135242766</v>
      </c>
      <c r="L2302" s="444">
        <f t="shared" ca="1" si="142"/>
        <v>-3698428930.5935068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-3698428930.5935068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-15410120.544139614</v>
      </c>
      <c r="L2303" s="444">
        <f t="shared" ref="L2303:L2557" ca="1" si="147">I2303-J2303+K2303</f>
        <v>-3713839051.1376462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-3713839051.1376462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-15474329.379740192</v>
      </c>
      <c r="L2304" s="444">
        <f t="shared" ca="1" si="147"/>
        <v>-3729313380.5173864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-3729313380.5173864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-15538805.752155777</v>
      </c>
      <c r="L2305" s="444">
        <f t="shared" ca="1" si="147"/>
        <v>-3744852186.2695422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-3744852186.2695422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-15603550.77612309</v>
      </c>
      <c r="L2306" s="444">
        <f t="shared" ca="1" si="147"/>
        <v>-3760455737.0456653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-3760455737.0456653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-15668565.571023606</v>
      </c>
      <c r="L2307" s="444">
        <f t="shared" ca="1" si="147"/>
        <v>-3776124302.6166887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-3776124302.6166887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-15733851.260902869</v>
      </c>
      <c r="L2308" s="444">
        <f t="shared" ca="1" si="147"/>
        <v>-3791858153.8775916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-3791858153.8775916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-15799408.974489966</v>
      </c>
      <c r="L2309" s="444">
        <f t="shared" ca="1" si="147"/>
        <v>-3807657562.8520818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-3807657562.8520818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-15865239.845217006</v>
      </c>
      <c r="L2310" s="444">
        <f t="shared" ca="1" si="147"/>
        <v>-3823522802.697299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-3823522802.697299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-15931345.011238746</v>
      </c>
      <c r="L2311" s="444">
        <f t="shared" ca="1" si="147"/>
        <v>-3839454147.7085376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-3839454147.7085376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-15997725.615452239</v>
      </c>
      <c r="L2312" s="444">
        <f t="shared" ca="1" si="147"/>
        <v>-3855451873.3239899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-3855451873.3239899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-16064382.805516625</v>
      </c>
      <c r="L2313" s="444">
        <f t="shared" ca="1" si="147"/>
        <v>-3871516256.1295066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-3871516256.1295066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-16131317.733872943</v>
      </c>
      <c r="L2314" s="444">
        <f t="shared" ca="1" si="147"/>
        <v>-3887647573.8633795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-3887647573.8633795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-16198531.557764081</v>
      </c>
      <c r="L2315" s="444">
        <f t="shared" ca="1" si="147"/>
        <v>-3903846105.4211435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-3903846105.4211435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-16266025.439254764</v>
      </c>
      <c r="L2316" s="444">
        <f t="shared" ca="1" si="147"/>
        <v>-3920112130.8603983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-3920112130.8603983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-16333800.54525166</v>
      </c>
      <c r="L2317" s="444">
        <f t="shared" ca="1" si="147"/>
        <v>-3936445931.4056501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-3936445931.4056501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-16401858.047523543</v>
      </c>
      <c r="L2318" s="444">
        <f t="shared" ca="1" si="147"/>
        <v>-3952847789.4531736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-3952847789.4531736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-16470199.122721558</v>
      </c>
      <c r="L2319" s="444">
        <f t="shared" ca="1" si="147"/>
        <v>-3969317988.5758953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-3969317988.5758953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-16538824.952399563</v>
      </c>
      <c r="L2320" s="444">
        <f t="shared" ca="1" si="147"/>
        <v>-3985856813.528295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-3985856813.528295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-16607736.723034563</v>
      </c>
      <c r="L2321" s="444">
        <f t="shared" ca="1" si="147"/>
        <v>-4002464550.2513294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-4002464550.2513294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-16676935.626047205</v>
      </c>
      <c r="L2322" s="444">
        <f t="shared" ca="1" si="147"/>
        <v>-4019141485.8773766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-4019141485.8773766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-16746422.857822401</v>
      </c>
      <c r="L2323" s="444">
        <f t="shared" ca="1" si="147"/>
        <v>-4035887908.735199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-4035887908.735199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-16816199.619729996</v>
      </c>
      <c r="L2324" s="444">
        <f t="shared" ca="1" si="147"/>
        <v>-4052704108.354929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-4052704108.354929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-16886267.118145537</v>
      </c>
      <c r="L2325" s="444">
        <f t="shared" ca="1" si="147"/>
        <v>-4069590375.4730744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-4069590375.4730744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-16956626.564471144</v>
      </c>
      <c r="L2326" s="444">
        <f t="shared" ca="1" si="147"/>
        <v>-4086547002.0375457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-4086547002.0375457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-17027279.175156441</v>
      </c>
      <c r="L2327" s="444">
        <f t="shared" ca="1" si="147"/>
        <v>-4103574281.2127023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-4103574281.2127023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-17098226.171719592</v>
      </c>
      <c r="L2328" s="444">
        <f t="shared" ca="1" si="147"/>
        <v>-4120672507.3844218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-4120672507.3844218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-17169468.780768424</v>
      </c>
      <c r="L2329" s="444">
        <f t="shared" ca="1" si="147"/>
        <v>-4137841976.1651902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-4137841976.1651902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-17241008.234021626</v>
      </c>
      <c r="L2330" s="444">
        <f t="shared" ca="1" si="147"/>
        <v>-4155082984.3992119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-4155082984.3992119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-17312845.768330052</v>
      </c>
      <c r="L2331" s="444">
        <f t="shared" ca="1" si="147"/>
        <v>-4172395830.167542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-4172395830.167542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-17384982.62569809</v>
      </c>
      <c r="L2332" s="444">
        <f t="shared" ca="1" si="147"/>
        <v>-4189780812.7932401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-4189780812.7932401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-17457420.053305168</v>
      </c>
      <c r="L2333" s="444">
        <f t="shared" ca="1" si="147"/>
        <v>-4207238232.8465452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-4207238232.8465452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-17530159.303527273</v>
      </c>
      <c r="L2334" s="444">
        <f t="shared" ca="1" si="147"/>
        <v>-4224768392.1500726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-4224768392.1500726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-17603201.633958638</v>
      </c>
      <c r="L2335" s="444">
        <f t="shared" ca="1" si="147"/>
        <v>-4242371593.7840314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-4242371593.7840314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-17676548.307433467</v>
      </c>
      <c r="L2336" s="444">
        <f t="shared" ca="1" si="147"/>
        <v>-4260048142.091465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-4260048142.091465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-17750200.59204777</v>
      </c>
      <c r="L2337" s="444">
        <f t="shared" ca="1" si="147"/>
        <v>-4277798342.6835127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-4277798342.6835127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-17824159.761181302</v>
      </c>
      <c r="L2338" s="444">
        <f t="shared" ca="1" si="147"/>
        <v>-4295622502.4446936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-4295622502.4446936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-17898427.093519557</v>
      </c>
      <c r="L2339" s="444">
        <f t="shared" ca="1" si="147"/>
        <v>-4313520929.5382128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-4313520929.5382128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-17973003.873075888</v>
      </c>
      <c r="L2340" s="444">
        <f t="shared" ca="1" si="147"/>
        <v>-4331493933.4112883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-4331493933.4112883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-18047891.3892137</v>
      </c>
      <c r="L2341" s="444">
        <f t="shared" ca="1" si="147"/>
        <v>-4349541824.8005018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-4349541824.8005018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-18123090.936668757</v>
      </c>
      <c r="L2342" s="444">
        <f t="shared" ca="1" si="147"/>
        <v>-4367664915.7371702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-4367664915.7371702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-18198603.815571543</v>
      </c>
      <c r="L2343" s="444">
        <f t="shared" ca="1" si="147"/>
        <v>-4385863519.552742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-4385863519.552742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-18274431.331469759</v>
      </c>
      <c r="L2344" s="444">
        <f t="shared" ca="1" si="147"/>
        <v>-4404137950.8842115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-4404137950.8842115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-18350574.795350879</v>
      </c>
      <c r="L2345" s="444">
        <f t="shared" ca="1" si="147"/>
        <v>-4422488525.6795626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-4422488525.6795626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-18427035.523664843</v>
      </c>
      <c r="L2346" s="444">
        <f t="shared" ca="1" si="147"/>
        <v>-4440915561.203227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-4440915561.203227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-18503814.838346779</v>
      </c>
      <c r="L2347" s="444">
        <f t="shared" ca="1" si="147"/>
        <v>-4459419376.0415735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-4459419376.0415735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-18580914.066839889</v>
      </c>
      <c r="L2348" s="444">
        <f t="shared" ca="1" si="147"/>
        <v>-4478000290.1084137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-4478000290.1084137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-18658334.542118389</v>
      </c>
      <c r="L2349" s="444">
        <f t="shared" ca="1" si="147"/>
        <v>-4496658624.6505318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-4496658624.6505318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-18736077.602710549</v>
      </c>
      <c r="L2350" s="444">
        <f t="shared" ca="1" si="147"/>
        <v>-4515394702.2532425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-4515394702.2532425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-18814144.592721842</v>
      </c>
      <c r="L2351" s="444">
        <f t="shared" ca="1" si="147"/>
        <v>-4534208846.8459644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-4534208846.8459644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-18892536.861858185</v>
      </c>
      <c r="L2352" s="444">
        <f t="shared" ca="1" si="147"/>
        <v>-4553101383.7078228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-4553101383.7078228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-18971255.765449263</v>
      </c>
      <c r="L2353" s="444">
        <f t="shared" ca="1" si="147"/>
        <v>-4572072639.4732723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-4572072639.4732723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-19050302.664471969</v>
      </c>
      <c r="L2354" s="444">
        <f t="shared" ca="1" si="147"/>
        <v>-4591122942.1377439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-4591122942.1377439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-19129678.925573934</v>
      </c>
      <c r="L2355" s="444">
        <f t="shared" ca="1" si="147"/>
        <v>-4610252621.0633183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-4610252621.0633183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-19209385.921097159</v>
      </c>
      <c r="L2356" s="444">
        <f t="shared" ca="1" si="147"/>
        <v>-4629462006.9844151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-4629462006.9844151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-19289425.029101729</v>
      </c>
      <c r="L2357" s="444">
        <f t="shared" ca="1" si="147"/>
        <v>-4648751432.0135164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-4648751432.0135164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-19369797.633389652</v>
      </c>
      <c r="L2358" s="444">
        <f t="shared" ca="1" si="147"/>
        <v>-4668121229.6469059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-4668121229.6469059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-19450505.123528775</v>
      </c>
      <c r="L2359" s="444">
        <f t="shared" ca="1" si="147"/>
        <v>-4687571734.7704344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-4687571734.7704344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-19531548.894876808</v>
      </c>
      <c r="L2360" s="444">
        <f t="shared" ca="1" si="147"/>
        <v>-4707103283.6653109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-4707103283.6653109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-19612930.348605461</v>
      </c>
      <c r="L2361" s="444">
        <f t="shared" ca="1" si="147"/>
        <v>-4726716214.013916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-4726716214.013916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-19694650.89172465</v>
      </c>
      <c r="L2362" s="444">
        <f t="shared" ca="1" si="147"/>
        <v>-4746410864.9056406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-4746410864.9056406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-19776711.937106837</v>
      </c>
      <c r="L2363" s="444">
        <f t="shared" ca="1" si="147"/>
        <v>-4766187576.8427477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-4766187576.8427477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-19859114.90351145</v>
      </c>
      <c r="L2364" s="444">
        <f t="shared" ca="1" si="147"/>
        <v>-4786046691.7462587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-4786046691.7462587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-19941861.215609413</v>
      </c>
      <c r="L2365" s="444">
        <f t="shared" ca="1" si="147"/>
        <v>-4805988552.9618683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-4805988552.9618683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-20024952.304007784</v>
      </c>
      <c r="L2366" s="444">
        <f t="shared" ca="1" si="147"/>
        <v>-4826013505.2658758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-4826013505.2658758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-20108389.605274484</v>
      </c>
      <c r="L2367" s="444">
        <f t="shared" ca="1" si="147"/>
        <v>-4846121894.87115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-4846121894.87115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-20192174.561963126</v>
      </c>
      <c r="L2368" s="444">
        <f t="shared" ca="1" si="147"/>
        <v>-4866314069.4331131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-4866314069.4331131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-20276308.622637972</v>
      </c>
      <c r="L2369" s="444">
        <f t="shared" ca="1" si="147"/>
        <v>-4886590378.0557508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-4886590378.0557508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-20360793.241898961</v>
      </c>
      <c r="L2370" s="444">
        <f t="shared" ca="1" si="147"/>
        <v>-4906951171.2976494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-4906951171.2976494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-20445629.880406871</v>
      </c>
      <c r="L2371" s="444">
        <f t="shared" ca="1" si="147"/>
        <v>-4927396801.1780567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-4927396801.1780567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-20530820.004908569</v>
      </c>
      <c r="L2372" s="444">
        <f t="shared" ca="1" si="147"/>
        <v>-4947927621.1829653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-4947927621.1829653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-20616365.088262357</v>
      </c>
      <c r="L2373" s="444">
        <f t="shared" ca="1" si="147"/>
        <v>-4968543986.2712278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-4968543986.2712278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-20702266.60946345</v>
      </c>
      <c r="L2374" s="444">
        <f t="shared" ca="1" si="147"/>
        <v>-4989246252.8806915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-4989246252.8806915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-20788526.05366955</v>
      </c>
      <c r="L2375" s="444">
        <f t="shared" ca="1" si="147"/>
        <v>-5010034778.9343615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-5010034778.9343615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-20875144.912226506</v>
      </c>
      <c r="L2376" s="444">
        <f t="shared" ca="1" si="147"/>
        <v>-5030909923.8465881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-5030909923.8465881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-20962124.682694118</v>
      </c>
      <c r="L2377" s="444">
        <f t="shared" ca="1" si="147"/>
        <v>-5051872048.5292826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-5051872048.5292826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-21049466.868872009</v>
      </c>
      <c r="L2378" s="444">
        <f t="shared" ca="1" si="147"/>
        <v>-5072921515.3981543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-5072921515.3981543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-21137172.980825644</v>
      </c>
      <c r="L2379" s="444">
        <f t="shared" ca="1" si="147"/>
        <v>-5094058688.3789797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-5094058688.3789797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-21225244.534912415</v>
      </c>
      <c r="L2380" s="444">
        <f t="shared" ca="1" si="147"/>
        <v>-5115283932.9138918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-5115283932.9138918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-21313683.053807881</v>
      </c>
      <c r="L2381" s="444">
        <f t="shared" ca="1" si="147"/>
        <v>-5136597615.9677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-5136597615.9677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-21402490.066532083</v>
      </c>
      <c r="L2382" s="444">
        <f t="shared" ca="1" si="147"/>
        <v>-5158000106.0342321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-5158000106.0342321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-21491667.108475968</v>
      </c>
      <c r="L2383" s="444">
        <f t="shared" ca="1" si="147"/>
        <v>-5179491773.1427078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-5179491773.1427078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-21581215.721427947</v>
      </c>
      <c r="L2384" s="444">
        <f t="shared" ca="1" si="147"/>
        <v>-5201072988.8641357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-5201072988.8641357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-21671137.453600567</v>
      </c>
      <c r="L2385" s="444">
        <f t="shared" ca="1" si="147"/>
        <v>-5222744126.3177366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-5222744126.3177366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-21761433.859657235</v>
      </c>
      <c r="L2386" s="444">
        <f t="shared" ca="1" si="147"/>
        <v>-5244505560.1773939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-5244505560.1773939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-21852106.500739142</v>
      </c>
      <c r="L2387" s="444">
        <f t="shared" ca="1" si="147"/>
        <v>-5266357666.678133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-5266357666.678133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-21943156.944492221</v>
      </c>
      <c r="L2388" s="444">
        <f t="shared" ca="1" si="147"/>
        <v>-5288300823.6226254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-5288300823.6226254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-22034586.765094273</v>
      </c>
      <c r="L2389" s="444">
        <f t="shared" ca="1" si="147"/>
        <v>-5310335410.3877192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-5310335410.3877192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-22126397.543282162</v>
      </c>
      <c r="L2390" s="444">
        <f t="shared" ca="1" si="147"/>
        <v>-5332461807.9310017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-5332461807.9310017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-22218590.866379172</v>
      </c>
      <c r="L2391" s="444">
        <f t="shared" ca="1" si="147"/>
        <v>-5354680398.7973804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-5354680398.7973804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-22311168.328322418</v>
      </c>
      <c r="L2392" s="444">
        <f t="shared" ca="1" si="147"/>
        <v>-5376991567.1257029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-5376991567.1257029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-22404131.52969043</v>
      </c>
      <c r="L2393" s="444">
        <f t="shared" ca="1" si="147"/>
        <v>-5399395698.6553936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-5399395698.6553936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-22497482.077730805</v>
      </c>
      <c r="L2394" s="444">
        <f t="shared" ca="1" si="147"/>
        <v>-5421893180.7331247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-5421893180.7331247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-22591221.586388018</v>
      </c>
      <c r="L2395" s="444">
        <f t="shared" ca="1" si="147"/>
        <v>-5444484402.3195124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-5444484402.3195124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-22685351.6763313</v>
      </c>
      <c r="L2396" s="444">
        <f t="shared" ca="1" si="147"/>
        <v>-5467169753.9958439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-5467169753.9958439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-22779873.974982683</v>
      </c>
      <c r="L2397" s="444">
        <f t="shared" ca="1" si="147"/>
        <v>-5489949627.9708261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-5489949627.9708261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-22874790.116545107</v>
      </c>
      <c r="L2398" s="444">
        <f t="shared" ca="1" si="147"/>
        <v>-5512824418.0873709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-5512824418.0873709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-22970101.74203071</v>
      </c>
      <c r="L2399" s="444">
        <f t="shared" ca="1" si="147"/>
        <v>-5535794519.829402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-5535794519.829402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-23065810.499289174</v>
      </c>
      <c r="L2400" s="444">
        <f t="shared" ca="1" si="147"/>
        <v>-5558860330.3286915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-5558860330.3286915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-23161918.043036215</v>
      </c>
      <c r="L2401" s="444">
        <f t="shared" ca="1" si="147"/>
        <v>-5582022248.3717279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-5582022248.3717279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-23258426.034882199</v>
      </c>
      <c r="L2402" s="444">
        <f t="shared" ca="1" si="147"/>
        <v>-5605280674.4066105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-5605280674.4066105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-23355336.143360876</v>
      </c>
      <c r="L2403" s="444">
        <f t="shared" ca="1" si="147"/>
        <v>-5628636010.5499716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-5628636010.5499716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-23452650.043958213</v>
      </c>
      <c r="L2404" s="444">
        <f t="shared" ca="1" si="147"/>
        <v>-5652088660.5939302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-5652088660.5939302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-23550369.419141375</v>
      </c>
      <c r="L2405" s="444">
        <f t="shared" ca="1" si="147"/>
        <v>-5675639030.013072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-5675639030.013072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-23648495.9583878</v>
      </c>
      <c r="L2406" s="444">
        <f t="shared" ca="1" si="147"/>
        <v>-5699287525.9714594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-5699287525.9714594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-23747031.358214416</v>
      </c>
      <c r="L2407" s="444">
        <f t="shared" ca="1" si="147"/>
        <v>-5723034557.3296738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-5723034557.3296738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-23845977.322206974</v>
      </c>
      <c r="L2408" s="444">
        <f t="shared" ca="1" si="147"/>
        <v>-5746880534.6518803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-5746880534.6518803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-23945335.561049502</v>
      </c>
      <c r="L2409" s="444">
        <f t="shared" ca="1" si="147"/>
        <v>-5770825870.2129297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-5770825870.2129297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-24045107.792553872</v>
      </c>
      <c r="L2410" s="444">
        <f t="shared" ca="1" si="147"/>
        <v>-5794870978.0054836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-5794870978.0054836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-24145295.741689514</v>
      </c>
      <c r="L2411" s="444">
        <f t="shared" ca="1" si="147"/>
        <v>-5819016273.7471733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-5819016273.7471733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-24245901.140613221</v>
      </c>
      <c r="L2412" s="444">
        <f t="shared" ca="1" si="147"/>
        <v>-5843262174.8877869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-5843262174.8877869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-24346925.72869911</v>
      </c>
      <c r="L2413" s="444">
        <f t="shared" ca="1" si="147"/>
        <v>-5867609100.6164856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-5867609100.6164856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-24448371.252568688</v>
      </c>
      <c r="L2414" s="444">
        <f t="shared" ca="1" si="147"/>
        <v>-5892057471.8690538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-5892057471.8690538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-24550239.466121059</v>
      </c>
      <c r="L2415" s="444">
        <f t="shared" ca="1" si="147"/>
        <v>-5916607711.3351746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-5916607711.3351746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-24652532.130563226</v>
      </c>
      <c r="L2416" s="444">
        <f t="shared" ca="1" si="147"/>
        <v>-5941260243.4657373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-5941260243.4657373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-24755251.014440574</v>
      </c>
      <c r="L2417" s="444">
        <f t="shared" ca="1" si="147"/>
        <v>-5966015494.4801779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-5966015494.4801779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-24858397.893667407</v>
      </c>
      <c r="L2418" s="444">
        <f t="shared" ca="1" si="147"/>
        <v>-5990873892.3738451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-5990873892.3738451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-24961974.551557686</v>
      </c>
      <c r="L2419" s="444">
        <f t="shared" ca="1" si="147"/>
        <v>-6015835866.9254026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-6015835866.9254026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-25065982.778855845</v>
      </c>
      <c r="L2420" s="444">
        <f t="shared" ca="1" si="147"/>
        <v>-6040901849.7042589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-6040901849.7042589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-25170424.373767745</v>
      </c>
      <c r="L2421" s="444">
        <f t="shared" ca="1" si="147"/>
        <v>-6066072274.0780268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-6066072274.0780268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-25275301.141991779</v>
      </c>
      <c r="L2422" s="444">
        <f t="shared" ca="1" si="147"/>
        <v>-6091347575.2200184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-6091347575.2200184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-25380614.896750078</v>
      </c>
      <c r="L2423" s="444">
        <f t="shared" ca="1" si="147"/>
        <v>-6116728190.1167688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-6116728190.1167688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-25486367.45881987</v>
      </c>
      <c r="L2424" s="444">
        <f t="shared" ca="1" si="147"/>
        <v>-6142214557.5755892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-6142214557.5755892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-25592560.656564955</v>
      </c>
      <c r="L2425" s="444">
        <f t="shared" ca="1" si="147"/>
        <v>-6167807118.2321539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-6167807118.2321539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-25699196.325967308</v>
      </c>
      <c r="L2426" s="444">
        <f t="shared" ca="1" si="147"/>
        <v>-6193506314.5581207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-6193506314.5581207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-25806276.310658835</v>
      </c>
      <c r="L2427" s="444">
        <f t="shared" ca="1" si="147"/>
        <v>-6219312590.8687792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-6219312590.8687792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-25913802.461953245</v>
      </c>
      <c r="L2428" s="444">
        <f t="shared" ca="1" si="147"/>
        <v>-6245226393.3307323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-6245226393.3307323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-26021776.638878051</v>
      </c>
      <c r="L2429" s="444">
        <f t="shared" ca="1" si="147"/>
        <v>-6271248169.9696102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-6271248169.9696102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-26130200.708206709</v>
      </c>
      <c r="L2430" s="444">
        <f t="shared" ca="1" si="147"/>
        <v>-6297378370.6778173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-6297378370.6778173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-26239076.544490904</v>
      </c>
      <c r="L2431" s="444">
        <f t="shared" ca="1" si="147"/>
        <v>-6323617447.2223082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-6323617447.2223082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-26348406.030092951</v>
      </c>
      <c r="L2432" s="444">
        <f t="shared" ca="1" si="147"/>
        <v>-6349965853.2524014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-6349965853.2524014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-26458191.055218339</v>
      </c>
      <c r="L2433" s="444">
        <f t="shared" ca="1" si="147"/>
        <v>-6376424044.30762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-6376424044.30762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-26568433.517948415</v>
      </c>
      <c r="L2434" s="444">
        <f t="shared" ca="1" si="147"/>
        <v>-6402992477.8255682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-6402992477.8255682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-26679135.324273199</v>
      </c>
      <c r="L2435" s="444">
        <f t="shared" ca="1" si="147"/>
        <v>-6429671613.1498413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-6429671613.1498413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-26790298.388124339</v>
      </c>
      <c r="L2436" s="444">
        <f t="shared" ca="1" si="147"/>
        <v>-6456461911.5379658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-6456461911.5379658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-26901924.631408192</v>
      </c>
      <c r="L2437" s="444">
        <f t="shared" ca="1" si="147"/>
        <v>-6483363836.1693735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-6483363836.1693735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-27014015.984039057</v>
      </c>
      <c r="L2438" s="444">
        <f t="shared" ca="1" si="147"/>
        <v>-6510377852.1534128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-6510377852.1534128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-27126574.383972552</v>
      </c>
      <c r="L2439" s="444">
        <f t="shared" ca="1" si="147"/>
        <v>-6537504426.537385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-6537504426.537385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-27239601.777239103</v>
      </c>
      <c r="L2440" s="444">
        <f t="shared" ca="1" si="147"/>
        <v>-6564744028.3146238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-6564744028.3146238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-27353100.117977601</v>
      </c>
      <c r="L2441" s="444">
        <f t="shared" ca="1" si="147"/>
        <v>-6592097128.432601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-6592097128.432601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-27467071.368469171</v>
      </c>
      <c r="L2442" s="444">
        <f t="shared" ca="1" si="147"/>
        <v>-6619564199.8010702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-6619564199.8010702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-27581517.499171127</v>
      </c>
      <c r="L2443" s="444">
        <f t="shared" ca="1" si="147"/>
        <v>-6647145717.3002415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-6647145717.3002415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-27696440.488751005</v>
      </c>
      <c r="L2444" s="444">
        <f t="shared" ca="1" si="147"/>
        <v>-6674842157.7889929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-6674842157.7889929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-27811842.324120805</v>
      </c>
      <c r="L2445" s="444">
        <f t="shared" ca="1" si="147"/>
        <v>-6702654000.1131134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-6702654000.1131134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-27927725.000471309</v>
      </c>
      <c r="L2446" s="444">
        <f t="shared" ca="1" si="147"/>
        <v>-6730581725.1135845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-6730581725.1135845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-28044090.5213066</v>
      </c>
      <c r="L2447" s="444">
        <f t="shared" ca="1" si="147"/>
        <v>-6758625815.6348915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-6758625815.6348915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-28160940.898478713</v>
      </c>
      <c r="L2448" s="444">
        <f t="shared" ca="1" si="147"/>
        <v>-6786786756.53337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-6786786756.53337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-28278278.152222376</v>
      </c>
      <c r="L2449" s="444">
        <f t="shared" ca="1" si="147"/>
        <v>-6815065034.6855927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-6815065034.6855927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-28396104.311189968</v>
      </c>
      <c r="L2450" s="444">
        <f t="shared" ca="1" si="147"/>
        <v>-6843461138.9967823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-6843461138.9967823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-28514421.412486594</v>
      </c>
      <c r="L2451" s="444">
        <f t="shared" ca="1" si="147"/>
        <v>-6871975560.4092693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-6871975560.4092693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-28633231.501705289</v>
      </c>
      <c r="L2452" s="444">
        <f t="shared" ca="1" si="147"/>
        <v>-6900608791.9109745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-6900608791.9109745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-28752536.632962398</v>
      </c>
      <c r="L2453" s="444">
        <f t="shared" ca="1" si="147"/>
        <v>-6929361328.5439367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-6929361328.5439367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-28872338.868933074</v>
      </c>
      <c r="L2454" s="444">
        <f t="shared" ca="1" si="147"/>
        <v>-6958233667.4128695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-6958233667.4128695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-28992640.280886956</v>
      </c>
      <c r="L2455" s="444">
        <f t="shared" ca="1" si="147"/>
        <v>-6987226307.6937561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-6987226307.6937561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-29113442.948723987</v>
      </c>
      <c r="L2456" s="444">
        <f t="shared" ca="1" si="147"/>
        <v>-7016339750.6424799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-7016339750.6424799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-29234748.961010337</v>
      </c>
      <c r="L2457" s="444">
        <f t="shared" ca="1" si="147"/>
        <v>-7045574499.6034899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-7045574499.6034899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-29356560.415014539</v>
      </c>
      <c r="L2458" s="444">
        <f t="shared" ca="1" si="147"/>
        <v>-7074931060.0185041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-7074931060.0185041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-29478879.416743767</v>
      </c>
      <c r="L2459" s="444">
        <f t="shared" ca="1" si="147"/>
        <v>-7104409939.4352484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-7104409939.4352484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-29601708.080980204</v>
      </c>
      <c r="L2460" s="444">
        <f t="shared" ca="1" si="147"/>
        <v>-7134011647.5162287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-7134011647.5162287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-29725048.531317618</v>
      </c>
      <c r="L2461" s="444">
        <f t="shared" ca="1" si="147"/>
        <v>-7163736696.0475464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-7163736696.0475464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-29848902.900198106</v>
      </c>
      <c r="L2462" s="444">
        <f t="shared" ca="1" si="147"/>
        <v>-7193585598.9477444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-7193585598.9477444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-29973273.328948934</v>
      </c>
      <c r="L2463" s="444">
        <f t="shared" ca="1" si="147"/>
        <v>-7223558872.2766933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-7223558872.2766933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-30098161.967819557</v>
      </c>
      <c r="L2464" s="444">
        <f t="shared" ca="1" si="147"/>
        <v>-7253657034.2445126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-7253657034.2445126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-30223570.976018801</v>
      </c>
      <c r="L2465" s="444">
        <f t="shared" ca="1" si="147"/>
        <v>-7283880605.2205315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-7283880605.2205315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-30349502.521752212</v>
      </c>
      <c r="L2466" s="444">
        <f t="shared" ca="1" si="147"/>
        <v>-7314230107.7422838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-7314230107.7422838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-30475958.782259516</v>
      </c>
      <c r="L2467" s="444">
        <f t="shared" ca="1" si="147"/>
        <v>-7344706066.5245438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-7344706066.5245438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-30602941.943852264</v>
      </c>
      <c r="L2468" s="444">
        <f t="shared" ca="1" si="147"/>
        <v>-7375309008.4683962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-7375309008.4683962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-30730454.201951645</v>
      </c>
      <c r="L2469" s="444">
        <f t="shared" ca="1" si="147"/>
        <v>-7406039462.6703482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-7406039462.6703482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-30858497.761126451</v>
      </c>
      <c r="L2470" s="444">
        <f t="shared" ca="1" si="147"/>
        <v>-7436897960.4314747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-7436897960.4314747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-30987074.835131139</v>
      </c>
      <c r="L2471" s="444">
        <f t="shared" ca="1" si="147"/>
        <v>-7467885035.2666054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-7467885035.2666054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-31116187.646944188</v>
      </c>
      <c r="L2472" s="444">
        <f t="shared" ca="1" si="147"/>
        <v>-7499001222.9135494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-7499001222.9135494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-31245838.42880645</v>
      </c>
      <c r="L2473" s="444">
        <f t="shared" ca="1" si="147"/>
        <v>-7530247061.3423557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-7530247061.3423557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-31376029.422259815</v>
      </c>
      <c r="L2474" s="444">
        <f t="shared" ca="1" si="147"/>
        <v>-7561623090.764616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-7561623090.764616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-31506762.878185898</v>
      </c>
      <c r="L2475" s="444">
        <f t="shared" ca="1" si="147"/>
        <v>-7593129853.6428022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-7593129853.6428022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-31638041.056845009</v>
      </c>
      <c r="L2476" s="444">
        <f t="shared" ca="1" si="147"/>
        <v>-7624767894.6996469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-7624767894.6996469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-31769866.227915198</v>
      </c>
      <c r="L2477" s="444">
        <f t="shared" ca="1" si="147"/>
        <v>-7656537760.9275618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-7656537760.9275618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-31902240.670531508</v>
      </c>
      <c r="L2478" s="444">
        <f t="shared" ca="1" si="147"/>
        <v>-7688440001.598093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-7688440001.598093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-32035166.673325386</v>
      </c>
      <c r="L2479" s="444">
        <f t="shared" ca="1" si="147"/>
        <v>-7720475168.2714186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-7720475168.2714186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-32168646.534464244</v>
      </c>
      <c r="L2480" s="444">
        <f t="shared" ca="1" si="147"/>
        <v>-7752643814.8058825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-7752643814.8058825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-32302682.561691176</v>
      </c>
      <c r="L2481" s="444">
        <f t="shared" ca="1" si="147"/>
        <v>-7784946497.3675737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-7784946497.3675737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-32437277.072364889</v>
      </c>
      <c r="L2482" s="444">
        <f t="shared" ca="1" si="147"/>
        <v>-7817383774.4399385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-7817383774.4399385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-32572432.393499743</v>
      </c>
      <c r="L2483" s="444">
        <f t="shared" ca="1" si="147"/>
        <v>-7849956206.8334379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-7849956206.8334379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-32708150.861805994</v>
      </c>
      <c r="L2484" s="444">
        <f t="shared" ca="1" si="147"/>
        <v>-7882664357.6952438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-7882664357.6952438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-32844434.823730182</v>
      </c>
      <c r="L2485" s="444">
        <f t="shared" ca="1" si="147"/>
        <v>-7915508792.5189743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-7915508792.5189743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-32981286.635495726</v>
      </c>
      <c r="L2486" s="444">
        <f t="shared" ca="1" si="147"/>
        <v>-7948490079.1544704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-7948490079.1544704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-33118708.663143627</v>
      </c>
      <c r="L2487" s="444">
        <f t="shared" ca="1" si="147"/>
        <v>-7981608787.8176136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-7981608787.8176136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-33256703.282573391</v>
      </c>
      <c r="L2488" s="444">
        <f t="shared" ca="1" si="147"/>
        <v>-8014865491.1001873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-8014865491.1001873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-33395272.879584115</v>
      </c>
      <c r="L2489" s="444">
        <f t="shared" ca="1" si="147"/>
        <v>-8048260763.9797716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-8048260763.9797716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-33534419.849915713</v>
      </c>
      <c r="L2490" s="444">
        <f t="shared" ca="1" si="147"/>
        <v>-8081795183.8296871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-8081795183.8296871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-33674146.599290356</v>
      </c>
      <c r="L2491" s="444">
        <f t="shared" ca="1" si="147"/>
        <v>-8115469330.428977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-8115469330.428977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-33814455.543454073</v>
      </c>
      <c r="L2492" s="444">
        <f t="shared" ca="1" si="147"/>
        <v>-8149283785.9724312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-8149283785.9724312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-33955349.108218469</v>
      </c>
      <c r="L2493" s="444">
        <f t="shared" ca="1" si="147"/>
        <v>-8183239135.0806494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-8183239135.0806494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-34096829.729502708</v>
      </c>
      <c r="L2494" s="444">
        <f t="shared" ca="1" si="147"/>
        <v>-8217335964.8101521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-8217335964.8101521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-34238899.853375629</v>
      </c>
      <c r="L2495" s="444">
        <f t="shared" ca="1" si="147"/>
        <v>-8251574864.6635275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-8251574864.6635275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-34381561.936098032</v>
      </c>
      <c r="L2496" s="444">
        <f t="shared" ca="1" si="147"/>
        <v>-8285956426.5996256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-8285956426.5996256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-34524818.444165103</v>
      </c>
      <c r="L2497" s="444">
        <f t="shared" ca="1" si="147"/>
        <v>-8320481245.0437908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-8320481245.0437908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-34668671.854349129</v>
      </c>
      <c r="L2498" s="444">
        <f t="shared" ca="1" si="147"/>
        <v>-8355149916.89814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-8355149916.89814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-34813124.653742246</v>
      </c>
      <c r="L2499" s="444">
        <f t="shared" ca="1" si="147"/>
        <v>-8389963041.5518818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-8389963041.5518818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-34958179.339799508</v>
      </c>
      <c r="L2500" s="444">
        <f t="shared" ca="1" si="147"/>
        <v>-8424921220.8916817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-8424921220.8916817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-35103838.420382008</v>
      </c>
      <c r="L2501" s="444">
        <f t="shared" ca="1" si="147"/>
        <v>-8460025059.3120632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-8460025059.3120632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-35250104.413800262</v>
      </c>
      <c r="L2502" s="444">
        <f t="shared" ca="1" si="147"/>
        <v>-8495275163.7258635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-8495275163.7258635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-35396979.84885776</v>
      </c>
      <c r="L2503" s="444">
        <f t="shared" ca="1" si="147"/>
        <v>-8530672143.5747213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-8530672143.5747213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-35544467.264894672</v>
      </c>
      <c r="L2504" s="444">
        <f t="shared" ca="1" si="147"/>
        <v>-8566216610.8396158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-8566216610.8396158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-35692569.211831734</v>
      </c>
      <c r="L2505" s="444">
        <f t="shared" ca="1" si="147"/>
        <v>-8601909180.0514469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-8601909180.0514469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-35841288.250214361</v>
      </c>
      <c r="L2506" s="444">
        <f t="shared" ca="1" si="147"/>
        <v>-8637750468.3016605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-8637750468.3016605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-35990626.951256916</v>
      </c>
      <c r="L2507" s="444">
        <f t="shared" ca="1" si="147"/>
        <v>-8673741095.2529182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-8673741095.2529182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-36140587.896887161</v>
      </c>
      <c r="L2508" s="444">
        <f t="shared" ca="1" si="147"/>
        <v>-8709881683.1498051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-8709881683.1498051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-36291173.679790854</v>
      </c>
      <c r="L2509" s="444">
        <f t="shared" ca="1" si="147"/>
        <v>-8746172856.8295956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-8746172856.8295956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-36442386.903456651</v>
      </c>
      <c r="L2510" s="444">
        <f t="shared" ca="1" si="147"/>
        <v>-8782615243.7330513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-8782615243.7330513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-36594230.182221048</v>
      </c>
      <c r="L2511" s="444">
        <f t="shared" ca="1" si="147"/>
        <v>-8819209473.9152718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-8819209473.9152718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-36746706.141313635</v>
      </c>
      <c r="L2512" s="444">
        <f t="shared" ca="1" si="147"/>
        <v>-8855956180.0565853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-8855956180.0565853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-36899817.416902438</v>
      </c>
      <c r="L2513" s="444">
        <f t="shared" ca="1" si="147"/>
        <v>-8892855997.4734879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-8892855997.4734879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-37053566.65613953</v>
      </c>
      <c r="L2514" s="444">
        <f t="shared" ca="1" si="147"/>
        <v>-8929909564.1296272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-8929909564.1296272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-37207956.517206781</v>
      </c>
      <c r="L2515" s="444">
        <f t="shared" ca="1" si="147"/>
        <v>-8967117520.6468334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-8967117520.6468334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-37362989.669361807</v>
      </c>
      <c r="L2516" s="444">
        <f t="shared" ca="1" si="147"/>
        <v>-9004480510.3161945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-9004480510.3161945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-37518668.792984143</v>
      </c>
      <c r="L2517" s="444">
        <f t="shared" ca="1" si="147"/>
        <v>-9041999179.1091785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-9041999179.1091785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-37674996.579621576</v>
      </c>
      <c r="L2518" s="444">
        <f t="shared" ca="1" si="147"/>
        <v>-9079674175.6888008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-9079674175.6888008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-37831975.732036673</v>
      </c>
      <c r="L2519" s="444">
        <f t="shared" ca="1" si="147"/>
        <v>-9117506151.4208374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-9117506151.4208374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-37989608.964253485</v>
      </c>
      <c r="L2520" s="444">
        <f t="shared" ca="1" si="147"/>
        <v>-9155495760.3850918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-9155495760.3850918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-38147899.00160455</v>
      </c>
      <c r="L2521" s="444">
        <f t="shared" ca="1" si="147"/>
        <v>-9193643659.3866959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-9193643659.3866959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-38306848.580777898</v>
      </c>
      <c r="L2522" s="444">
        <f t="shared" ca="1" si="147"/>
        <v>-9231950507.967474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-9231950507.967474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-38466460.449864477</v>
      </c>
      <c r="L2523" s="444">
        <f t="shared" ca="1" si="147"/>
        <v>-9270416968.4173393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-9270416968.4173393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-38626737.368405581</v>
      </c>
      <c r="L2524" s="444">
        <f t="shared" ca="1" si="147"/>
        <v>-9309043705.7857456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-9309043705.7857456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-38787682.107440606</v>
      </c>
      <c r="L2525" s="444">
        <f t="shared" ca="1" si="147"/>
        <v>-9347831387.8931866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-9347831387.8931866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-38949297.449554943</v>
      </c>
      <c r="L2526" s="444">
        <f t="shared" ca="1" si="147"/>
        <v>-9386780685.342741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-9386780685.342741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-39111586.18892809</v>
      </c>
      <c r="L2527" s="444">
        <f t="shared" ca="1" si="147"/>
        <v>-9425892271.5316696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-9425892271.5316696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-39274551.131381959</v>
      </c>
      <c r="L2528" s="444">
        <f t="shared" ca="1" si="147"/>
        <v>-9465166822.6630516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-9465166822.6630516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-39438195.094429381</v>
      </c>
      <c r="L2529" s="444">
        <f t="shared" ca="1" si="147"/>
        <v>-9504605017.7574806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-9504605017.7574806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-39602520.907322839</v>
      </c>
      <c r="L2530" s="444">
        <f t="shared" ca="1" si="147"/>
        <v>-9544207538.6648026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-9544207538.6648026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-39767531.411103345</v>
      </c>
      <c r="L2531" s="444">
        <f t="shared" ca="1" si="147"/>
        <v>-9583975070.0759068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-9583975070.0759068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-39933229.458649613</v>
      </c>
      <c r="L2532" s="444">
        <f t="shared" ca="1" si="147"/>
        <v>-9623908299.5345554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-9623908299.5345554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-40099617.914727315</v>
      </c>
      <c r="L2533" s="444">
        <f t="shared" ca="1" si="147"/>
        <v>-9664007917.4492836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-9664007917.4492836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-40266699.656038679</v>
      </c>
      <c r="L2534" s="444">
        <f t="shared" ca="1" si="147"/>
        <v>-9704274617.1053219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-9704274617.1053219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-40434477.571272172</v>
      </c>
      <c r="L2535" s="444">
        <f t="shared" ca="1" si="147"/>
        <v>-9744709094.6765938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-9744709094.6765938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-40602954.561152473</v>
      </c>
      <c r="L2536" s="444">
        <f t="shared" ca="1" si="147"/>
        <v>-9785312049.2377472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-9785312049.2377472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-40772133.538490616</v>
      </c>
      <c r="L2537" s="444">
        <f t="shared" ca="1" si="147"/>
        <v>-9826084182.7762375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-9826084182.7762375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-40942017.428234324</v>
      </c>
      <c r="L2538" s="444">
        <f t="shared" ca="1" si="147"/>
        <v>-9867026200.2044716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-9867026200.2044716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-41112609.167518631</v>
      </c>
      <c r="L2539" s="444">
        <f t="shared" ca="1" si="147"/>
        <v>-9908138809.3719902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-9908138809.3719902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-41283911.705716625</v>
      </c>
      <c r="L2540" s="444">
        <f t="shared" ca="1" si="147"/>
        <v>-9949422721.0777073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-9949422721.0777073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-41455928.00449045</v>
      </c>
      <c r="L2541" s="444">
        <f t="shared" ca="1" si="147"/>
        <v>-9990878649.0821972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-9990878649.0821972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-41628661.03784249</v>
      </c>
      <c r="L2542" s="444">
        <f t="shared" ca="1" si="147"/>
        <v>-10032507310.120039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-10032507310.120039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-41802113.792166829</v>
      </c>
      <c r="L2543" s="444">
        <f t="shared" ca="1" si="147"/>
        <v>-10074309423.912207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-10074309423.912207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-41976289.266300857</v>
      </c>
      <c r="L2544" s="444">
        <f t="shared" ca="1" si="147"/>
        <v>-10116285713.178507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-10116285713.178507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-42151190.471577108</v>
      </c>
      <c r="L2545" s="444">
        <f t="shared" ca="1" si="147"/>
        <v>-10158436903.650084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-10158436903.650084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-42326820.431875348</v>
      </c>
      <c r="L2546" s="444">
        <f t="shared" ca="1" si="147"/>
        <v>-10200763724.081959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-10200763724.081959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-42503182.183674827</v>
      </c>
      <c r="L2547" s="444">
        <f t="shared" ca="1" si="147"/>
        <v>-10243266906.265635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-10243266906.265635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-42680278.776106812</v>
      </c>
      <c r="L2548" s="444">
        <f t="shared" ca="1" si="147"/>
        <v>-10285947185.04174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-10285947185.04174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-42858113.271007255</v>
      </c>
      <c r="L2549" s="444">
        <f t="shared" ca="1" si="147"/>
        <v>-10328805298.312748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-10328805298.312748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-43036688.742969781</v>
      </c>
      <c r="L2550" s="444">
        <f t="shared" ca="1" si="147"/>
        <v>-10371841987.055717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-10371841987.055717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-43216008.279398821</v>
      </c>
      <c r="L2551" s="444">
        <f t="shared" ca="1" si="147"/>
        <v>-10415057995.335115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-10415057995.335115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-43396074.980562977</v>
      </c>
      <c r="L2552" s="444">
        <f t="shared" ca="1" si="147"/>
        <v>-10458454070.315678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-10458454070.315678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-43576891.959648654</v>
      </c>
      <c r="L2553" s="444">
        <f t="shared" ca="1" si="147"/>
        <v>-10502030962.275326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-10502030962.275326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-43758462.342813857</v>
      </c>
      <c r="L2554" s="444">
        <f t="shared" ca="1" si="147"/>
        <v>-10545789424.618139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-10545789424.618139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-43940789.269242249</v>
      </c>
      <c r="L2555" s="444">
        <f t="shared" ca="1" si="147"/>
        <v>-10589730213.887381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-10589730213.887381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-44123875.891197421</v>
      </c>
      <c r="L2556" s="444">
        <f t="shared" ca="1" si="147"/>
        <v>-10633854089.778578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-10633854089.778578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-44307725.37407741</v>
      </c>
      <c r="L2557" s="444">
        <f t="shared" ca="1" si="147"/>
        <v>-10678161815.152655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-10678161815.152655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-44492340.896469392</v>
      </c>
      <c r="L2558" s="444">
        <f t="shared" ref="L2558:L2812" ca="1" si="152">I2558-J2558+K2558</f>
        <v>-10722654156.049124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-10722654156.049124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-44677725.650204681</v>
      </c>
      <c r="L2559" s="444">
        <f t="shared" ca="1" si="152"/>
        <v>-10767331881.699329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-10767331881.699329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-44863882.840413868</v>
      </c>
      <c r="L2560" s="444">
        <f t="shared" ca="1" si="152"/>
        <v>-10812195764.539743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-10812195764.539743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-45050815.685582265</v>
      </c>
      <c r="L2561" s="444">
        <f t="shared" ca="1" si="152"/>
        <v>-10857246580.225327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-10857246580.225327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-45238527.417605527</v>
      </c>
      <c r="L2562" s="444">
        <f t="shared" ca="1" si="152"/>
        <v>-10902485107.642933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-10902485107.642933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-45427021.281845555</v>
      </c>
      <c r="L2563" s="444">
        <f t="shared" ca="1" si="152"/>
        <v>-10947912128.924778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-10947912128.924778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-45616300.537186578</v>
      </c>
      <c r="L2564" s="444">
        <f t="shared" ca="1" si="152"/>
        <v>-10993528429.461964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-10993528429.461964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-45806368.456091516</v>
      </c>
      <c r="L2565" s="444">
        <f t="shared" ca="1" si="152"/>
        <v>-11039334797.918055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-11039334797.918055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-45997228.324658558</v>
      </c>
      <c r="L2566" s="444">
        <f t="shared" ca="1" si="152"/>
        <v>-11085332026.242714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-11085332026.242714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-46188883.442677975</v>
      </c>
      <c r="L2567" s="444">
        <f t="shared" ca="1" si="152"/>
        <v>-11131520909.685392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-11131520909.685392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-46381337.123689137</v>
      </c>
      <c r="L2568" s="444">
        <f t="shared" ca="1" si="152"/>
        <v>-11177902246.809082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-11177902246.809082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-46574592.695037842</v>
      </c>
      <c r="L2569" s="444">
        <f t="shared" ca="1" si="152"/>
        <v>-11224476839.50412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-11224476839.50412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-46768653.497933835</v>
      </c>
      <c r="L2570" s="444">
        <f t="shared" ca="1" si="152"/>
        <v>-11271245493.002054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-11271245493.002054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-46963522.887508556</v>
      </c>
      <c r="L2571" s="444">
        <f t="shared" ca="1" si="152"/>
        <v>-11318209015.889563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-11318209015.889563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-47159204.232873179</v>
      </c>
      <c r="L2572" s="444">
        <f t="shared" ca="1" si="152"/>
        <v>-11365368220.122437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-11365368220.122437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-47355700.91717682</v>
      </c>
      <c r="L2573" s="444">
        <f t="shared" ca="1" si="152"/>
        <v>-11412723921.039614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-11412723921.039614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-47553016.337665059</v>
      </c>
      <c r="L2574" s="444">
        <f t="shared" ca="1" si="152"/>
        <v>-11460276937.377279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-11460276937.377279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-47751153.905738667</v>
      </c>
      <c r="L2575" s="444">
        <f t="shared" ca="1" si="152"/>
        <v>-11508028091.283018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-11508028091.283018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-47950117.047012575</v>
      </c>
      <c r="L2576" s="444">
        <f t="shared" ca="1" si="152"/>
        <v>-11555978208.33003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-11555978208.33003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-48149909.201375127</v>
      </c>
      <c r="L2577" s="444">
        <f t="shared" ca="1" si="152"/>
        <v>-11604128117.531406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-11604128117.531406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-48350533.823047526</v>
      </c>
      <c r="L2578" s="444">
        <f t="shared" ca="1" si="152"/>
        <v>-11652478651.354454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-11652478651.354454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-48551994.380643561</v>
      </c>
      <c r="L2579" s="444">
        <f t="shared" ca="1" si="152"/>
        <v>-11701030645.735098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-11701030645.735098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-48754294.357229576</v>
      </c>
      <c r="L2580" s="444">
        <f t="shared" ca="1" si="152"/>
        <v>-11749784940.092327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-11749784940.092327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-48957437.250384696</v>
      </c>
      <c r="L2581" s="444">
        <f t="shared" ca="1" si="152"/>
        <v>-11798742377.342712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-11798742377.342712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-49161426.572261304</v>
      </c>
      <c r="L2582" s="444">
        <f t="shared" ca="1" si="152"/>
        <v>-11847903803.914974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-11847903803.914974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-49366265.849645726</v>
      </c>
      <c r="L2583" s="444">
        <f t="shared" ca="1" si="152"/>
        <v>-11897270069.76462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-11897270069.76462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-49571958.62401925</v>
      </c>
      <c r="L2584" s="444">
        <f t="shared" ca="1" si="152"/>
        <v>-11946842028.388639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-11946842028.388639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-49778508.451619327</v>
      </c>
      <c r="L2585" s="444">
        <f t="shared" ca="1" si="152"/>
        <v>-11996620536.84026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-11996620536.84026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-49985918.903501078</v>
      </c>
      <c r="L2586" s="444">
        <f t="shared" ca="1" si="152"/>
        <v>-12046606455.743761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-12046606455.743761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-50194193.565599002</v>
      </c>
      <c r="L2587" s="444">
        <f t="shared" ca="1" si="152"/>
        <v>-12096800649.309361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-12096800649.309361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-50403336.038789004</v>
      </c>
      <c r="L2588" s="444">
        <f t="shared" ca="1" si="152"/>
        <v>-12147203985.34815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-12147203985.34815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-50613349.938950628</v>
      </c>
      <c r="L2589" s="444">
        <f t="shared" ca="1" si="152"/>
        <v>-12197817335.287102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-12197817335.287102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-50824238.897029594</v>
      </c>
      <c r="L2590" s="444">
        <f t="shared" ca="1" si="152"/>
        <v>-12248641574.184132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-12248641574.184132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-51036006.559100546</v>
      </c>
      <c r="L2591" s="444">
        <f t="shared" ca="1" si="152"/>
        <v>-12299677580.743233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-12299677580.743233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-51248656.586430132</v>
      </c>
      <c r="L2592" s="444">
        <f t="shared" ca="1" si="152"/>
        <v>-12350926237.329662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-12350926237.329662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-51462192.655540258</v>
      </c>
      <c r="L2593" s="444">
        <f t="shared" ca="1" si="152"/>
        <v>-12402388429.985203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-12402388429.985203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-51676618.458271675</v>
      </c>
      <c r="L2594" s="444">
        <f t="shared" ca="1" si="152"/>
        <v>-12454065048.443474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-12454065048.443474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-51891937.701847807</v>
      </c>
      <c r="L2595" s="444">
        <f t="shared" ca="1" si="152"/>
        <v>-12505956986.145321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-12505956986.145321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-52108154.108938836</v>
      </c>
      <c r="L2596" s="444">
        <f t="shared" ca="1" si="152"/>
        <v>-12558065140.254259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-12558065140.254259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-52325271.417726077</v>
      </c>
      <c r="L2597" s="444">
        <f t="shared" ca="1" si="152"/>
        <v>-12610390411.671986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-12610390411.671986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-52543293.381966606</v>
      </c>
      <c r="L2598" s="444">
        <f t="shared" ca="1" si="152"/>
        <v>-12662933705.053953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-12662933705.053953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-52762223.771058135</v>
      </c>
      <c r="L2599" s="444">
        <f t="shared" ca="1" si="152"/>
        <v>-12715695928.825012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-12715695928.825012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-52982066.370104216</v>
      </c>
      <c r="L2600" s="444">
        <f t="shared" ca="1" si="152"/>
        <v>-12768677995.195116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-12768677995.195116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-53202824.979979649</v>
      </c>
      <c r="L2601" s="444">
        <f t="shared" ca="1" si="152"/>
        <v>-12821880820.175097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-12821880820.175097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-53424503.417396232</v>
      </c>
      <c r="L2602" s="444">
        <f t="shared" ca="1" si="152"/>
        <v>-12875305323.592493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-12875305323.592493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-53647105.514968723</v>
      </c>
      <c r="L2603" s="444">
        <f t="shared" ca="1" si="152"/>
        <v>-12928952429.107462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-12928952429.107462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-53870635.121281087</v>
      </c>
      <c r="L2604" s="444">
        <f t="shared" ca="1" si="152"/>
        <v>-12982823064.228743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-12982823064.228743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-54095096.100953095</v>
      </c>
      <c r="L2605" s="444">
        <f t="shared" ca="1" si="152"/>
        <v>-13036918160.329695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-13036918160.329695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-54320492.334707059</v>
      </c>
      <c r="L2606" s="444">
        <f t="shared" ca="1" si="152"/>
        <v>-13091238652.664402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-13091238652.664402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-54546827.719435006</v>
      </c>
      <c r="L2607" s="444">
        <f t="shared" ca="1" si="152"/>
        <v>-13145785480.383837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-13145785480.383837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-54774106.168265983</v>
      </c>
      <c r="L2608" s="444">
        <f t="shared" ca="1" si="152"/>
        <v>-13200559586.552103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-13200559586.552103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-55002331.610633761</v>
      </c>
      <c r="L2609" s="444">
        <f t="shared" ca="1" si="152"/>
        <v>-13255561918.162737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-13255561918.162737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-55231507.992344737</v>
      </c>
      <c r="L2610" s="444">
        <f t="shared" ca="1" si="152"/>
        <v>-13310793426.155081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-13310793426.155081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-55461639.275646172</v>
      </c>
      <c r="L2611" s="444">
        <f t="shared" ca="1" si="152"/>
        <v>-13366255065.430727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-13366255065.430727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-55692729.439294696</v>
      </c>
      <c r="L2612" s="444">
        <f t="shared" ca="1" si="152"/>
        <v>-13421947794.870022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-13421947794.870022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-55924782.478625089</v>
      </c>
      <c r="L2613" s="444">
        <f t="shared" ca="1" si="152"/>
        <v>-13477872577.348646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-13477872577.348646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-56157802.405619368</v>
      </c>
      <c r="L2614" s="444">
        <f t="shared" ca="1" si="152"/>
        <v>-13534030379.754265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-13534030379.754265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-56391793.248976097</v>
      </c>
      <c r="L2615" s="444">
        <f t="shared" ca="1" si="152"/>
        <v>-13590422173.003241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-13590422173.003241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-56626759.054180168</v>
      </c>
      <c r="L2616" s="444">
        <f t="shared" ca="1" si="152"/>
        <v>-13647048932.057421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-13647048932.057421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-56862703.883572593</v>
      </c>
      <c r="L2617" s="444">
        <f t="shared" ca="1" si="152"/>
        <v>-13703911635.940994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-13703911635.940994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-57099631.816420808</v>
      </c>
      <c r="L2618" s="444">
        <f t="shared" ca="1" si="152"/>
        <v>-13761011267.757416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-13761011267.757416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-57337546.948989242</v>
      </c>
      <c r="L2619" s="444">
        <f t="shared" ca="1" si="152"/>
        <v>-13818348814.706406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-13818348814.706406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-57576453.394610025</v>
      </c>
      <c r="L2620" s="444">
        <f t="shared" ca="1" si="152"/>
        <v>-13875925268.101015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-13875925268.101015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-57816355.28375423</v>
      </c>
      <c r="L2621" s="444">
        <f t="shared" ca="1" si="152"/>
        <v>-13933741623.384769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-13933741623.384769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-58057256.764103204</v>
      </c>
      <c r="L2622" s="444">
        <f t="shared" ca="1" si="152"/>
        <v>-13991798880.148872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-13991798880.148872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-58299162.000620291</v>
      </c>
      <c r="L2623" s="444">
        <f t="shared" ca="1" si="152"/>
        <v>-14050098042.149492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-14050098042.149492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-58542075.17562288</v>
      </c>
      <c r="L2624" s="444">
        <f t="shared" ca="1" si="152"/>
        <v>-14108640117.325115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-14108640117.325115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-58786000.488854639</v>
      </c>
      <c r="L2625" s="444">
        <f t="shared" ca="1" si="152"/>
        <v>-14167426117.813971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-14167426117.813971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-59030942.15755821</v>
      </c>
      <c r="L2626" s="444">
        <f t="shared" ca="1" si="152"/>
        <v>-14226457059.971529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-14226457059.971529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-59276904.416548043</v>
      </c>
      <c r="L2627" s="444">
        <f t="shared" ca="1" si="152"/>
        <v>-14285733964.388077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-14285733964.388077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-59523891.51828365</v>
      </c>
      <c r="L2628" s="444">
        <f t="shared" ca="1" si="152"/>
        <v>-14345257855.906361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-14345257855.906361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-59771907.73294317</v>
      </c>
      <c r="L2629" s="444">
        <f t="shared" ca="1" si="152"/>
        <v>-14405029763.639303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-14405029763.639303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-60020957.3484971</v>
      </c>
      <c r="L2630" s="444">
        <f t="shared" ca="1" si="152"/>
        <v>-14465050720.987801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-14465050720.987801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-60271044.670782499</v>
      </c>
      <c r="L2631" s="444">
        <f t="shared" ca="1" si="152"/>
        <v>-14525321765.658583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-14525321765.658583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-60522174.023577429</v>
      </c>
      <c r="L2632" s="444">
        <f t="shared" ca="1" si="152"/>
        <v>-14585843939.682159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-14585843939.682159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-60774349.748675667</v>
      </c>
      <c r="L2633" s="444">
        <f t="shared" ca="1" si="152"/>
        <v>-14646618289.430836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-14646618289.430836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-61027576.205961816</v>
      </c>
      <c r="L2634" s="444">
        <f t="shared" ca="1" si="152"/>
        <v>-14707645865.636797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-14707645865.636797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-61281857.773486644</v>
      </c>
      <c r="L2635" s="444">
        <f t="shared" ca="1" si="152"/>
        <v>-14768927723.410284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-14768927723.410284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-61537198.847542852</v>
      </c>
      <c r="L2636" s="444">
        <f t="shared" ca="1" si="152"/>
        <v>-14830464922.257828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-14830464922.257828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-61793603.842740946</v>
      </c>
      <c r="L2637" s="444">
        <f t="shared" ca="1" si="152"/>
        <v>-14892258526.100569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-14892258526.100569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-62051077.192085706</v>
      </c>
      <c r="L2638" s="444">
        <f t="shared" ca="1" si="152"/>
        <v>-14954309603.292654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-14954309603.292654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-62309623.347052723</v>
      </c>
      <c r="L2639" s="444">
        <f t="shared" ca="1" si="152"/>
        <v>-15016619226.639708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-15016619226.639708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-62569246.777665444</v>
      </c>
      <c r="L2640" s="444">
        <f t="shared" ca="1" si="152"/>
        <v>-15079188473.417374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-15079188473.417374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-62829951.972572386</v>
      </c>
      <c r="L2641" s="444">
        <f t="shared" ca="1" si="152"/>
        <v>-15142018425.389946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-15142018425.389946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-63091743.43912477</v>
      </c>
      <c r="L2642" s="444">
        <f t="shared" ca="1" si="152"/>
        <v>-15205110168.829071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-15205110168.829071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-63354625.703454465</v>
      </c>
      <c r="L2643" s="444">
        <f t="shared" ca="1" si="152"/>
        <v>-15268464794.532526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-15268464794.532526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-63618603.310552202</v>
      </c>
      <c r="L2644" s="444">
        <f t="shared" ca="1" si="152"/>
        <v>-15332083397.843079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-15332083397.843079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-63883680.824346155</v>
      </c>
      <c r="L2645" s="444">
        <f t="shared" ca="1" si="152"/>
        <v>-15395967078.667425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-15395967078.667425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-64149862.82778094</v>
      </c>
      <c r="L2646" s="444">
        <f t="shared" ca="1" si="152"/>
        <v>-15460116941.495207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-15460116941.495207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-64417153.922896706</v>
      </c>
      <c r="L2647" s="444">
        <f t="shared" ca="1" si="152"/>
        <v>-15524534095.418104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-15524534095.418104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-64685558.730908766</v>
      </c>
      <c r="L2648" s="444">
        <f t="shared" ca="1" si="152"/>
        <v>-15589219654.149014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-15589219654.149014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-64955081.892287552</v>
      </c>
      <c r="L2649" s="444">
        <f t="shared" ca="1" si="152"/>
        <v>-15654174736.041302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-15654174736.041302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-65225728.066838756</v>
      </c>
      <c r="L2650" s="444">
        <f t="shared" ca="1" si="152"/>
        <v>-15719400464.108141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-15719400464.108141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-65497501.933783919</v>
      </c>
      <c r="L2651" s="444">
        <f t="shared" ca="1" si="152"/>
        <v>-15784897966.041925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-15784897966.041925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-65770408.191841356</v>
      </c>
      <c r="L2652" s="444">
        <f t="shared" ca="1" si="152"/>
        <v>-15850668374.233767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-15850668374.233767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-66044451.559307352</v>
      </c>
      <c r="L2653" s="444">
        <f t="shared" ca="1" si="152"/>
        <v>-15916712825.793074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-15916712825.793074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-66319636.774137802</v>
      </c>
      <c r="L2654" s="444">
        <f t="shared" ca="1" si="152"/>
        <v>-15983032462.567211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-15983032462.567211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-66595968.594030038</v>
      </c>
      <c r="L2655" s="444">
        <f t="shared" ca="1" si="152"/>
        <v>-16049628431.161242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-16049628431.161242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-66873451.796505176</v>
      </c>
      <c r="L2656" s="444">
        <f t="shared" ca="1" si="152"/>
        <v>-16116501882.957747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-16116501882.957747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-67152091.178990602</v>
      </c>
      <c r="L2657" s="444">
        <f t="shared" ca="1" si="152"/>
        <v>-16183653974.136738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-16183653974.136738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-67431891.558903068</v>
      </c>
      <c r="L2658" s="444">
        <f t="shared" ca="1" si="152"/>
        <v>-16251085865.695641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-16251085865.695641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-67712857.773731828</v>
      </c>
      <c r="L2659" s="444">
        <f t="shared" ca="1" si="152"/>
        <v>-16318798723.469372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-16318798723.469372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-67994994.681122378</v>
      </c>
      <c r="L2660" s="444">
        <f t="shared" ca="1" si="152"/>
        <v>-16386793718.150494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-16386793718.150494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-68278307.158960387</v>
      </c>
      <c r="L2661" s="444">
        <f t="shared" ca="1" si="152"/>
        <v>-16455072025.309454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-16455072025.309454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-68562800.105456054</v>
      </c>
      <c r="L2662" s="444">
        <f t="shared" ca="1" si="152"/>
        <v>-16523634825.414909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-16523634825.414909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-68848478.439228803</v>
      </c>
      <c r="L2663" s="444">
        <f t="shared" ca="1" si="152"/>
        <v>-16592483303.854137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-16592483303.854137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-69135347.099392235</v>
      </c>
      <c r="L2664" s="444">
        <f t="shared" ca="1" si="152"/>
        <v>-16661618650.953529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-16661618650.953529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-69423411.045639709</v>
      </c>
      <c r="L2665" s="444">
        <f t="shared" ca="1" si="152"/>
        <v>-16731042061.999168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-16731042061.999168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-69712675.258329868</v>
      </c>
      <c r="L2666" s="444">
        <f t="shared" ca="1" si="152"/>
        <v>-16800754737.257498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-16800754737.257498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-70003144.73857291</v>
      </c>
      <c r="L2667" s="444">
        <f t="shared" ca="1" si="152"/>
        <v>-16870757881.996071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-16870757881.996071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-70294824.508316964</v>
      </c>
      <c r="L2668" s="444">
        <f t="shared" ca="1" si="152"/>
        <v>-16941052706.504387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-16941052706.504387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-70587719.610434949</v>
      </c>
      <c r="L2669" s="444">
        <f t="shared" ca="1" si="152"/>
        <v>-17011640426.114822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-17011640426.114822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-70881835.108811766</v>
      </c>
      <c r="L2670" s="444">
        <f t="shared" ca="1" si="152"/>
        <v>-17082522261.223635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-17082522261.223635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-71177176.08843182</v>
      </c>
      <c r="L2671" s="444">
        <f t="shared" ca="1" si="152"/>
        <v>-17153699437.312067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-17153699437.312067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-71473747.655466944</v>
      </c>
      <c r="L2672" s="444">
        <f t="shared" ca="1" si="152"/>
        <v>-17225173184.967533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-17225173184.967533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-71771554.937364727</v>
      </c>
      <c r="L2673" s="444">
        <f t="shared" ca="1" si="152"/>
        <v>-17296944739.9049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-17296944739.9049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-72070603.082937077</v>
      </c>
      <c r="L2674" s="444">
        <f t="shared" ca="1" si="152"/>
        <v>-17369015342.987835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-17369015342.987835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-72370897.262449309</v>
      </c>
      <c r="L2675" s="444">
        <f t="shared" ca="1" si="152"/>
        <v>-17441386240.250286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-17441386240.250286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-72672442.667709529</v>
      </c>
      <c r="L2676" s="444">
        <f t="shared" ca="1" si="152"/>
        <v>-17514058682.917995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-17514058682.917995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-72975244.512158319</v>
      </c>
      <c r="L2677" s="444">
        <f t="shared" ca="1" si="152"/>
        <v>-17587033927.430153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-17587033927.430153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-73279308.030958965</v>
      </c>
      <c r="L2678" s="444">
        <f t="shared" ca="1" si="152"/>
        <v>-17660313235.461113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-17660313235.461113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-73584638.481087968</v>
      </c>
      <c r="L2679" s="444">
        <f t="shared" ca="1" si="152"/>
        <v>-17733897873.9422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-17733897873.9422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-73891241.141425833</v>
      </c>
      <c r="L2680" s="444">
        <f t="shared" ca="1" si="152"/>
        <v>-17807789115.083626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-17807789115.083626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-74199121.312848434</v>
      </c>
      <c r="L2681" s="444">
        <f t="shared" ca="1" si="152"/>
        <v>-17881988236.396473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-17881988236.396473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-74508284.318318635</v>
      </c>
      <c r="L2682" s="444">
        <f t="shared" ca="1" si="152"/>
        <v>-17956496520.71479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-17956496520.71479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-74818735.502978295</v>
      </c>
      <c r="L2683" s="444">
        <f t="shared" ca="1" si="152"/>
        <v>-18031315256.21777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-18031315256.21777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-75130480.234240711</v>
      </c>
      <c r="L2684" s="444">
        <f t="shared" ca="1" si="152"/>
        <v>-18106445736.452011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-18106445736.452011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-75443523.901883379</v>
      </c>
      <c r="L2685" s="444">
        <f t="shared" ca="1" si="152"/>
        <v>-18181889260.353893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-18181889260.353893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-75757871.918141216</v>
      </c>
      <c r="L2686" s="444">
        <f t="shared" ca="1" si="152"/>
        <v>-18257647132.272034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-18257647132.272034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-76073529.71780014</v>
      </c>
      <c r="L2687" s="444">
        <f t="shared" ca="1" si="152"/>
        <v>-18333720661.989834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-18333720661.989834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-76390502.758290976</v>
      </c>
      <c r="L2688" s="444">
        <f t="shared" ca="1" si="152"/>
        <v>-18410111164.748123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-18410111164.748123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-76708796.51978384</v>
      </c>
      <c r="L2689" s="444">
        <f t="shared" ca="1" si="152"/>
        <v>-18486819961.267906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-18486819961.267906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-77028416.505282938</v>
      </c>
      <c r="L2690" s="444">
        <f t="shared" ca="1" si="152"/>
        <v>-18563848377.77319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-18563848377.77319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-77349368.240721628</v>
      </c>
      <c r="L2691" s="444">
        <f t="shared" ca="1" si="152"/>
        <v>-18641197746.013912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-18641197746.013912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-77671657.275057971</v>
      </c>
      <c r="L2692" s="444">
        <f t="shared" ca="1" si="152"/>
        <v>-18718869403.288971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-18718869403.288971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-77995289.180370718</v>
      </c>
      <c r="L2693" s="444">
        <f t="shared" ca="1" si="152"/>
        <v>-18796864692.469341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-18796864692.469341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-78320269.551955581</v>
      </c>
      <c r="L2694" s="444">
        <f t="shared" ca="1" si="152"/>
        <v>-18875184962.021297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-18875184962.021297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-78646604.008422077</v>
      </c>
      <c r="L2695" s="444">
        <f t="shared" ca="1" si="152"/>
        <v>-18953831566.02972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-18953831566.02972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-78974298.191790506</v>
      </c>
      <c r="L2696" s="444">
        <f t="shared" ca="1" si="152"/>
        <v>-19032805864.221512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-19032805864.221512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-79303357.767589629</v>
      </c>
      <c r="L2697" s="444">
        <f t="shared" ca="1" si="152"/>
        <v>-19112109221.989101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-19112109221.989101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-79633788.424954593</v>
      </c>
      <c r="L2698" s="444">
        <f t="shared" ca="1" si="152"/>
        <v>-19191743010.414055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-19191743010.414055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-79965595.876725227</v>
      </c>
      <c r="L2699" s="444">
        <f t="shared" ca="1" si="152"/>
        <v>-19271708606.290779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-19271708606.290779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-80298785.859544918</v>
      </c>
      <c r="L2700" s="444">
        <f t="shared" ca="1" si="152"/>
        <v>-19352007392.150326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-19352007392.150326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-80633364.133959696</v>
      </c>
      <c r="L2701" s="444">
        <f t="shared" ca="1" si="152"/>
        <v>-19432640756.284286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-19432640756.284286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-80969336.484517857</v>
      </c>
      <c r="L2702" s="444">
        <f t="shared" ca="1" si="152"/>
        <v>-19513610092.768803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-19513610092.768803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-81306708.719870016</v>
      </c>
      <c r="L2703" s="444">
        <f t="shared" ca="1" si="152"/>
        <v>-19594916801.488674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-19594916801.488674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-81645486.672869474</v>
      </c>
      <c r="L2704" s="444">
        <f t="shared" ca="1" si="152"/>
        <v>-19676562288.161545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-19676562288.161545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-81985676.200673103</v>
      </c>
      <c r="L2705" s="444">
        <f t="shared" ca="1" si="152"/>
        <v>-19758547964.362217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-19758547964.362217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-82327283.184842572</v>
      </c>
      <c r="L2706" s="444">
        <f t="shared" ca="1" si="152"/>
        <v>-19840875247.547058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-19840875247.547058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-82670313.531446069</v>
      </c>
      <c r="L2707" s="444">
        <f t="shared" ca="1" si="152"/>
        <v>-19923545561.078503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-19923545561.078503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-83014773.17116043</v>
      </c>
      <c r="L2708" s="444">
        <f t="shared" ca="1" si="152"/>
        <v>-20006560334.249664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-20006560334.249664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-83360668.059373602</v>
      </c>
      <c r="L2709" s="444">
        <f t="shared" ca="1" si="152"/>
        <v>-20089921002.309036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-20089921002.309036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-83708004.176287651</v>
      </c>
      <c r="L2710" s="444">
        <f t="shared" ca="1" si="152"/>
        <v>-20173629006.485325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-20173629006.485325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-84056787.527022183</v>
      </c>
      <c r="L2711" s="444">
        <f t="shared" ca="1" si="152"/>
        <v>-20257685794.012348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-20257685794.012348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-84407024.141718119</v>
      </c>
      <c r="L2712" s="444">
        <f t="shared" ca="1" si="152"/>
        <v>-20342092818.154068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-20342092818.154068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-84758720.075641945</v>
      </c>
      <c r="L2713" s="444">
        <f t="shared" ca="1" si="152"/>
        <v>-20426851538.22971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-20426851538.22971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-85111881.409290463</v>
      </c>
      <c r="L2714" s="444">
        <f t="shared" ca="1" si="152"/>
        <v>-20511963419.639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-20511963419.639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-85466514.248495832</v>
      </c>
      <c r="L2715" s="444">
        <f t="shared" ca="1" si="152"/>
        <v>-20597429933.887497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-20597429933.887497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-85822624.724531233</v>
      </c>
      <c r="L2716" s="444">
        <f t="shared" ca="1" si="152"/>
        <v>-20683252558.61203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-20683252558.61203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-86180218.994216785</v>
      </c>
      <c r="L2717" s="444">
        <f t="shared" ca="1" si="152"/>
        <v>-20769432777.606247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-20769432777.606247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-86539303.240026027</v>
      </c>
      <c r="L2718" s="444">
        <f t="shared" ca="1" si="152"/>
        <v>-20855972080.846272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-20855972080.846272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-86899883.670192793</v>
      </c>
      <c r="L2719" s="444">
        <f t="shared" ca="1" si="152"/>
        <v>-20942871964.516464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-20942871964.516464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-87261966.518818602</v>
      </c>
      <c r="L2720" s="444">
        <f t="shared" ca="1" si="152"/>
        <v>-21030133931.035282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-21030133931.035282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-87625558.045980334</v>
      </c>
      <c r="L2721" s="444">
        <f t="shared" ca="1" si="152"/>
        <v>-21117759489.081261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-21117759489.081261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-87990664.537838578</v>
      </c>
      <c r="L2722" s="444">
        <f t="shared" ca="1" si="152"/>
        <v>-21205750153.619099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-21205750153.619099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-88357292.306746244</v>
      </c>
      <c r="L2723" s="444">
        <f t="shared" ca="1" si="152"/>
        <v>-21294107445.925846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-21294107445.925846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-88725447.691357687</v>
      </c>
      <c r="L2724" s="444">
        <f t="shared" ca="1" si="152"/>
        <v>-21382832893.617203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-21382832893.617203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-89095137.056738347</v>
      </c>
      <c r="L2725" s="444">
        <f t="shared" ca="1" si="152"/>
        <v>-21471928030.673943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-21471928030.673943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-89466366.794474766</v>
      </c>
      <c r="L2726" s="444">
        <f t="shared" ca="1" si="152"/>
        <v>-21561394397.468418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-21561394397.468418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-89839143.322785079</v>
      </c>
      <c r="L2727" s="444">
        <f t="shared" ca="1" si="152"/>
        <v>-21651233540.791203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-21651233540.791203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-90213473.086630017</v>
      </c>
      <c r="L2728" s="444">
        <f t="shared" ca="1" si="152"/>
        <v>-21741447013.877834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-21741447013.877834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-90589362.557824314</v>
      </c>
      <c r="L2729" s="444">
        <f t="shared" ca="1" si="152"/>
        <v>-21832036376.435658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-21832036376.435658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-90966818.235148579</v>
      </c>
      <c r="L2730" s="444">
        <f t="shared" ca="1" si="152"/>
        <v>-21923003194.670807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-21923003194.670807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-91345846.644461691</v>
      </c>
      <c r="L2731" s="444">
        <f t="shared" ca="1" si="152"/>
        <v>-22014349041.315269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-22014349041.315269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-91726454.338813618</v>
      </c>
      <c r="L2732" s="444">
        <f t="shared" ca="1" si="152"/>
        <v>-22106075495.654083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-22106075495.654083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-92108647.898558676</v>
      </c>
      <c r="L2733" s="444">
        <f t="shared" ca="1" si="152"/>
        <v>-22198184143.552643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-22198184143.552643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-92492433.931469351</v>
      </c>
      <c r="L2734" s="444">
        <f t="shared" ca="1" si="152"/>
        <v>-22290676577.484112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-22290676577.484112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-92877819.072850466</v>
      </c>
      <c r="L2735" s="444">
        <f t="shared" ca="1" si="152"/>
        <v>-22383554396.556961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-22383554396.556961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-93264809.985653996</v>
      </c>
      <c r="L2736" s="444">
        <f t="shared" ca="1" si="152"/>
        <v>-22476819206.542614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-22476819206.542614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-93653413.360594228</v>
      </c>
      <c r="L2737" s="444">
        <f t="shared" ca="1" si="152"/>
        <v>-22570472619.90321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-22570472619.90321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-94043635.916263372</v>
      </c>
      <c r="L2738" s="444">
        <f t="shared" ca="1" si="152"/>
        <v>-22664516255.819473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-22664516255.819473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-94435484.39924781</v>
      </c>
      <c r="L2739" s="444">
        <f t="shared" ca="1" si="152"/>
        <v>-22758951740.218719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-22758951740.218719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-94828965.584244668</v>
      </c>
      <c r="L2740" s="444">
        <f t="shared" ca="1" si="152"/>
        <v>-22853780705.802963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-22853780705.802963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-95224086.274179012</v>
      </c>
      <c r="L2741" s="444">
        <f t="shared" ca="1" si="152"/>
        <v>-22949004792.077141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-22949004792.077141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-95620853.300321415</v>
      </c>
      <c r="L2742" s="444">
        <f t="shared" ca="1" si="152"/>
        <v>-23044625645.37746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-23044625645.37746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-96019273.522406086</v>
      </c>
      <c r="L2743" s="444">
        <f t="shared" ca="1" si="152"/>
        <v>-23140644918.899868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-23140644918.899868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-96419353.828749448</v>
      </c>
      <c r="L2744" s="444">
        <f t="shared" ca="1" si="152"/>
        <v>-23237064272.728619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-23237064272.728619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-96821101.136369243</v>
      </c>
      <c r="L2745" s="444">
        <f t="shared" ca="1" si="152"/>
        <v>-23333885373.864986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-23333885373.864986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-97224522.391104102</v>
      </c>
      <c r="L2746" s="444">
        <f t="shared" ca="1" si="152"/>
        <v>-23431109896.256092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-23431109896.256092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-97629624.56773372</v>
      </c>
      <c r="L2747" s="444">
        <f t="shared" ca="1" si="152"/>
        <v>-23528739520.823826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-23528739520.823826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-98036414.670099273</v>
      </c>
      <c r="L2748" s="444">
        <f t="shared" ca="1" si="152"/>
        <v>-23626775935.493927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-23626775935.493927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-98444899.731224701</v>
      </c>
      <c r="L2749" s="444">
        <f t="shared" ca="1" si="152"/>
        <v>-23725220835.225151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-23725220835.225151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-98855086.813438132</v>
      </c>
      <c r="L2750" s="444">
        <f t="shared" ca="1" si="152"/>
        <v>-23824075922.038589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-23824075922.038589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-99266983.008494124</v>
      </c>
      <c r="L2751" s="444">
        <f t="shared" ca="1" si="152"/>
        <v>-23923342905.047085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-23923342905.047085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-99680595.437696189</v>
      </c>
      <c r="L2752" s="444">
        <f t="shared" ca="1" si="152"/>
        <v>-24023023500.484779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-24023023500.484779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-100095931.25201991</v>
      </c>
      <c r="L2753" s="444">
        <f t="shared" ca="1" si="152"/>
        <v>-24123119431.736801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-24123119431.736801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-100512997.63223667</v>
      </c>
      <c r="L2754" s="444">
        <f t="shared" ca="1" si="152"/>
        <v>-24223632429.369038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-24223632429.369038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-100931801.78903766</v>
      </c>
      <c r="L2755" s="444">
        <f t="shared" ca="1" si="152"/>
        <v>-24324564231.158073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-24324564231.158073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-101352350.96315864</v>
      </c>
      <c r="L2756" s="444">
        <f t="shared" ca="1" si="152"/>
        <v>-24425916582.121231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-24425916582.121231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-101774652.42550513</v>
      </c>
      <c r="L2757" s="444">
        <f t="shared" ca="1" si="152"/>
        <v>-24527691234.546738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-24527691234.546738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-102198713.47727807</v>
      </c>
      <c r="L2758" s="444">
        <f t="shared" ca="1" si="152"/>
        <v>-24629889948.024017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-24629889948.024017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-102624541.45010006</v>
      </c>
      <c r="L2759" s="444">
        <f t="shared" ca="1" si="152"/>
        <v>-24732514489.474117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-24732514489.474117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-103052143.70614216</v>
      </c>
      <c r="L2760" s="444">
        <f t="shared" ca="1" si="152"/>
        <v>-24835566633.18026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-24835566633.18026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-103481527.63825108</v>
      </c>
      <c r="L2761" s="444">
        <f t="shared" ca="1" si="152"/>
        <v>-24939048160.818512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-24939048160.818512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-103912700.67007713</v>
      </c>
      <c r="L2762" s="444">
        <f t="shared" ca="1" si="152"/>
        <v>-25042960861.48859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-25042960861.48859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-104345670.25620246</v>
      </c>
      <c r="L2763" s="444">
        <f t="shared" ca="1" si="152"/>
        <v>-25147306531.744793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-25147306531.744793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-104780443.88226996</v>
      </c>
      <c r="L2764" s="444">
        <f t="shared" ca="1" si="152"/>
        <v>-25252086975.627064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-25252086975.627064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-105217029.06511277</v>
      </c>
      <c r="L2765" s="444">
        <f t="shared" ca="1" si="152"/>
        <v>-25357304004.692177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-25357304004.692177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-105655433.35288407</v>
      </c>
      <c r="L2766" s="444">
        <f t="shared" ca="1" si="152"/>
        <v>-25462959438.045059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-25462959438.045059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-106095664.32518774</v>
      </c>
      <c r="L2767" s="444">
        <f t="shared" ca="1" si="152"/>
        <v>-25569055102.370247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-25569055102.370247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-106537729.59320936</v>
      </c>
      <c r="L2768" s="444">
        <f t="shared" ca="1" si="152"/>
        <v>-25675592831.963455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-25675592831.963455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-106981636.79984772</v>
      </c>
      <c r="L2769" s="444">
        <f t="shared" ca="1" si="152"/>
        <v>-25782574468.763302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-25782574468.763302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-107427393.61984709</v>
      </c>
      <c r="L2770" s="444">
        <f t="shared" ca="1" si="152"/>
        <v>-25890001862.383148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-25890001862.383148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-107875007.75992978</v>
      </c>
      <c r="L2771" s="444">
        <f t="shared" ca="1" si="152"/>
        <v>-25997876870.143078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-25997876870.143078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-108324486.95892949</v>
      </c>
      <c r="L2772" s="444">
        <f t="shared" ca="1" si="152"/>
        <v>-26106201357.102009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-26106201357.102009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-108775838.98792504</v>
      </c>
      <c r="L2773" s="444">
        <f t="shared" ca="1" si="152"/>
        <v>-26214977196.089935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-26214977196.089935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-109229071.65037473</v>
      </c>
      <c r="L2774" s="444">
        <f t="shared" ca="1" si="152"/>
        <v>-26324206267.740311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-26324206267.740311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-109684192.7822513</v>
      </c>
      <c r="L2775" s="444">
        <f t="shared" ca="1" si="152"/>
        <v>-26433890460.52256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-26433890460.52256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-110141210.25217733</v>
      </c>
      <c r="L2776" s="444">
        <f t="shared" ca="1" si="152"/>
        <v>-26544031670.774738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-26544031670.774738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-110600131.96156141</v>
      </c>
      <c r="L2777" s="444">
        <f t="shared" ca="1" si="152"/>
        <v>-26654631802.736301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-26654631802.736301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-111060965.84473459</v>
      </c>
      <c r="L2778" s="444">
        <f t="shared" ca="1" si="152"/>
        <v>-26765692768.581036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-26765692768.581036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-111523719.86908765</v>
      </c>
      <c r="L2779" s="444">
        <f t="shared" ca="1" si="152"/>
        <v>-26877216488.450123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-26877216488.450123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-111988402.03520884</v>
      </c>
      <c r="L2780" s="444">
        <f t="shared" ca="1" si="152"/>
        <v>-26989204890.485332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-26989204890.485332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-112455020.37702222</v>
      </c>
      <c r="L2781" s="444">
        <f t="shared" ca="1" si="152"/>
        <v>-27101659910.862354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-27101659910.862354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-112923582.96192648</v>
      </c>
      <c r="L2782" s="444">
        <f t="shared" ca="1" si="152"/>
        <v>-27214583493.82428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-27214583493.82428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-113394097.8909345</v>
      </c>
      <c r="L2783" s="444">
        <f t="shared" ca="1" si="152"/>
        <v>-27327977591.715214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-27327977591.715214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-113866573.29881339</v>
      </c>
      <c r="L2784" s="444">
        <f t="shared" ca="1" si="152"/>
        <v>-27441844165.014027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-27441844165.014027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-114341017.35422511</v>
      </c>
      <c r="L2785" s="444">
        <f t="shared" ca="1" si="152"/>
        <v>-27556185182.368252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-27556185182.368252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-114817438.25986771</v>
      </c>
      <c r="L2786" s="444">
        <f t="shared" ca="1" si="152"/>
        <v>-27671002620.62812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-27671002620.62812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-115295844.25261718</v>
      </c>
      <c r="L2787" s="444">
        <f t="shared" ca="1" si="152"/>
        <v>-27786298464.880737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-27786298464.880737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-115776243.60366972</v>
      </c>
      <c r="L2788" s="444">
        <f t="shared" ca="1" si="152"/>
        <v>-27902074708.484406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-27902074708.484406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-116258644.61868501</v>
      </c>
      <c r="L2789" s="444">
        <f t="shared" ca="1" si="152"/>
        <v>-28018333353.103092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-28018333353.103092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-116743055.63792956</v>
      </c>
      <c r="L2790" s="444">
        <f t="shared" ca="1" si="152"/>
        <v>-28135076408.74102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-28135076408.74102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-117229485.03642091</v>
      </c>
      <c r="L2791" s="444">
        <f t="shared" ca="1" si="152"/>
        <v>-28252305893.777443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-28252305893.777443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-117717941.22407268</v>
      </c>
      <c r="L2792" s="444">
        <f t="shared" ca="1" si="152"/>
        <v>-28370023835.001514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-28370023835.001514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-118208432.64583963</v>
      </c>
      <c r="L2793" s="444">
        <f t="shared" ca="1" si="152"/>
        <v>-28488232267.647354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-28488232267.647354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-118700967.78186397</v>
      </c>
      <c r="L2794" s="444">
        <f t="shared" ca="1" si="152"/>
        <v>-28606933235.429218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-28606933235.429218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-119195555.14762174</v>
      </c>
      <c r="L2795" s="444">
        <f t="shared" ca="1" si="152"/>
        <v>-28726128790.576839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-28726128790.576839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-119692203.29407018</v>
      </c>
      <c r="L2796" s="444">
        <f t="shared" ca="1" si="152"/>
        <v>-28845820993.870911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-28845820993.870911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-120190920.80779546</v>
      </c>
      <c r="L2797" s="444">
        <f t="shared" ca="1" si="152"/>
        <v>-28966011914.678707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-28966011914.678707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-120691716.31116126</v>
      </c>
      <c r="L2798" s="444">
        <f t="shared" ca="1" si="152"/>
        <v>-29086703630.989868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-29086703630.989868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-121194598.46245779</v>
      </c>
      <c r="L2799" s="444">
        <f t="shared" ca="1" si="152"/>
        <v>-29207898229.452328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-29207898229.452328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-121699575.95605136</v>
      </c>
      <c r="L2800" s="444">
        <f t="shared" ca="1" si="152"/>
        <v>-29329597805.408379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-29329597805.408379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-122206657.52253492</v>
      </c>
      <c r="L2801" s="444">
        <f t="shared" ca="1" si="152"/>
        <v>-29451804462.930912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-29451804462.930912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-122715851.9288788</v>
      </c>
      <c r="L2802" s="444">
        <f t="shared" ca="1" si="152"/>
        <v>-29574520314.859791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-29574520314.859791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-123227167.97858247</v>
      </c>
      <c r="L2803" s="444">
        <f t="shared" ca="1" si="152"/>
        <v>-29697747482.838375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-29697747482.838375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-123740614.51182655</v>
      </c>
      <c r="L2804" s="444">
        <f t="shared" ca="1" si="152"/>
        <v>-29821488097.350201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-29821488097.350201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-124256200.40562585</v>
      </c>
      <c r="L2805" s="444">
        <f t="shared" ca="1" si="152"/>
        <v>-29945744297.755825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-29945744297.755825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-124773934.5739826</v>
      </c>
      <c r="L2806" s="444">
        <f t="shared" ca="1" si="152"/>
        <v>-30070518232.329807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-30070518232.329807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-125293825.96804087</v>
      </c>
      <c r="L2807" s="444">
        <f t="shared" ca="1" si="152"/>
        <v>-30195812058.297848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-30195812058.297848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-125815883.57624103</v>
      </c>
      <c r="L2808" s="444">
        <f t="shared" ca="1" si="152"/>
        <v>-30321627941.874088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-30321627941.874088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-126340116.42447537</v>
      </c>
      <c r="L2809" s="444">
        <f t="shared" ca="1" si="152"/>
        <v>-30447968058.298565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-30447968058.298565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-126866533.57624401</v>
      </c>
      <c r="L2810" s="444">
        <f t="shared" ca="1" si="152"/>
        <v>-30574834591.874809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-30574834591.874809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-127395144.13281171</v>
      </c>
      <c r="L2811" s="444">
        <f t="shared" ca="1" si="152"/>
        <v>-30702229736.007622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-30702229736.007622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-127925957.2333651</v>
      </c>
      <c r="L2812" s="444">
        <f t="shared" ca="1" si="152"/>
        <v>-30830155693.240986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-30830155693.240986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-128458982.05517076</v>
      </c>
      <c r="L2813" s="444">
        <f t="shared" ref="L2813:L3067" ca="1" si="157">I2813-J2813+K2813</f>
        <v>-30958614675.296158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-30958614675.296158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-128994227.81373399</v>
      </c>
      <c r="L2814" s="444">
        <f t="shared" ca="1" si="157"/>
        <v>-31087608903.10989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-31087608903.10989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-129531703.76295789</v>
      </c>
      <c r="L2815" s="444">
        <f t="shared" ca="1" si="157"/>
        <v>-31217140606.872849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-31217140606.872849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-130071419.19530351</v>
      </c>
      <c r="L2816" s="444">
        <f t="shared" ca="1" si="157"/>
        <v>-31347212026.068153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-31347212026.068153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-130613383.44195063</v>
      </c>
      <c r="L2817" s="444">
        <f t="shared" ca="1" si="157"/>
        <v>-31477825409.510105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-31477825409.510105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-131157605.87295876</v>
      </c>
      <c r="L2818" s="444">
        <f t="shared" ca="1" si="157"/>
        <v>-31608983015.383064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-31608983015.383064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-131704095.89742945</v>
      </c>
      <c r="L2819" s="444">
        <f t="shared" ca="1" si="157"/>
        <v>-31740687111.280495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-31740687111.280495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-132252862.96366872</v>
      </c>
      <c r="L2820" s="444">
        <f t="shared" ca="1" si="157"/>
        <v>-31872939974.244164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-31872939974.244164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-132803916.55935068</v>
      </c>
      <c r="L2821" s="444">
        <f t="shared" ca="1" si="157"/>
        <v>-32005743890.803513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-32005743890.803513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-133357266.21168131</v>
      </c>
      <c r="L2822" s="444">
        <f t="shared" ca="1" si="157"/>
        <v>-32139101157.015194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-32139101157.015194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-133912921.48756331</v>
      </c>
      <c r="L2823" s="444">
        <f t="shared" ca="1" si="157"/>
        <v>-32273014078.502758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-32273014078.502758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-134470891.99376151</v>
      </c>
      <c r="L2824" s="444">
        <f t="shared" ca="1" si="157"/>
        <v>-32407484970.496521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-32407484970.496521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-135031187.37706885</v>
      </c>
      <c r="L2825" s="444">
        <f t="shared" ca="1" si="157"/>
        <v>-32542516157.873589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-32542516157.873589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-135593817.32447329</v>
      </c>
      <c r="L2826" s="444">
        <f t="shared" ca="1" si="157"/>
        <v>-32678109975.198063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-32678109975.198063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-136158791.56332526</v>
      </c>
      <c r="L2827" s="444">
        <f t="shared" ca="1" si="157"/>
        <v>-32814268766.761387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-32814268766.761387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-136726119.86150578</v>
      </c>
      <c r="L2828" s="444">
        <f t="shared" ca="1" si="157"/>
        <v>-32950994886.622894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-32950994886.622894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-137295812.0275954</v>
      </c>
      <c r="L2829" s="444">
        <f t="shared" ca="1" si="157"/>
        <v>-33088290698.65049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-33088290698.65049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-137867877.9110437</v>
      </c>
      <c r="L2830" s="444">
        <f t="shared" ca="1" si="157"/>
        <v>-33226158576.561535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-33226158576.561535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-138442327.40233973</v>
      </c>
      <c r="L2831" s="444">
        <f t="shared" ca="1" si="157"/>
        <v>-33364600903.963875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-33364600903.963875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-139019170.43318281</v>
      </c>
      <c r="L2832" s="444">
        <f t="shared" ca="1" si="157"/>
        <v>-33503620074.397057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-33503620074.397057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-139598416.97665441</v>
      </c>
      <c r="L2833" s="444">
        <f t="shared" ca="1" si="157"/>
        <v>-33643218491.373711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-33643218491.373711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-140180077.04739046</v>
      </c>
      <c r="L2834" s="444">
        <f t="shared" ca="1" si="157"/>
        <v>-33783398568.421101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-33783398568.421101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-140764160.70175457</v>
      </c>
      <c r="L2835" s="444">
        <f t="shared" ca="1" si="157"/>
        <v>-33924162729.122856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-33924162729.122856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-141350678.03801188</v>
      </c>
      <c r="L2836" s="444">
        <f t="shared" ca="1" si="157"/>
        <v>-34065513407.16087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-34065513407.16087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-141939639.19650361</v>
      </c>
      <c r="L2837" s="444">
        <f t="shared" ca="1" si="157"/>
        <v>-34207453046.357372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-34207453046.357372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-142531054.35982239</v>
      </c>
      <c r="L2838" s="444">
        <f t="shared" ca="1" si="157"/>
        <v>-34349984100.717194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-34349984100.717194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-143124933.75298828</v>
      </c>
      <c r="L2839" s="444">
        <f t="shared" ca="1" si="157"/>
        <v>-34493109034.470184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-34493109034.470184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-143721287.64362577</v>
      </c>
      <c r="L2840" s="444">
        <f t="shared" ca="1" si="157"/>
        <v>-34636830322.113808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-34636830322.113808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-144320126.34214085</v>
      </c>
      <c r="L2841" s="444">
        <f t="shared" ca="1" si="157"/>
        <v>-34781150448.455948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-34781150448.455948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-144921460.20189977</v>
      </c>
      <c r="L2842" s="444">
        <f t="shared" ca="1" si="157"/>
        <v>-34926071908.657845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-34926071908.657845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-145525299.61940768</v>
      </c>
      <c r="L2843" s="444">
        <f t="shared" ca="1" si="157"/>
        <v>-35071597208.277252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-35071597208.277252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-146131655.03448856</v>
      </c>
      <c r="L2844" s="444">
        <f t="shared" ca="1" si="157"/>
        <v>-35217728863.311737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-35217728863.311737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-146740536.93046558</v>
      </c>
      <c r="L2845" s="444">
        <f t="shared" ca="1" si="157"/>
        <v>-35364469400.242203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-35364469400.242203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-147351955.83434251</v>
      </c>
      <c r="L2846" s="444">
        <f t="shared" ca="1" si="157"/>
        <v>-35511821356.076546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-35511821356.076546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-147965922.31698561</v>
      </c>
      <c r="L2847" s="444">
        <f t="shared" ca="1" si="157"/>
        <v>-35659787278.393532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-35659787278.393532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-148582446.99330637</v>
      </c>
      <c r="L2848" s="444">
        <f t="shared" ca="1" si="157"/>
        <v>-35808369725.386841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-35808369725.386841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-149201540.52244517</v>
      </c>
      <c r="L2849" s="444">
        <f t="shared" ca="1" si="157"/>
        <v>-35957571265.909286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-35957571265.909286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-149823213.60795537</v>
      </c>
      <c r="L2850" s="444">
        <f t="shared" ca="1" si="157"/>
        <v>-36107394479.517242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-36107394479.517242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-150447476.99798852</v>
      </c>
      <c r="L2851" s="444">
        <f t="shared" ca="1" si="157"/>
        <v>-36257841956.515228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-36257841956.515228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-151074341.48548013</v>
      </c>
      <c r="L2852" s="444">
        <f t="shared" ca="1" si="157"/>
        <v>-36408916298.00071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-36408916298.00071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-151703817.90833628</v>
      </c>
      <c r="L2853" s="444">
        <f t="shared" ca="1" si="157"/>
        <v>-36560620115.909042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-36560620115.909042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-152335917.14962101</v>
      </c>
      <c r="L2854" s="444">
        <f t="shared" ca="1" si="157"/>
        <v>-36712956033.058662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-36712956033.058662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-152970650.13774443</v>
      </c>
      <c r="L2855" s="444">
        <f t="shared" ca="1" si="157"/>
        <v>-36865926683.196404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-36865926683.196404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-153608027.84665167</v>
      </c>
      <c r="L2856" s="444">
        <f t="shared" ca="1" si="157"/>
        <v>-37019534711.043053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-37019534711.043053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-154248061.29601273</v>
      </c>
      <c r="L2857" s="444">
        <f t="shared" ca="1" si="157"/>
        <v>-37173782772.339066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-37173782772.339066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-154890761.55141276</v>
      </c>
      <c r="L2858" s="444">
        <f t="shared" ca="1" si="157"/>
        <v>-37328673533.89048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-37328673533.89048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-155536139.72454366</v>
      </c>
      <c r="L2859" s="444">
        <f t="shared" ca="1" si="157"/>
        <v>-37484209673.615021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-37484209673.615021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-156184206.97339591</v>
      </c>
      <c r="L2860" s="444">
        <f t="shared" ca="1" si="157"/>
        <v>-37640393880.588417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-37640393880.588417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-156834974.50245175</v>
      </c>
      <c r="L2861" s="444">
        <f t="shared" ca="1" si="157"/>
        <v>-37797228855.090866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-37797228855.090866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-157488453.56287861</v>
      </c>
      <c r="L2862" s="444">
        <f t="shared" ca="1" si="157"/>
        <v>-37954717308.653748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-37954717308.653748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-158144655.45272395</v>
      </c>
      <c r="L2863" s="444">
        <f t="shared" ca="1" si="157"/>
        <v>-38112861964.106468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-38112861964.106468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-158803591.51711029</v>
      </c>
      <c r="L2864" s="444">
        <f t="shared" ca="1" si="157"/>
        <v>-38271665555.623581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-38271665555.623581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-159465273.1484316</v>
      </c>
      <c r="L2865" s="444">
        <f t="shared" ca="1" si="157"/>
        <v>-38431130828.772011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-38431130828.772011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-160129711.78655005</v>
      </c>
      <c r="L2866" s="444">
        <f t="shared" ca="1" si="157"/>
        <v>-38591260540.558563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-38591260540.558563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-160796918.91899401</v>
      </c>
      <c r="L2867" s="444">
        <f t="shared" ca="1" si="157"/>
        <v>-38752057459.477554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-38752057459.477554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-161466906.08115646</v>
      </c>
      <c r="L2868" s="444">
        <f t="shared" ca="1" si="157"/>
        <v>-38913524365.558708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-38913524365.558708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-162139684.85649461</v>
      </c>
      <c r="L2869" s="444">
        <f t="shared" ca="1" si="157"/>
        <v>-39075664050.415199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-39075664050.415199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-162815266.87673</v>
      </c>
      <c r="L2870" s="444">
        <f t="shared" ca="1" si="157"/>
        <v>-39238479317.291931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-39238479317.291931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-163493663.82204971</v>
      </c>
      <c r="L2871" s="444">
        <f t="shared" ca="1" si="157"/>
        <v>-39401972981.113983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-39401972981.113983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-164174887.42130825</v>
      </c>
      <c r="L2872" s="444">
        <f t="shared" ca="1" si="157"/>
        <v>-39566147868.535294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-39566147868.535294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-164858949.45223039</v>
      </c>
      <c r="L2873" s="444">
        <f t="shared" ca="1" si="157"/>
        <v>-39731006817.987526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-39731006817.987526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-165545861.7416147</v>
      </c>
      <c r="L2874" s="444">
        <f t="shared" ca="1" si="157"/>
        <v>-39896552679.729141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-39896552679.729141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-166235636.16553807</v>
      </c>
      <c r="L2875" s="444">
        <f t="shared" ca="1" si="157"/>
        <v>-40062788315.894676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-40062788315.894676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-166928284.64956114</v>
      </c>
      <c r="L2876" s="444">
        <f t="shared" ca="1" si="157"/>
        <v>-40229716600.544235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-40229716600.544235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-167623819.16893432</v>
      </c>
      <c r="L2877" s="444">
        <f t="shared" ca="1" si="157"/>
        <v>-40397340419.713173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-40397340419.713173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-168322251.7488049</v>
      </c>
      <c r="L2878" s="444">
        <f t="shared" ca="1" si="157"/>
        <v>-40565662671.461975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-40565662671.461975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-169023594.46442491</v>
      </c>
      <c r="L2879" s="444">
        <f t="shared" ca="1" si="157"/>
        <v>-40734686265.926399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-40734686265.926399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-169727859.44136</v>
      </c>
      <c r="L2880" s="444">
        <f t="shared" ca="1" si="157"/>
        <v>-40904414125.36776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-40904414125.36776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-170435058.855699</v>
      </c>
      <c r="L2881" s="444">
        <f t="shared" ca="1" si="157"/>
        <v>-41074849184.223457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-41074849184.223457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-171145204.93426439</v>
      </c>
      <c r="L2882" s="444">
        <f t="shared" ca="1" si="157"/>
        <v>-41245994389.157722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-41245994389.157722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-171858309.95482385</v>
      </c>
      <c r="L2883" s="444">
        <f t="shared" ca="1" si="157"/>
        <v>-41417852699.112549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-41417852699.112549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-172574386.24630228</v>
      </c>
      <c r="L2884" s="444">
        <f t="shared" ca="1" si="157"/>
        <v>-41590427085.358849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-41590427085.358849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-173293446.18899521</v>
      </c>
      <c r="L2885" s="444">
        <f t="shared" ca="1" si="157"/>
        <v>-41763720531.547844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-41763720531.547844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-174015502.21478269</v>
      </c>
      <c r="L2886" s="444">
        <f t="shared" ca="1" si="157"/>
        <v>-41937736033.762627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-41937736033.762627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-174740566.80734429</v>
      </c>
      <c r="L2887" s="444">
        <f t="shared" ca="1" si="157"/>
        <v>-42112476600.569969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-42112476600.569969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-175468652.50237486</v>
      </c>
      <c r="L2888" s="444">
        <f t="shared" ca="1" si="157"/>
        <v>-42287945253.072342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-42287945253.072342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-176199771.88780141</v>
      </c>
      <c r="L2889" s="444">
        <f t="shared" ca="1" si="157"/>
        <v>-42464145024.960144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-42464145024.960144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-176933937.6040006</v>
      </c>
      <c r="L2890" s="444">
        <f t="shared" ca="1" si="157"/>
        <v>-42641078962.564148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-42641078962.564148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-177671162.34401727</v>
      </c>
      <c r="L2891" s="444">
        <f t="shared" ca="1" si="157"/>
        <v>-42818750124.908165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-42818750124.908165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-178411458.85378402</v>
      </c>
      <c r="L2892" s="444">
        <f t="shared" ca="1" si="157"/>
        <v>-42997161583.761948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-42997161583.761948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-179154839.93234146</v>
      </c>
      <c r="L2893" s="444">
        <f t="shared" ca="1" si="157"/>
        <v>-43176316423.69429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-43176316423.69429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-179901318.43205953</v>
      </c>
      <c r="L2894" s="444">
        <f t="shared" ca="1" si="157"/>
        <v>-43356217742.12635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-43356217742.12635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-180650907.25885978</v>
      </c>
      <c r="L2895" s="444">
        <f t="shared" ca="1" si="157"/>
        <v>-43536868649.385208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-43536868649.385208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-181403619.37243837</v>
      </c>
      <c r="L2896" s="444">
        <f t="shared" ca="1" si="157"/>
        <v>-43718272268.757645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-43718272268.757645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-182159467.78649017</v>
      </c>
      <c r="L2897" s="444">
        <f t="shared" ca="1" si="157"/>
        <v>-43900431736.544136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-43900431736.544136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-182918465.5689339</v>
      </c>
      <c r="L2898" s="444">
        <f t="shared" ca="1" si="157"/>
        <v>-44083350202.113068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-44083350202.113068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-183680625.84213778</v>
      </c>
      <c r="L2899" s="444">
        <f t="shared" ca="1" si="157"/>
        <v>-44267030827.955208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-44267030827.955208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-184445961.78314671</v>
      </c>
      <c r="L2900" s="444">
        <f t="shared" ca="1" si="157"/>
        <v>-44451476789.738358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-44451476789.738358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-185214486.62390983</v>
      </c>
      <c r="L2901" s="444">
        <f t="shared" ca="1" si="157"/>
        <v>-44636691276.362267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-44636691276.362267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-185986213.65150943</v>
      </c>
      <c r="L2902" s="444">
        <f t="shared" ca="1" si="157"/>
        <v>-44822677490.013779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-44822677490.013779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-186761156.20839074</v>
      </c>
      <c r="L2903" s="444">
        <f t="shared" ca="1" si="157"/>
        <v>-45009438646.222168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-45009438646.222168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-187539327.69259235</v>
      </c>
      <c r="L2904" s="444">
        <f t="shared" ca="1" si="157"/>
        <v>-45196977973.914757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-45196977973.914757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-188320741.55797815</v>
      </c>
      <c r="L2905" s="444">
        <f t="shared" ca="1" si="157"/>
        <v>-45385298715.472733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-45385298715.472733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-189105411.31446972</v>
      </c>
      <c r="L2906" s="444">
        <f t="shared" ca="1" si="157"/>
        <v>-45574404126.787201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-45574404126.787201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-189893350.52827999</v>
      </c>
      <c r="L2907" s="444">
        <f t="shared" ca="1" si="157"/>
        <v>-45764297477.315483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-45764297477.315483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-190684572.82214785</v>
      </c>
      <c r="L2908" s="444">
        <f t="shared" ca="1" si="157"/>
        <v>-45954982050.137634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-45954982050.137634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-191479091.87557349</v>
      </c>
      <c r="L2909" s="444">
        <f t="shared" ca="1" si="157"/>
        <v>-46146461142.013206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-46146461142.013206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-192276921.42505503</v>
      </c>
      <c r="L2910" s="444">
        <f t="shared" ca="1" si="157"/>
        <v>-46338738063.438263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-46338738063.438263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-193078075.2643261</v>
      </c>
      <c r="L2911" s="444">
        <f t="shared" ca="1" si="157"/>
        <v>-46531816138.702591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-46531816138.702591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-193882567.24459413</v>
      </c>
      <c r="L2912" s="444">
        <f t="shared" ca="1" si="157"/>
        <v>-46725698705.947182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-46725698705.947182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-194690411.27477992</v>
      </c>
      <c r="L2913" s="444">
        <f t="shared" ca="1" si="157"/>
        <v>-46920389117.221962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-46920389117.221962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-195501621.32175818</v>
      </c>
      <c r="L2914" s="444">
        <f t="shared" ca="1" si="157"/>
        <v>-47115890738.543716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-47115890738.543716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-196316211.41059881</v>
      </c>
      <c r="L2915" s="444">
        <f t="shared" ca="1" si="157"/>
        <v>-47312206949.954315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-47312206949.954315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-197134195.62480965</v>
      </c>
      <c r="L2916" s="444">
        <f t="shared" ca="1" si="157"/>
        <v>-47509341145.579124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-47509341145.579124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-197955588.10657969</v>
      </c>
      <c r="L2917" s="444">
        <f t="shared" ca="1" si="157"/>
        <v>-47707296733.685707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-47707296733.685707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-198780403.05702376</v>
      </c>
      <c r="L2918" s="444">
        <f t="shared" ca="1" si="157"/>
        <v>-47906077136.742729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-47906077136.742729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-199608654.73642802</v>
      </c>
      <c r="L2919" s="444">
        <f t="shared" ca="1" si="157"/>
        <v>-48105685791.479156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-48105685791.479156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-200440357.46449649</v>
      </c>
      <c r="L2920" s="444">
        <f t="shared" ca="1" si="157"/>
        <v>-48306126148.943649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-48306126148.943649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-201275525.62059852</v>
      </c>
      <c r="L2921" s="444">
        <f t="shared" ca="1" si="157"/>
        <v>-48507401674.564247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-48507401674.564247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-202114173.6440177</v>
      </c>
      <c r="L2922" s="444">
        <f t="shared" ca="1" si="157"/>
        <v>-48709515848.208267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-48709515848.208267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-202956316.03420112</v>
      </c>
      <c r="L2923" s="444">
        <f t="shared" ca="1" si="157"/>
        <v>-48912472164.24247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-48912472164.24247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-203801967.35101029</v>
      </c>
      <c r="L2924" s="444">
        <f t="shared" ca="1" si="157"/>
        <v>-49116274131.593483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-49116274131.593483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-204651142.21497285</v>
      </c>
      <c r="L2925" s="444">
        <f t="shared" ca="1" si="157"/>
        <v>-49320925273.808456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-49320925273.808456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-205503855.30753523</v>
      </c>
      <c r="L2926" s="444">
        <f t="shared" ca="1" si="157"/>
        <v>-49526429129.11599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-49526429129.11599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-206360121.37131661</v>
      </c>
      <c r="L2927" s="444">
        <f t="shared" ca="1" si="157"/>
        <v>-49732789250.487305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-49732789250.487305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-207219955.21036378</v>
      </c>
      <c r="L2928" s="444">
        <f t="shared" ca="1" si="157"/>
        <v>-49940009205.69767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-49940009205.69767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-208083371.69040695</v>
      </c>
      <c r="L2929" s="444">
        <f t="shared" ca="1" si="157"/>
        <v>-50148092577.388077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-50148092577.388077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-208950385.739117</v>
      </c>
      <c r="L2930" s="444">
        <f t="shared" ca="1" si="157"/>
        <v>-50357042963.127197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-50357042963.127197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-209821012.34636331</v>
      </c>
      <c r="L2931" s="444">
        <f t="shared" ca="1" si="157"/>
        <v>-50566863975.473564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-50566863975.473564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-210695266.56447318</v>
      </c>
      <c r="L2932" s="444">
        <f t="shared" ca="1" si="157"/>
        <v>-50777559242.03804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-50777559242.03804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-211573163.50849184</v>
      </c>
      <c r="L2933" s="444">
        <f t="shared" ca="1" si="157"/>
        <v>-50989132405.546532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-50989132405.546532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-212454718.35644388</v>
      </c>
      <c r="L2934" s="444">
        <f t="shared" ca="1" si="157"/>
        <v>-51201587123.902977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-51201587123.902977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-213339946.34959573</v>
      </c>
      <c r="L2935" s="444">
        <f t="shared" ca="1" si="157"/>
        <v>-51414927070.252571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-51414927070.252571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-214228862.79271904</v>
      </c>
      <c r="L2936" s="444">
        <f t="shared" ca="1" si="157"/>
        <v>-51629155933.045288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-51629155933.045288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-215121483.05435535</v>
      </c>
      <c r="L2937" s="444">
        <f t="shared" ca="1" si="157"/>
        <v>-51844277416.09964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-51844277416.09964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-216017822.56708184</v>
      </c>
      <c r="L2938" s="444">
        <f t="shared" ca="1" si="157"/>
        <v>-52060295238.666725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-52060295238.666725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-216917896.82777801</v>
      </c>
      <c r="L2939" s="444">
        <f t="shared" ca="1" si="157"/>
        <v>-52277213135.494507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-52277213135.494507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-217821721.39789379</v>
      </c>
      <c r="L2940" s="444">
        <f t="shared" ca="1" si="157"/>
        <v>-52495034856.892403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-52495034856.892403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-218729311.90371835</v>
      </c>
      <c r="L2941" s="444">
        <f t="shared" ca="1" si="157"/>
        <v>-52713764168.79612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-52713764168.79612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-219640684.03665051</v>
      </c>
      <c r="L2942" s="444">
        <f t="shared" ca="1" si="157"/>
        <v>-52933404852.832771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-52933404852.832771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-220555853.55346987</v>
      </c>
      <c r="L2943" s="444">
        <f t="shared" ca="1" si="157"/>
        <v>-53153960706.386238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-53153960706.386238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-221474836.27660933</v>
      </c>
      <c r="L2944" s="444">
        <f t="shared" ca="1" si="157"/>
        <v>-53375435542.662849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-53375435542.662849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-222397648.09442854</v>
      </c>
      <c r="L2945" s="444">
        <f t="shared" ca="1" si="157"/>
        <v>-53597833190.757278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-53597833190.757278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-223324304.96148866</v>
      </c>
      <c r="L2946" s="444">
        <f t="shared" ca="1" si="157"/>
        <v>-53821157495.718765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-53821157495.718765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-224254822.89882818</v>
      </c>
      <c r="L2947" s="444">
        <f t="shared" ca="1" si="157"/>
        <v>-54045412318.617592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-54045412318.617592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-225189217.99423996</v>
      </c>
      <c r="L2948" s="444">
        <f t="shared" ca="1" si="157"/>
        <v>-54270601536.611832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-54270601536.611832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-226127506.4025493</v>
      </c>
      <c r="L2949" s="444">
        <f t="shared" ca="1" si="157"/>
        <v>-54496729043.014381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-54496729043.014381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-227069704.34589329</v>
      </c>
      <c r="L2950" s="444">
        <f t="shared" ca="1" si="157"/>
        <v>-54723798747.360275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-54723798747.360275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-228015828.11400115</v>
      </c>
      <c r="L2951" s="444">
        <f t="shared" ca="1" si="157"/>
        <v>-54951814575.474274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-54951814575.474274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-228965894.06447616</v>
      </c>
      <c r="L2952" s="444">
        <f t="shared" ca="1" si="157"/>
        <v>-55180780469.53875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-55180780469.53875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-229919918.62307808</v>
      </c>
      <c r="L2953" s="444">
        <f t="shared" ca="1" si="157"/>
        <v>-55410700388.161827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-55410700388.161827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-230877918.28400764</v>
      </c>
      <c r="L2954" s="444">
        <f t="shared" ca="1" si="157"/>
        <v>-55641578306.445831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-55641578306.445831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-231839909.61019099</v>
      </c>
      <c r="L2955" s="444">
        <f t="shared" ca="1" si="157"/>
        <v>-55873418216.056023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-55873418216.056023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-232805909.23356676</v>
      </c>
      <c r="L2956" s="444">
        <f t="shared" ca="1" si="157"/>
        <v>-56106224125.289589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-56106224125.289589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-233775933.85537329</v>
      </c>
      <c r="L2957" s="444">
        <f t="shared" ca="1" si="157"/>
        <v>-56340000059.144958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-56340000059.144958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-234750000.24643731</v>
      </c>
      <c r="L2958" s="444">
        <f t="shared" ca="1" si="157"/>
        <v>-56574750059.391396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-56574750059.391396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-235728125.24746415</v>
      </c>
      <c r="L2959" s="444">
        <f t="shared" ca="1" si="157"/>
        <v>-56810478184.638863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-56810478184.638863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-236710325.76932859</v>
      </c>
      <c r="L2960" s="444">
        <f t="shared" ca="1" si="157"/>
        <v>-57047188510.408188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-57047188510.408188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-237696618.79336742</v>
      </c>
      <c r="L2961" s="444">
        <f t="shared" ca="1" si="157"/>
        <v>-57284885129.201553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-57284885129.201553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-238687021.37167314</v>
      </c>
      <c r="L2962" s="444">
        <f t="shared" ca="1" si="157"/>
        <v>-57523572150.573227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-57523572150.573227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-239681550.62738845</v>
      </c>
      <c r="L2963" s="444">
        <f t="shared" ca="1" si="157"/>
        <v>-57763253701.200615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-57763253701.200615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-240680223.75500259</v>
      </c>
      <c r="L2964" s="444">
        <f t="shared" ca="1" si="157"/>
        <v>-58003933924.95562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-58003933924.95562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-241683058.02064842</v>
      </c>
      <c r="L2965" s="444">
        <f t="shared" ca="1" si="157"/>
        <v>-58245616982.976265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-58245616982.976265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-242690070.76240113</v>
      </c>
      <c r="L2966" s="444">
        <f t="shared" ca="1" si="157"/>
        <v>-58488307053.738663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-58488307053.738663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-243701279.39057776</v>
      </c>
      <c r="L2967" s="444">
        <f t="shared" ca="1" si="157"/>
        <v>-58732008333.129242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-58732008333.129242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-244716701.38803855</v>
      </c>
      <c r="L2968" s="444">
        <f t="shared" ca="1" si="157"/>
        <v>-58976725034.517281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-58976725034.517281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-245736354.31048867</v>
      </c>
      <c r="L2969" s="444">
        <f t="shared" ca="1" si="157"/>
        <v>-59222461388.827766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-59222461388.827766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-246760255.78678238</v>
      </c>
      <c r="L2970" s="444">
        <f t="shared" ca="1" si="157"/>
        <v>-59469221644.614548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-59469221644.614548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-247788423.5192273</v>
      </c>
      <c r="L2971" s="444">
        <f t="shared" ca="1" si="157"/>
        <v>-59717010068.133774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-59717010068.133774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-248820875.28389072</v>
      </c>
      <c r="L2972" s="444">
        <f t="shared" ca="1" si="157"/>
        <v>-59965830943.417664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-59965830943.417664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-249857628.93090692</v>
      </c>
      <c r="L2973" s="444">
        <f t="shared" ca="1" si="157"/>
        <v>-60215688572.348572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-60215688572.348572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-250898702.38478568</v>
      </c>
      <c r="L2974" s="444">
        <f t="shared" ca="1" si="157"/>
        <v>-60466587274.73336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-60466587274.73336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-251944113.64472234</v>
      </c>
      <c r="L2975" s="444">
        <f t="shared" ca="1" si="157"/>
        <v>-60718531388.378082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-60718531388.378082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-252993880.78490868</v>
      </c>
      <c r="L2976" s="444">
        <f t="shared" ca="1" si="157"/>
        <v>-60971525269.162994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-60971525269.162994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-254048021.95484579</v>
      </c>
      <c r="L2977" s="444">
        <f t="shared" ca="1" si="157"/>
        <v>-61225573291.117844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-61225573291.117844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-255106555.37965766</v>
      </c>
      <c r="L2978" s="444">
        <f t="shared" ca="1" si="157"/>
        <v>-61480679846.497498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-61480679846.497498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-256169499.36040625</v>
      </c>
      <c r="L2979" s="444">
        <f t="shared" ca="1" si="157"/>
        <v>-61736849345.857903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-61736849345.857903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-257236872.27440795</v>
      </c>
      <c r="L2980" s="444">
        <f t="shared" ca="1" si="157"/>
        <v>-61994086218.132309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-61994086218.132309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-258308692.57555127</v>
      </c>
      <c r="L2981" s="444">
        <f t="shared" ca="1" si="157"/>
        <v>-62252394910.707863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-62252394910.707863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-259384978.79461607</v>
      </c>
      <c r="L2982" s="444">
        <f t="shared" ca="1" si="157"/>
        <v>-62511779889.50248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-62511779889.50248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-260465749.53959367</v>
      </c>
      <c r="L2983" s="444">
        <f t="shared" ca="1" si="157"/>
        <v>-62772245639.042076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-62772245639.042076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-261551023.49600863</v>
      </c>
      <c r="L2984" s="444">
        <f t="shared" ca="1" si="157"/>
        <v>-63033796662.538086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-63033796662.538086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-262640819.42724201</v>
      </c>
      <c r="L2985" s="444">
        <f t="shared" ca="1" si="157"/>
        <v>-63296437481.965324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-63296437481.965324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-263735156.1748555</v>
      </c>
      <c r="L2986" s="444">
        <f t="shared" ca="1" si="157"/>
        <v>-63560172638.140182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-63560172638.140182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-264834052.65891743</v>
      </c>
      <c r="L2987" s="444">
        <f t="shared" ca="1" si="157"/>
        <v>-63825006690.799103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-63825006690.799103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-265937527.8783296</v>
      </c>
      <c r="L2988" s="444">
        <f t="shared" ca="1" si="157"/>
        <v>-64090944218.677429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-64090944218.677429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-267045600.91115591</v>
      </c>
      <c r="L2989" s="444">
        <f t="shared" ca="1" si="157"/>
        <v>-64357989819.588585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-64357989819.588585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-268158290.91495243</v>
      </c>
      <c r="L2990" s="444">
        <f t="shared" ca="1" si="157"/>
        <v>-64626148110.50354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-64626148110.50354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-269275617.12709808</v>
      </c>
      <c r="L2991" s="444">
        <f t="shared" ca="1" si="157"/>
        <v>-64895423727.630638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-64895423727.630638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-270397598.86512768</v>
      </c>
      <c r="L2992" s="444">
        <f t="shared" ca="1" si="157"/>
        <v>-65165821326.495766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-65165821326.495766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-271524255.52706563</v>
      </c>
      <c r="L2993" s="444">
        <f t="shared" ca="1" si="157"/>
        <v>-65437345582.022835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-65437345582.022835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-272655606.59176183</v>
      </c>
      <c r="L2994" s="444">
        <f t="shared" ca="1" si="157"/>
        <v>-65710001188.614594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-65710001188.614594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-273791671.61922747</v>
      </c>
      <c r="L2995" s="444">
        <f t="shared" ca="1" si="157"/>
        <v>-65983792860.233818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-65983792860.233818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-274932470.25097424</v>
      </c>
      <c r="L2996" s="444">
        <f t="shared" ca="1" si="157"/>
        <v>-66258725330.484795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-66258725330.484795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-276078022.21035331</v>
      </c>
      <c r="L2997" s="444">
        <f t="shared" ca="1" si="157"/>
        <v>-66534803352.695145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-66534803352.695145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-277228347.30289638</v>
      </c>
      <c r="L2998" s="444">
        <f t="shared" ca="1" si="157"/>
        <v>-66812031699.998039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-66812031699.998039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-278383465.41665852</v>
      </c>
      <c r="L2999" s="444">
        <f t="shared" ca="1" si="157"/>
        <v>-67090415165.414696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-67090415165.414696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-279543396.52256125</v>
      </c>
      <c r="L3000" s="444">
        <f t="shared" ca="1" si="157"/>
        <v>-67369958561.937256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-67369958561.937256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-280708160.67473859</v>
      </c>
      <c r="L3001" s="444">
        <f t="shared" ca="1" si="157"/>
        <v>-67650666722.611992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-67650666722.611992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-281877778.01088327</v>
      </c>
      <c r="L3002" s="444">
        <f t="shared" ca="1" si="157"/>
        <v>-67932544500.622871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-67932544500.622871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-283052268.75259525</v>
      </c>
      <c r="L3003" s="444">
        <f t="shared" ca="1" si="157"/>
        <v>-68215596769.375465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-68215596769.375465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-284231653.20573109</v>
      </c>
      <c r="L3004" s="444">
        <f t="shared" ca="1" si="157"/>
        <v>-68499828422.5812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-68499828422.5812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-285415951.760755</v>
      </c>
      <c r="L3005" s="444">
        <f t="shared" ca="1" si="157"/>
        <v>-68785244374.341949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-68785244374.341949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-286605184.89309144</v>
      </c>
      <c r="L3006" s="444">
        <f t="shared" ca="1" si="157"/>
        <v>-69071849559.235046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-69071849559.235046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-287799373.16347933</v>
      </c>
      <c r="L3007" s="444">
        <f t="shared" ca="1" si="157"/>
        <v>-69359648932.398529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-69359648932.398529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-288998537.21832722</v>
      </c>
      <c r="L3008" s="444">
        <f t="shared" ca="1" si="157"/>
        <v>-69648647469.616852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-69648647469.616852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-290202697.79007024</v>
      </c>
      <c r="L3009" s="444">
        <f t="shared" ca="1" si="157"/>
        <v>-69938850167.406921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-69938850167.406921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-291411875.69752884</v>
      </c>
      <c r="L3010" s="444">
        <f t="shared" ca="1" si="157"/>
        <v>-70230262043.104446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-70230262043.104446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-292626091.84626853</v>
      </c>
      <c r="L3011" s="444">
        <f t="shared" ca="1" si="157"/>
        <v>-70522888134.950714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-70522888134.950714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-293845367.22896129</v>
      </c>
      <c r="L3012" s="444">
        <f t="shared" ca="1" si="157"/>
        <v>-70816733502.179672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-70816733502.179672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-295069722.92574865</v>
      </c>
      <c r="L3013" s="444">
        <f t="shared" ca="1" si="157"/>
        <v>-71111803225.105423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-71111803225.105423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-296299180.10460591</v>
      </c>
      <c r="L3014" s="444">
        <f t="shared" ca="1" si="157"/>
        <v>-71408102405.210022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-71408102405.210022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-297533760.02170843</v>
      </c>
      <c r="L3015" s="444">
        <f t="shared" ca="1" si="157"/>
        <v>-71705636165.231735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-71705636165.231735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-298773484.02179891</v>
      </c>
      <c r="L3016" s="444">
        <f t="shared" ca="1" si="157"/>
        <v>-72004409649.25354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-72004409649.25354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-300018373.5385564</v>
      </c>
      <c r="L3017" s="444">
        <f t="shared" ca="1" si="157"/>
        <v>-72304428022.792099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-72304428022.792099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-301268450.09496707</v>
      </c>
      <c r="L3018" s="444">
        <f t="shared" ca="1" si="157"/>
        <v>-72605696472.88707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-72605696472.88707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-302523735.3036961</v>
      </c>
      <c r="L3019" s="444">
        <f t="shared" ca="1" si="157"/>
        <v>-72908220208.190765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-72908220208.190765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-303784250.8674615</v>
      </c>
      <c r="L3020" s="444">
        <f t="shared" ca="1" si="157"/>
        <v>-73212004459.058228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-73212004459.058228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-305050018.5794093</v>
      </c>
      <c r="L3021" s="444">
        <f t="shared" ca="1" si="157"/>
        <v>-73517054477.637634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-73517054477.637634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-306321060.32349014</v>
      </c>
      <c r="L3022" s="444">
        <f t="shared" ca="1" si="157"/>
        <v>-73823375537.961121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-73823375537.961121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-307597398.07483798</v>
      </c>
      <c r="L3023" s="444">
        <f t="shared" ca="1" si="157"/>
        <v>-74130972936.035965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-74130972936.035965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-308879053.90014982</v>
      </c>
      <c r="L3024" s="444">
        <f t="shared" ca="1" si="157"/>
        <v>-74439851989.936111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-74439851989.936111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-310166049.95806712</v>
      </c>
      <c r="L3025" s="444">
        <f t="shared" ca="1" si="157"/>
        <v>-74750018039.89418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-74750018039.89418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-311458408.4995591</v>
      </c>
      <c r="L3026" s="444">
        <f t="shared" ca="1" si="157"/>
        <v>-75061476448.393738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-75061476448.393738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-312756151.86830723</v>
      </c>
      <c r="L3027" s="444">
        <f t="shared" ca="1" si="157"/>
        <v>-75374232600.262039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-75374232600.262039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-314059302.50109184</v>
      </c>
      <c r="L3028" s="444">
        <f t="shared" ca="1" si="157"/>
        <v>-75688291902.763138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-75688291902.763138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-315367882.92817974</v>
      </c>
      <c r="L3029" s="444">
        <f t="shared" ca="1" si="157"/>
        <v>-76003659785.691315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-76003659785.691315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-316681915.77371383</v>
      </c>
      <c r="L3030" s="444">
        <f t="shared" ca="1" si="157"/>
        <v>-76320341701.465027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-76320341701.465027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-318001423.75610429</v>
      </c>
      <c r="L3031" s="444">
        <f t="shared" ca="1" si="157"/>
        <v>-76638343125.22113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-76638343125.22113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-319326429.68842137</v>
      </c>
      <c r="L3032" s="444">
        <f t="shared" ca="1" si="157"/>
        <v>-76957669554.909546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-76957669554.909546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-320656956.47878975</v>
      </c>
      <c r="L3033" s="444">
        <f t="shared" ca="1" si="157"/>
        <v>-77278326511.388336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-77278326511.388336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-321993027.13078475</v>
      </c>
      <c r="L3034" s="444">
        <f t="shared" ca="1" si="157"/>
        <v>-77600319538.519119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-77600319538.519119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-323334664.74382967</v>
      </c>
      <c r="L3035" s="444">
        <f t="shared" ca="1" si="157"/>
        <v>-77923654203.262955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-77923654203.262955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-324681892.51359564</v>
      </c>
      <c r="L3036" s="444">
        <f t="shared" ca="1" si="157"/>
        <v>-78248336095.77655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-78248336095.77655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-326034733.73240227</v>
      </c>
      <c r="L3037" s="444">
        <f t="shared" ca="1" si="157"/>
        <v>-78574370829.508957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-78574370829.508957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-327393211.78962064</v>
      </c>
      <c r="L3038" s="444">
        <f t="shared" ca="1" si="157"/>
        <v>-78901764041.298584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-78901764041.298584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-328757350.17207742</v>
      </c>
      <c r="L3039" s="444">
        <f t="shared" ca="1" si="157"/>
        <v>-79230521391.470657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-79230521391.470657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-330127172.46446109</v>
      </c>
      <c r="L3040" s="444">
        <f t="shared" ca="1" si="157"/>
        <v>-79560648563.93512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-79560648563.93512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-331502702.34972966</v>
      </c>
      <c r="L3041" s="444">
        <f t="shared" ca="1" si="157"/>
        <v>-79892151266.284851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-79892151266.284851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-332883963.6095202</v>
      </c>
      <c r="L3042" s="444">
        <f t="shared" ca="1" si="157"/>
        <v>-80225035229.894379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-80225035229.894379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-334270980.12455988</v>
      </c>
      <c r="L3043" s="444">
        <f t="shared" ca="1" si="157"/>
        <v>-80559306210.018936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-80559306210.018936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-335663775.87507892</v>
      </c>
      <c r="L3044" s="444">
        <f t="shared" ca="1" si="157"/>
        <v>-80894969985.894012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-80894969985.894012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-337062374.94122505</v>
      </c>
      <c r="L3045" s="444">
        <f t="shared" ca="1" si="157"/>
        <v>-81232032360.835236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-81232032360.835236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-338466801.50348014</v>
      </c>
      <c r="L3046" s="444">
        <f t="shared" ca="1" si="157"/>
        <v>-81570499162.338715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-81570499162.338715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-339877079.84307796</v>
      </c>
      <c r="L3047" s="444">
        <f t="shared" ca="1" si="157"/>
        <v>-81910376242.181793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-81910376242.181793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-341293234.34242415</v>
      </c>
      <c r="L3048" s="444">
        <f t="shared" ca="1" si="157"/>
        <v>-82251669476.524216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-82251669476.524216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-342715289.48551756</v>
      </c>
      <c r="L3049" s="444">
        <f t="shared" ca="1" si="157"/>
        <v>-82594384766.009735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-82594384766.009735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-344143269.85837388</v>
      </c>
      <c r="L3050" s="444">
        <f t="shared" ca="1" si="157"/>
        <v>-82938528035.868103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-82938528035.868103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-345577200.14945042</v>
      </c>
      <c r="L3051" s="444">
        <f t="shared" ca="1" si="157"/>
        <v>-83284105236.017548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-83284105236.017548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-347017105.15007311</v>
      </c>
      <c r="L3052" s="444">
        <f t="shared" ca="1" si="157"/>
        <v>-83631122341.167618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-83631122341.167618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-348463009.75486505</v>
      </c>
      <c r="L3053" s="444">
        <f t="shared" ca="1" si="157"/>
        <v>-83979585350.922485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-83979585350.922485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-349914938.96217704</v>
      </c>
      <c r="L3054" s="444">
        <f t="shared" ca="1" si="157"/>
        <v>-84329500289.884659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-84329500289.884659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-351372917.87451941</v>
      </c>
      <c r="L3055" s="444">
        <f t="shared" ca="1" si="157"/>
        <v>-84680873207.759186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-84680873207.759186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-352836971.6989966</v>
      </c>
      <c r="L3056" s="444">
        <f t="shared" ca="1" si="157"/>
        <v>-85033710179.458176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-85033710179.458176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-354307125.74774241</v>
      </c>
      <c r="L3057" s="444">
        <f t="shared" ca="1" si="157"/>
        <v>-85388017305.205917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-85388017305.205917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-355783405.43835801</v>
      </c>
      <c r="L3058" s="444">
        <f t="shared" ca="1" si="157"/>
        <v>-85743800710.644272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-85743800710.644272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-357265836.2943511</v>
      </c>
      <c r="L3059" s="444">
        <f t="shared" ca="1" si="157"/>
        <v>-86101066546.938629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-86101066546.938629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-358754443.94557762</v>
      </c>
      <c r="L3060" s="444">
        <f t="shared" ca="1" si="157"/>
        <v>-86459820990.884201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-86459820990.884201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-360249254.12868416</v>
      </c>
      <c r="L3061" s="444">
        <f t="shared" ca="1" si="157"/>
        <v>-86820070245.012878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-86820070245.012878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-361750292.68755364</v>
      </c>
      <c r="L3062" s="444">
        <f t="shared" ca="1" si="157"/>
        <v>-87181820537.700439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-87181820537.700439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-363257585.57375181</v>
      </c>
      <c r="L3063" s="444">
        <f t="shared" ca="1" si="157"/>
        <v>-87545078123.274185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-87545078123.274185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-364771158.84697574</v>
      </c>
      <c r="L3064" s="444">
        <f t="shared" ca="1" si="157"/>
        <v>-87909849282.121155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-87909849282.121155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-366291038.6755048</v>
      </c>
      <c r="L3065" s="444">
        <f t="shared" ca="1" si="157"/>
        <v>-88276140320.796661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-88276140320.796661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-367817251.33665276</v>
      </c>
      <c r="L3066" s="444">
        <f t="shared" ca="1" si="157"/>
        <v>-88643957572.133316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-88643957572.133316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-369349823.21722215</v>
      </c>
      <c r="L3067" s="444">
        <f t="shared" ca="1" si="157"/>
        <v>-89013307395.35054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-89013307395.35054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-370888780.81396055</v>
      </c>
      <c r="L3068" s="444">
        <f t="shared" ref="L3068:L3322" ca="1" si="162">I3068-J3068+K3068</f>
        <v>-89384196176.164505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-89384196176.164505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-372434150.73401874</v>
      </c>
      <c r="L3069" s="444">
        <f t="shared" ca="1" si="162"/>
        <v>-89756630326.898529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-89756630326.898529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-373985959.69541055</v>
      </c>
      <c r="L3070" s="444">
        <f t="shared" ca="1" si="162"/>
        <v>-90130616286.593933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-90130616286.593933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-375544234.5274747</v>
      </c>
      <c r="L3071" s="444">
        <f t="shared" ca="1" si="162"/>
        <v>-90506160521.121414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-90506160521.121414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-377109002.17133921</v>
      </c>
      <c r="L3072" s="444">
        <f t="shared" ca="1" si="162"/>
        <v>-90883269523.292755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-90883269523.292755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-378680289.68038648</v>
      </c>
      <c r="L3073" s="444">
        <f t="shared" ca="1" si="162"/>
        <v>-91261949812.973145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-91261949812.973145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-380258124.22072142</v>
      </c>
      <c r="L3074" s="444">
        <f t="shared" ca="1" si="162"/>
        <v>-91642207937.193863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-91642207937.193863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-381842533.07164109</v>
      </c>
      <c r="L3075" s="444">
        <f t="shared" ca="1" si="162"/>
        <v>-92024050470.265503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-92024050470.265503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-383433543.62610626</v>
      </c>
      <c r="L3076" s="444">
        <f t="shared" ca="1" si="162"/>
        <v>-92407484013.891602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-92407484013.891602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-385031183.39121503</v>
      </c>
      <c r="L3077" s="444">
        <f t="shared" ca="1" si="162"/>
        <v>-92792515197.282822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-92792515197.282822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-386635479.9886784</v>
      </c>
      <c r="L3078" s="444">
        <f t="shared" ca="1" si="162"/>
        <v>-93179150677.2715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-93179150677.2715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-388246461.15529794</v>
      </c>
      <c r="L3079" s="444">
        <f t="shared" ca="1" si="162"/>
        <v>-93567397138.426804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-93567397138.426804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-389864154.74344504</v>
      </c>
      <c r="L3080" s="444">
        <f t="shared" ca="1" si="162"/>
        <v>-93957261293.170242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-93957261293.170242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-391488588.72154266</v>
      </c>
      <c r="L3081" s="444">
        <f t="shared" ca="1" si="162"/>
        <v>-94348749881.891785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-94348749881.891785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-393119791.1745491</v>
      </c>
      <c r="L3082" s="444">
        <f t="shared" ca="1" si="162"/>
        <v>-94741869673.06633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-94741869673.06633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-394757790.30444306</v>
      </c>
      <c r="L3083" s="444">
        <f t="shared" ca="1" si="162"/>
        <v>-95136627463.370773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-95136627463.370773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-396402614.43071157</v>
      </c>
      <c r="L3084" s="444">
        <f t="shared" ca="1" si="162"/>
        <v>-95533030077.801483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-95533030077.801483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-398054291.99083948</v>
      </c>
      <c r="L3085" s="444">
        <f t="shared" ca="1" si="162"/>
        <v>-95931084369.792328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-95931084369.792328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-399712851.54080135</v>
      </c>
      <c r="L3086" s="444">
        <f t="shared" ca="1" si="162"/>
        <v>-96330797221.33313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-96330797221.33313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-401378321.75555468</v>
      </c>
      <c r="L3087" s="444">
        <f t="shared" ca="1" si="162"/>
        <v>-96732175543.088684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-96732175543.088684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-403050731.42953616</v>
      </c>
      <c r="L3088" s="444">
        <f t="shared" ca="1" si="162"/>
        <v>-97135226274.518219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-97135226274.518219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-404730109.47715926</v>
      </c>
      <c r="L3089" s="444">
        <f t="shared" ca="1" si="162"/>
        <v>-97539956383.995377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-97539956383.995377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-406416484.93331409</v>
      </c>
      <c r="L3090" s="444">
        <f t="shared" ca="1" si="162"/>
        <v>-97946372868.928696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-97946372868.928696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-408109886.95386958</v>
      </c>
      <c r="L3091" s="444">
        <f t="shared" ca="1" si="162"/>
        <v>-98354482755.882568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-98354482755.882568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-409810344.81617737</v>
      </c>
      <c r="L3092" s="444">
        <f t="shared" ca="1" si="162"/>
        <v>-98764293100.698746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-98764293100.698746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-411517887.91957808</v>
      </c>
      <c r="L3093" s="444">
        <f t="shared" ca="1" si="162"/>
        <v>-99175810988.618317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-99175810988.618317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-413232545.78590965</v>
      </c>
      <c r="L3094" s="444">
        <f t="shared" ca="1" si="162"/>
        <v>-99589043534.404221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-99589043534.404221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-414954348.06001759</v>
      </c>
      <c r="L3095" s="444">
        <f t="shared" ca="1" si="162"/>
        <v>-100003997882.46423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-100003997882.46423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-416683324.51026762</v>
      </c>
      <c r="L3096" s="444">
        <f t="shared" ca="1" si="162"/>
        <v>-100420681206.9745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-100420681206.9745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-418419505.02906042</v>
      </c>
      <c r="L3097" s="444">
        <f t="shared" ca="1" si="162"/>
        <v>-100839100712.00357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-100839100712.00357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-420162919.63334823</v>
      </c>
      <c r="L3098" s="444">
        <f t="shared" ca="1" si="162"/>
        <v>-101259263631.63692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-101259263631.63692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-421913598.46515381</v>
      </c>
      <c r="L3099" s="444">
        <f t="shared" ca="1" si="162"/>
        <v>-101681177230.10207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-101681177230.10207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-423671571.79209197</v>
      </c>
      <c r="L3100" s="444">
        <f t="shared" ca="1" si="162"/>
        <v>-102104848801.89417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-102104848801.89417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-425436870.00789237</v>
      </c>
      <c r="L3101" s="444">
        <f t="shared" ca="1" si="162"/>
        <v>-102530285671.90205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-102530285671.90205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-427209523.63292521</v>
      </c>
      <c r="L3102" s="444">
        <f t="shared" ca="1" si="162"/>
        <v>-102957495195.53497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-102957495195.53497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-428989563.31472903</v>
      </c>
      <c r="L3103" s="444">
        <f t="shared" ca="1" si="162"/>
        <v>-103386484758.8497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-103386484758.8497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-430777019.82854038</v>
      </c>
      <c r="L3104" s="444">
        <f t="shared" ca="1" si="162"/>
        <v>-103817261778.67824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-103817261778.67824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-432571924.07782596</v>
      </c>
      <c r="L3105" s="444">
        <f t="shared" ca="1" si="162"/>
        <v>-104249833702.75606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-104249833702.75606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-434374307.09481692</v>
      </c>
      <c r="L3106" s="444">
        <f t="shared" ca="1" si="162"/>
        <v>-104684208009.85088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-104684208009.85088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-436184200.04104531</v>
      </c>
      <c r="L3107" s="444">
        <f t="shared" ca="1" si="162"/>
        <v>-105120392209.89192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-105120392209.89192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-438001634.207883</v>
      </c>
      <c r="L3108" s="444">
        <f t="shared" ca="1" si="162"/>
        <v>-105558393844.09981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-105558393844.09981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-439826641.01708251</v>
      </c>
      <c r="L3109" s="444">
        <f t="shared" ca="1" si="162"/>
        <v>-105998220485.1169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-105998220485.1169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-441659252.0213204</v>
      </c>
      <c r="L3110" s="444">
        <f t="shared" ca="1" si="162"/>
        <v>-106439879737.13821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-106439879737.13821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-443499498.90474254</v>
      </c>
      <c r="L3111" s="444">
        <f t="shared" ca="1" si="162"/>
        <v>-106883379236.04295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-106883379236.04295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-445347413.48351228</v>
      </c>
      <c r="L3112" s="444">
        <f t="shared" ca="1" si="162"/>
        <v>-107328726649.52646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-107328726649.52646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-447203027.70636022</v>
      </c>
      <c r="L3113" s="444">
        <f t="shared" ca="1" si="162"/>
        <v>-107775929677.23282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-107775929677.23282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-449066373.65513676</v>
      </c>
      <c r="L3114" s="444">
        <f t="shared" ca="1" si="162"/>
        <v>-108224996050.88795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-108224996050.88795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-450937483.54536647</v>
      </c>
      <c r="L3115" s="444">
        <f t="shared" ca="1" si="162"/>
        <v>-108675933534.43332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-108675933534.43332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-452816389.72680551</v>
      </c>
      <c r="L3116" s="444">
        <f t="shared" ca="1" si="162"/>
        <v>-109128749924.16013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-109128749924.16013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-454703124.68400049</v>
      </c>
      <c r="L3117" s="444">
        <f t="shared" ca="1" si="162"/>
        <v>-109583453048.84413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-109583453048.84413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-456597721.03685051</v>
      </c>
      <c r="L3118" s="444">
        <f t="shared" ca="1" si="162"/>
        <v>-110040050769.88098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-110040050769.88098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-458500211.54117078</v>
      </c>
      <c r="L3119" s="444">
        <f t="shared" ca="1" si="162"/>
        <v>-110498550981.42215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-110498550981.42215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-460410629.08925903</v>
      </c>
      <c r="L3120" s="444">
        <f t="shared" ca="1" si="162"/>
        <v>-110958961610.51141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-110958961610.51141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-462329006.71046424</v>
      </c>
      <c r="L3121" s="444">
        <f t="shared" ca="1" si="162"/>
        <v>-111421290617.22188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-111421290617.22188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-464255377.57175785</v>
      </c>
      <c r="L3122" s="444">
        <f t="shared" ca="1" si="162"/>
        <v>-111885545994.79364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-111885545994.79364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-466189774.97830683</v>
      </c>
      <c r="L3123" s="444">
        <f t="shared" ca="1" si="162"/>
        <v>-112351735769.77194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-112351735769.77194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-468132232.37404966</v>
      </c>
      <c r="L3124" s="444">
        <f t="shared" ca="1" si="162"/>
        <v>-112819868002.146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-112819868002.146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-470082783.3422749</v>
      </c>
      <c r="L3125" s="444">
        <f t="shared" ca="1" si="162"/>
        <v>-113289950785.48827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-113289950785.48827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-472041461.60620111</v>
      </c>
      <c r="L3126" s="444">
        <f t="shared" ca="1" si="162"/>
        <v>-113761992247.09447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-113761992247.09447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-474008301.02956027</v>
      </c>
      <c r="L3127" s="444">
        <f t="shared" ca="1" si="162"/>
        <v>-114236000548.12402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-114236000548.12402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-475983335.61718345</v>
      </c>
      <c r="L3128" s="444">
        <f t="shared" ca="1" si="162"/>
        <v>-114711983883.74121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-114711983883.74121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-477966599.51558846</v>
      </c>
      <c r="L3129" s="444">
        <f t="shared" ca="1" si="162"/>
        <v>-115189950483.25681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-115189950483.25681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-479958127.01357001</v>
      </c>
      <c r="L3130" s="444">
        <f t="shared" ca="1" si="162"/>
        <v>-115669908610.27037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-115669908610.27037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-481957952.54279321</v>
      </c>
      <c r="L3131" s="444">
        <f t="shared" ca="1" si="162"/>
        <v>-116151866562.81316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-116151866562.81316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-483966110.67838812</v>
      </c>
      <c r="L3132" s="444">
        <f t="shared" ca="1" si="162"/>
        <v>-116635832673.49155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-116635832673.49155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-485982636.13954812</v>
      </c>
      <c r="L3133" s="444">
        <f t="shared" ca="1" si="162"/>
        <v>-117121815309.63109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-117121815309.63109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-488007563.7901296</v>
      </c>
      <c r="L3134" s="444">
        <f t="shared" ca="1" si="162"/>
        <v>-117609822873.42122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-117609822873.42122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-490040928.63925505</v>
      </c>
      <c r="L3135" s="444">
        <f t="shared" ca="1" si="162"/>
        <v>-118099863802.06047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-118099863802.06047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-492082765.84191865</v>
      </c>
      <c r="L3136" s="444">
        <f t="shared" ca="1" si="162"/>
        <v>-118591946567.90239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-118591946567.90239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-494133110.69959331</v>
      </c>
      <c r="L3137" s="444">
        <f t="shared" ca="1" si="162"/>
        <v>-119086079678.60199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-119086079678.60199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-496191998.66084164</v>
      </c>
      <c r="L3138" s="444">
        <f t="shared" ca="1" si="162"/>
        <v>-119582271677.26283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-119582271677.26283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-498259465.32192844</v>
      </c>
      <c r="L3139" s="444">
        <f t="shared" ca="1" si="162"/>
        <v>-120080531142.58476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-120080531142.58476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-500335546.42743653</v>
      </c>
      <c r="L3140" s="444">
        <f t="shared" ca="1" si="162"/>
        <v>-120580866689.01219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-120580866689.01219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-502420277.87088412</v>
      </c>
      <c r="L3141" s="444">
        <f t="shared" ca="1" si="162"/>
        <v>-121083286966.88307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-121083286966.88307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-504513695.69534612</v>
      </c>
      <c r="L3142" s="444">
        <f t="shared" ca="1" si="162"/>
        <v>-121587800662.57841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-121587800662.57841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-506615836.09407669</v>
      </c>
      <c r="L3143" s="444">
        <f t="shared" ca="1" si="162"/>
        <v>-122094416498.67249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-122094416498.67249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-508726735.41113544</v>
      </c>
      <c r="L3144" s="444">
        <f t="shared" ca="1" si="162"/>
        <v>-122603143234.08362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-122603143234.08362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-510846430.14201504</v>
      </c>
      <c r="L3145" s="444">
        <f t="shared" ca="1" si="162"/>
        <v>-123113989664.22563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-123113989664.22563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-512974956.93427348</v>
      </c>
      <c r="L3146" s="444">
        <f t="shared" ca="1" si="162"/>
        <v>-123626964621.15991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-123626964621.15991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-515112352.5881663</v>
      </c>
      <c r="L3147" s="444">
        <f t="shared" ca="1" si="162"/>
        <v>-124142076973.74808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-124142076973.74808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-517258654.0572837</v>
      </c>
      <c r="L3148" s="444">
        <f t="shared" ca="1" si="162"/>
        <v>-124659335627.80536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-124659335627.80536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-519413898.44918901</v>
      </c>
      <c r="L3149" s="444">
        <f t="shared" ca="1" si="162"/>
        <v>-125178749526.25455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-125178749526.25455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-521578123.02606058</v>
      </c>
      <c r="L3150" s="444">
        <f t="shared" ca="1" si="162"/>
        <v>-125700327649.28061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-125700327649.28061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-523751365.20533586</v>
      </c>
      <c r="L3151" s="444">
        <f t="shared" ca="1" si="162"/>
        <v>-126224079014.48595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-126224079014.48595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-525933662.56035805</v>
      </c>
      <c r="L3152" s="444">
        <f t="shared" ca="1" si="162"/>
        <v>-126750012677.04631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-126750012677.04631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-528125052.82102627</v>
      </c>
      <c r="L3153" s="444">
        <f t="shared" ca="1" si="162"/>
        <v>-127278137729.86734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-127278137729.86734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-530325573.87444717</v>
      </c>
      <c r="L3154" s="444">
        <f t="shared" ca="1" si="162"/>
        <v>-127808463303.74179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-127808463303.74179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-532535263.76559079</v>
      </c>
      <c r="L3155" s="444">
        <f t="shared" ca="1" si="162"/>
        <v>-128340998567.50739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-128340998567.50739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-534754160.69794738</v>
      </c>
      <c r="L3156" s="444">
        <f t="shared" ca="1" si="162"/>
        <v>-128875752728.20534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-128875752728.20534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-536982303.03418887</v>
      </c>
      <c r="L3157" s="444">
        <f t="shared" ca="1" si="162"/>
        <v>-129412735031.23953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-129412735031.23953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-539219729.29683137</v>
      </c>
      <c r="L3158" s="444">
        <f t="shared" ca="1" si="162"/>
        <v>-129951954760.53636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-129951954760.53636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-541466478.16890144</v>
      </c>
      <c r="L3159" s="444">
        <f t="shared" ca="1" si="162"/>
        <v>-130493421238.70526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-130493421238.70526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-543722588.4946053</v>
      </c>
      <c r="L3160" s="444">
        <f t="shared" ca="1" si="162"/>
        <v>-131037143827.19986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-131037143827.19986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-545988099.27999938</v>
      </c>
      <c r="L3161" s="444">
        <f t="shared" ca="1" si="162"/>
        <v>-131583131926.47986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-131583131926.47986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-548263049.6936661</v>
      </c>
      <c r="L3162" s="444">
        <f t="shared" ca="1" si="162"/>
        <v>-132131394976.17352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-132131394976.17352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-550547479.06738973</v>
      </c>
      <c r="L3163" s="444">
        <f t="shared" ca="1" si="162"/>
        <v>-132681942455.24091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-132681942455.24091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-552841426.89683712</v>
      </c>
      <c r="L3164" s="444">
        <f t="shared" ca="1" si="162"/>
        <v>-133234783882.13774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-133234783882.13774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-555144932.84224057</v>
      </c>
      <c r="L3165" s="444">
        <f t="shared" ca="1" si="162"/>
        <v>-133789928814.97998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-133789928814.97998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-557458036.7290833</v>
      </c>
      <c r="L3166" s="444">
        <f t="shared" ca="1" si="162"/>
        <v>-134347386851.70906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-134347386851.70906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-559780778.54878771</v>
      </c>
      <c r="L3167" s="444">
        <f t="shared" ca="1" si="162"/>
        <v>-134907167630.25784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-134907167630.25784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-562113198.45940769</v>
      </c>
      <c r="L3168" s="444">
        <f t="shared" ca="1" si="162"/>
        <v>-135469280828.71725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-135469280828.71725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-564455336.78632188</v>
      </c>
      <c r="L3169" s="444">
        <f t="shared" ca="1" si="162"/>
        <v>-136033736165.50357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-136033736165.50357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-566807234.02293158</v>
      </c>
      <c r="L3170" s="444">
        <f t="shared" ca="1" si="162"/>
        <v>-136600543399.5265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-136600543399.5265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-569168930.83136046</v>
      </c>
      <c r="L3171" s="444">
        <f t="shared" ca="1" si="162"/>
        <v>-137169712330.35786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-137169712330.35786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-571540468.04315782</v>
      </c>
      <c r="L3172" s="444">
        <f t="shared" ca="1" si="162"/>
        <v>-137741252798.40103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-137741252798.40103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-573921886.66000426</v>
      </c>
      <c r="L3173" s="444">
        <f t="shared" ca="1" si="162"/>
        <v>-138315174685.06104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-138315174685.06104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-576313227.85442102</v>
      </c>
      <c r="L3174" s="444">
        <f t="shared" ca="1" si="162"/>
        <v>-138891487912.91547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-138891487912.91547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-578714532.97048116</v>
      </c>
      <c r="L3175" s="444">
        <f t="shared" ca="1" si="162"/>
        <v>-139470202445.88596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-139470202445.88596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-581125843.52452481</v>
      </c>
      <c r="L3176" s="444">
        <f t="shared" ca="1" si="162"/>
        <v>-140051328289.41049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-140051328289.41049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-583547201.20587707</v>
      </c>
      <c r="L3177" s="444">
        <f t="shared" ca="1" si="162"/>
        <v>-140634875490.61636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-140634875490.61636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-585978647.87756813</v>
      </c>
      <c r="L3178" s="444">
        <f t="shared" ca="1" si="162"/>
        <v>-141220854138.49393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-141220854138.49393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-588420225.57705808</v>
      </c>
      <c r="L3179" s="444">
        <f t="shared" ca="1" si="162"/>
        <v>-141809274364.07098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-141809274364.07098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-590871976.51696241</v>
      </c>
      <c r="L3180" s="444">
        <f t="shared" ca="1" si="162"/>
        <v>-142400146340.58795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-142400146340.58795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-593333943.08578312</v>
      </c>
      <c r="L3181" s="444">
        <f t="shared" ca="1" si="162"/>
        <v>-142993480283.67374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-142993480283.67374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-595806167.84864056</v>
      </c>
      <c r="L3182" s="444">
        <f t="shared" ca="1" si="162"/>
        <v>-143589286451.52237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-143589286451.52237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-598288693.54800987</v>
      </c>
      <c r="L3183" s="444">
        <f t="shared" ca="1" si="162"/>
        <v>-144187575145.07037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-144187575145.07037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-600781563.10445988</v>
      </c>
      <c r="L3184" s="444">
        <f t="shared" ca="1" si="162"/>
        <v>-144788356708.17484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-144788356708.17484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-603284819.61739516</v>
      </c>
      <c r="L3185" s="444">
        <f t="shared" ca="1" si="162"/>
        <v>-145391641527.79224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-145391641527.79224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-605798506.36580098</v>
      </c>
      <c r="L3186" s="444">
        <f t="shared" ca="1" si="162"/>
        <v>-145997440034.15805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-145997440034.15805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-608322666.80899191</v>
      </c>
      <c r="L3187" s="444">
        <f t="shared" ca="1" si="162"/>
        <v>-146605762700.96704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-146605762700.96704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-610857344.58736265</v>
      </c>
      <c r="L3188" s="444">
        <f t="shared" ca="1" si="162"/>
        <v>-147216620045.55441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-147216620045.55441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-613402583.52314341</v>
      </c>
      <c r="L3189" s="444">
        <f t="shared" ca="1" si="162"/>
        <v>-147830022629.07755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-147830022629.07755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-615958427.62115645</v>
      </c>
      <c r="L3190" s="444">
        <f t="shared" ca="1" si="162"/>
        <v>-148445981056.6987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-148445981056.6987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-618524921.06957793</v>
      </c>
      <c r="L3191" s="444">
        <f t="shared" ca="1" si="162"/>
        <v>-149064505977.76828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-149064505977.76828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-621102108.2407012</v>
      </c>
      <c r="L3192" s="444">
        <f t="shared" ca="1" si="162"/>
        <v>-149685608086.00897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-149685608086.00897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-623690033.69170403</v>
      </c>
      <c r="L3193" s="444">
        <f t="shared" ca="1" si="162"/>
        <v>-150309298119.70068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-150309298119.70068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-626288742.16541946</v>
      </c>
      <c r="L3194" s="444">
        <f t="shared" ca="1" si="162"/>
        <v>-150935586861.86609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-150935586861.86609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-628898278.59110868</v>
      </c>
      <c r="L3195" s="444">
        <f t="shared" ca="1" si="162"/>
        <v>-151564485140.45718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-151564485140.45718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-631518688.08523822</v>
      </c>
      <c r="L3196" s="444">
        <f t="shared" ca="1" si="162"/>
        <v>-152196003828.54242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-152196003828.54242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-634150015.95226002</v>
      </c>
      <c r="L3197" s="444">
        <f t="shared" ca="1" si="162"/>
        <v>-152830153844.49469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-152830153844.49469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-636792307.68539453</v>
      </c>
      <c r="L3198" s="444">
        <f t="shared" ca="1" si="162"/>
        <v>-153466946152.18008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-153466946152.18008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-639445608.967417</v>
      </c>
      <c r="L3199" s="444">
        <f t="shared" ca="1" si="162"/>
        <v>-154106391761.14749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-154106391761.14749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-642109965.67144787</v>
      </c>
      <c r="L3200" s="444">
        <f t="shared" ca="1" si="162"/>
        <v>-154748501726.81894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-154748501726.81894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-644785423.8617456</v>
      </c>
      <c r="L3201" s="444">
        <f t="shared" ca="1" si="162"/>
        <v>-155393287150.68069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-155393287150.68069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-647472029.79450285</v>
      </c>
      <c r="L3202" s="444">
        <f t="shared" ca="1" si="162"/>
        <v>-156040759180.47519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-156040759180.47519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-650169829.91864657</v>
      </c>
      <c r="L3203" s="444">
        <f t="shared" ca="1" si="162"/>
        <v>-156690929010.39383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-156690929010.39383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-652878870.87664092</v>
      </c>
      <c r="L3204" s="444">
        <f t="shared" ca="1" si="162"/>
        <v>-157343807881.27048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-157343807881.27048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-655599199.50529361</v>
      </c>
      <c r="L3205" s="444">
        <f t="shared" ca="1" si="162"/>
        <v>-157999407080.77576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-157999407080.77576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-658330862.83656561</v>
      </c>
      <c r="L3206" s="444">
        <f t="shared" ca="1" si="162"/>
        <v>-158657737943.61234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-158657737943.61234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-661073908.09838474</v>
      </c>
      <c r="L3207" s="444">
        <f t="shared" ca="1" si="162"/>
        <v>-159318811851.71072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-159318811851.71072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-663828382.71546137</v>
      </c>
      <c r="L3208" s="444">
        <f t="shared" ca="1" si="162"/>
        <v>-159982640234.42618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-159982640234.42618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-666594334.31010902</v>
      </c>
      <c r="L3209" s="444">
        <f t="shared" ca="1" si="162"/>
        <v>-160649234568.7363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-160649234568.7363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-669371810.7030679</v>
      </c>
      <c r="L3210" s="444">
        <f t="shared" ca="1" si="162"/>
        <v>-161318606379.43936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-161318606379.43936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-672160859.91433072</v>
      </c>
      <c r="L3211" s="444">
        <f t="shared" ca="1" si="162"/>
        <v>-161990767239.3537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-161990767239.3537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-674961530.16397369</v>
      </c>
      <c r="L3212" s="444">
        <f t="shared" ca="1" si="162"/>
        <v>-162665728769.51767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-162665728769.51767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-677773869.87299025</v>
      </c>
      <c r="L3213" s="444">
        <f t="shared" ca="1" si="162"/>
        <v>-163343502639.39066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-163343502639.39066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-680597927.66412771</v>
      </c>
      <c r="L3214" s="444">
        <f t="shared" ca="1" si="162"/>
        <v>-164024100567.05478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-164024100567.05478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-683433752.36272824</v>
      </c>
      <c r="L3215" s="444">
        <f t="shared" ca="1" si="162"/>
        <v>-164707534319.41751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-164707534319.41751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-686281392.9975729</v>
      </c>
      <c r="L3216" s="444">
        <f t="shared" ca="1" si="162"/>
        <v>-165393815712.41507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-165393815712.41507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-689140898.80172944</v>
      </c>
      <c r="L3217" s="444">
        <f t="shared" ca="1" si="162"/>
        <v>-166082956611.2168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-166082956611.2168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-692012319.21340334</v>
      </c>
      <c r="L3218" s="444">
        <f t="shared" ca="1" si="162"/>
        <v>-166774968930.43021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-166774968930.43021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-694895703.87679255</v>
      </c>
      <c r="L3219" s="444">
        <f t="shared" ca="1" si="162"/>
        <v>-167469864634.30701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-167469864634.30701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-697791102.64294589</v>
      </c>
      <c r="L3220" s="444">
        <f t="shared" ca="1" si="162"/>
        <v>-168167655736.94995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-168167655736.94995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-700698565.57062483</v>
      </c>
      <c r="L3221" s="444">
        <f t="shared" ca="1" si="162"/>
        <v>-168868354302.52057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-168868354302.52057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-703618142.92716908</v>
      </c>
      <c r="L3222" s="444">
        <f t="shared" ca="1" si="162"/>
        <v>-169571972445.44772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-169571972445.44772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-706549885.18936551</v>
      </c>
      <c r="L3223" s="444">
        <f t="shared" ca="1" si="162"/>
        <v>-170278522330.63708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-170278522330.63708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-709493843.04432118</v>
      </c>
      <c r="L3224" s="444">
        <f t="shared" ca="1" si="162"/>
        <v>-170988016173.6814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-170988016173.6814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-712450067.39033914</v>
      </c>
      <c r="L3225" s="444">
        <f t="shared" ca="1" si="162"/>
        <v>-171700466241.07175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-171700466241.07175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-715418609.33779895</v>
      </c>
      <c r="L3226" s="444">
        <f t="shared" ca="1" si="162"/>
        <v>-172415884850.40955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-172415884850.40955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-718399520.21003973</v>
      </c>
      <c r="L3227" s="444">
        <f t="shared" ca="1" si="162"/>
        <v>-173134284370.6196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-173134284370.6196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-721392851.54424834</v>
      </c>
      <c r="L3228" s="444">
        <f t="shared" ca="1" si="162"/>
        <v>-173855677222.16385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-173855677222.16385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-724398655.09234941</v>
      </c>
      <c r="L3229" s="444">
        <f t="shared" ca="1" si="162"/>
        <v>-174580075877.2562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-174580075877.2562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-727416982.82190084</v>
      </c>
      <c r="L3230" s="444">
        <f t="shared" ca="1" si="162"/>
        <v>-175307492860.07809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-175307492860.07809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-730447886.91699207</v>
      </c>
      <c r="L3231" s="444">
        <f t="shared" ca="1" si="162"/>
        <v>-176037940746.99509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-176037940746.99509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-733491419.77914619</v>
      </c>
      <c r="L3232" s="444">
        <f t="shared" ca="1" si="162"/>
        <v>-176771432166.77423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-176771432166.77423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-736547634.0282259</v>
      </c>
      <c r="L3233" s="444">
        <f t="shared" ca="1" si="162"/>
        <v>-177507979800.80246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-177507979800.80246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-739616582.50334358</v>
      </c>
      <c r="L3234" s="444">
        <f t="shared" ca="1" si="162"/>
        <v>-178247596383.30582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-178247596383.30582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-742698318.26377428</v>
      </c>
      <c r="L3235" s="444">
        <f t="shared" ca="1" si="162"/>
        <v>-178990294701.56958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-178990294701.56958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-745792894.58987319</v>
      </c>
      <c r="L3236" s="444">
        <f t="shared" ca="1" si="162"/>
        <v>-179736087596.15945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-179736087596.15945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-748900364.9839977</v>
      </c>
      <c r="L3237" s="444">
        <f t="shared" ca="1" si="162"/>
        <v>-180484987961.14346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-180484987961.14346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-752020783.17143106</v>
      </c>
      <c r="L3238" s="444">
        <f t="shared" ca="1" si="162"/>
        <v>-181237008744.31488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-181237008744.31488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-755154203.10131204</v>
      </c>
      <c r="L3239" s="444">
        <f t="shared" ca="1" si="162"/>
        <v>-181992162947.4162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-181992162947.4162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-758300678.94756746</v>
      </c>
      <c r="L3240" s="444">
        <f t="shared" ca="1" si="162"/>
        <v>-182750463626.36377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-182750463626.36377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-761460265.10984898</v>
      </c>
      <c r="L3241" s="444">
        <f t="shared" ca="1" si="162"/>
        <v>-183511923891.47363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-183511923891.47363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-764633016.21447349</v>
      </c>
      <c r="L3242" s="444">
        <f t="shared" ca="1" si="162"/>
        <v>-184276556907.68811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-184276556907.68811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-767818987.11536717</v>
      </c>
      <c r="L3243" s="444">
        <f t="shared" ca="1" si="162"/>
        <v>-185044375894.80347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-185044375894.80347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-771018232.89501441</v>
      </c>
      <c r="L3244" s="444">
        <f t="shared" ca="1" si="162"/>
        <v>-185815394127.69849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-185815394127.69849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-774230808.86541033</v>
      </c>
      <c r="L3245" s="444">
        <f t="shared" ca="1" si="162"/>
        <v>-186589624936.5639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-186589624936.5639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-777456770.56901622</v>
      </c>
      <c r="L3246" s="444">
        <f t="shared" ca="1" si="162"/>
        <v>-187367081707.13293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-187367081707.13293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-780696173.77972054</v>
      </c>
      <c r="L3247" s="444">
        <f t="shared" ca="1" si="162"/>
        <v>-188147777880.91266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-188147777880.91266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-783949074.50380278</v>
      </c>
      <c r="L3248" s="444">
        <f t="shared" ca="1" si="162"/>
        <v>-188931726955.41647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-188931726955.41647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-787215528.98090196</v>
      </c>
      <c r="L3249" s="444">
        <f t="shared" ca="1" si="162"/>
        <v>-189718942484.39737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-189718942484.39737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-790495593.68498898</v>
      </c>
      <c r="L3250" s="444">
        <f t="shared" ca="1" si="162"/>
        <v>-190509438078.08237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-190509438078.08237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-793789325.32534313</v>
      </c>
      <c r="L3251" s="444">
        <f t="shared" ca="1" si="162"/>
        <v>-191303227403.40771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-191303227403.40771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-797096780.84753215</v>
      </c>
      <c r="L3252" s="444">
        <f t="shared" ca="1" si="162"/>
        <v>-192100324184.25525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-192100324184.25525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-800418017.43439686</v>
      </c>
      <c r="L3253" s="444">
        <f t="shared" ca="1" si="162"/>
        <v>-192900742201.68964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-192900742201.68964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-803753092.50704014</v>
      </c>
      <c r="L3254" s="444">
        <f t="shared" ca="1" si="162"/>
        <v>-193704495294.19669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-193704495294.19669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-807102063.72581947</v>
      </c>
      <c r="L3255" s="444">
        <f t="shared" ca="1" si="162"/>
        <v>-194511597357.92252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-194511597357.92252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-810464988.99134386</v>
      </c>
      <c r="L3256" s="444">
        <f t="shared" ca="1" si="162"/>
        <v>-195322062346.91385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-195322062346.91385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-813841926.44547439</v>
      </c>
      <c r="L3257" s="444">
        <f t="shared" ca="1" si="162"/>
        <v>-196135904273.35931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-196135904273.35931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-817232934.47233045</v>
      </c>
      <c r="L3258" s="444">
        <f t="shared" ca="1" si="162"/>
        <v>-196953137207.83163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-196953137207.83163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-820638071.6992985</v>
      </c>
      <c r="L3259" s="444">
        <f t="shared" ca="1" si="162"/>
        <v>-197773775279.53094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-197773775279.53094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-824057396.99804556</v>
      </c>
      <c r="L3260" s="444">
        <f t="shared" ca="1" si="162"/>
        <v>-198597832676.52899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-198597832676.52899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-827490969.48553741</v>
      </c>
      <c r="L3261" s="444">
        <f t="shared" ca="1" si="162"/>
        <v>-199425323646.01453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-199425323646.01453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-830938848.52506053</v>
      </c>
      <c r="L3262" s="444">
        <f t="shared" ca="1" si="162"/>
        <v>-200256262494.53958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-200256262494.53958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-834401093.72724819</v>
      </c>
      <c r="L3263" s="444">
        <f t="shared" ca="1" si="162"/>
        <v>-201090663588.26682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-201090663588.26682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-837877764.95111167</v>
      </c>
      <c r="L3264" s="444">
        <f t="shared" ca="1" si="162"/>
        <v>-201928541353.21793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-201928541353.21793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-841368922.30507469</v>
      </c>
      <c r="L3265" s="444">
        <f t="shared" ca="1" si="162"/>
        <v>-202769910275.52301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-202769910275.52301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-844874626.14801252</v>
      </c>
      <c r="L3266" s="444">
        <f t="shared" ca="1" si="162"/>
        <v>-203614784901.67102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-203614784901.67102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-848394937.09029591</v>
      </c>
      <c r="L3267" s="444">
        <f t="shared" ca="1" si="162"/>
        <v>-204463179838.76132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-204463179838.76132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-851929915.99483883</v>
      </c>
      <c r="L3268" s="444">
        <f t="shared" ca="1" si="162"/>
        <v>-205315109754.75616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-205315109754.75616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-855479623.97815073</v>
      </c>
      <c r="L3269" s="444">
        <f t="shared" ca="1" si="162"/>
        <v>-206170589378.73431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-206170589378.73431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-859044122.41139293</v>
      </c>
      <c r="L3270" s="444">
        <f t="shared" ca="1" si="162"/>
        <v>-207029633501.14572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-207029633501.14572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-862623472.92144048</v>
      </c>
      <c r="L3271" s="444">
        <f t="shared" ca="1" si="162"/>
        <v>-207892256974.06717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-207892256974.06717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-866217737.39194655</v>
      </c>
      <c r="L3272" s="444">
        <f t="shared" ca="1" si="162"/>
        <v>-208758474711.45911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-208758474711.45911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-869826977.96441293</v>
      </c>
      <c r="L3273" s="444">
        <f t="shared" ca="1" si="162"/>
        <v>-209628301689.42352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-209628301689.42352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-873451257.03926468</v>
      </c>
      <c r="L3274" s="444">
        <f t="shared" ca="1" si="162"/>
        <v>-210501752946.4628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-210501752946.4628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-877090637.27692831</v>
      </c>
      <c r="L3275" s="444">
        <f t="shared" ca="1" si="162"/>
        <v>-211378843583.73972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-211378843583.73972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-880745181.59891546</v>
      </c>
      <c r="L3276" s="444">
        <f t="shared" ca="1" si="162"/>
        <v>-212259588765.33862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-212259588765.33862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-884414953.18891096</v>
      </c>
      <c r="L3277" s="444">
        <f t="shared" ca="1" si="162"/>
        <v>-213144003718.52753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-213144003718.52753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-888100015.49386466</v>
      </c>
      <c r="L3278" s="444">
        <f t="shared" ca="1" si="162"/>
        <v>-214032103734.02139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-214032103734.02139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-891800432.22508907</v>
      </c>
      <c r="L3279" s="444">
        <f t="shared" ca="1" si="162"/>
        <v>-214923904166.24649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-214923904166.24649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-895516267.35936034</v>
      </c>
      <c r="L3280" s="444">
        <f t="shared" ca="1" si="162"/>
        <v>-215819420433.60587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-215819420433.60587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-899247585.14002442</v>
      </c>
      <c r="L3281" s="444">
        <f t="shared" ca="1" si="162"/>
        <v>-216718668018.74588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-216718668018.74588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-902994450.07810783</v>
      </c>
      <c r="L3282" s="444">
        <f t="shared" ca="1" si="162"/>
        <v>-217621662468.82397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-217621662468.82397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-906756926.95343316</v>
      </c>
      <c r="L3283" s="444">
        <f t="shared" ca="1" si="162"/>
        <v>-218528419395.7774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-218528419395.7774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-910535080.81573904</v>
      </c>
      <c r="L3284" s="444">
        <f t="shared" ca="1" si="162"/>
        <v>-219438954476.59314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-219438954476.59314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-914328976.98580456</v>
      </c>
      <c r="L3285" s="444">
        <f t="shared" ca="1" si="162"/>
        <v>-220353283453.57895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-220353283453.57895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-918138681.05657911</v>
      </c>
      <c r="L3286" s="444">
        <f t="shared" ca="1" si="162"/>
        <v>-221271422134.63553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-221271422134.63553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-921964258.89431453</v>
      </c>
      <c r="L3287" s="444">
        <f t="shared" ca="1" si="162"/>
        <v>-222193386393.52985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-222193386393.52985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-925805776.63970757</v>
      </c>
      <c r="L3288" s="444">
        <f t="shared" ca="1" si="162"/>
        <v>-223119192170.16956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-223119192170.16956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-929663300.70903981</v>
      </c>
      <c r="L3289" s="444">
        <f t="shared" ca="1" si="162"/>
        <v>-224048855470.8786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-224048855470.8786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-933536897.79532731</v>
      </c>
      <c r="L3290" s="444">
        <f t="shared" ca="1" si="162"/>
        <v>-224982392368.67392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-224982392368.67392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-937426634.86947465</v>
      </c>
      <c r="L3291" s="444">
        <f t="shared" ca="1" si="162"/>
        <v>-225919819003.5434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-225919819003.5434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-941332579.1814307</v>
      </c>
      <c r="L3292" s="444">
        <f t="shared" ca="1" si="162"/>
        <v>-226861151582.72482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-226861151582.72482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-945254798.26135337</v>
      </c>
      <c r="L3293" s="444">
        <f t="shared" ca="1" si="162"/>
        <v>-227806406380.98618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-227806406380.98618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-949193359.92077577</v>
      </c>
      <c r="L3294" s="444">
        <f t="shared" ca="1" si="162"/>
        <v>-228755599740.90695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-228755599740.90695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-953148332.25377905</v>
      </c>
      <c r="L3295" s="444">
        <f t="shared" ca="1" si="162"/>
        <v>-229708748073.16074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-229708748073.16074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-957119783.63816977</v>
      </c>
      <c r="L3296" s="444">
        <f t="shared" ca="1" si="162"/>
        <v>-230665867856.79892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-230665867856.79892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-961107782.73666215</v>
      </c>
      <c r="L3297" s="444">
        <f t="shared" ca="1" si="162"/>
        <v>-231626975639.53558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-231626975639.53558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-965112398.49806476</v>
      </c>
      <c r="L3298" s="444">
        <f t="shared" ca="1" si="162"/>
        <v>-232592088038.03366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-232592088038.03366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-969133700.15847373</v>
      </c>
      <c r="L3299" s="444">
        <f t="shared" ca="1" si="162"/>
        <v>-233561221738.19214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-233561221738.19214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-973171757.24246728</v>
      </c>
      <c r="L3300" s="444">
        <f t="shared" ca="1" si="162"/>
        <v>-234534393495.4346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-234534393495.4346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-977226639.56431079</v>
      </c>
      <c r="L3301" s="444">
        <f t="shared" ca="1" si="162"/>
        <v>-235511620134.9989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-235511620134.9989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-981298417.22916198</v>
      </c>
      <c r="L3302" s="444">
        <f t="shared" ca="1" si="162"/>
        <v>-236492918552.22806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-236492918552.22806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-985387160.63428354</v>
      </c>
      <c r="L3303" s="444">
        <f t="shared" ca="1" si="162"/>
        <v>-237478305712.86234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-237478305712.86234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-989492940.47025979</v>
      </c>
      <c r="L3304" s="444">
        <f t="shared" ca="1" si="162"/>
        <v>-238467798653.33258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-238467798653.33258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-993615827.72221899</v>
      </c>
      <c r="L3305" s="444">
        <f t="shared" ca="1" si="162"/>
        <v>-239461414481.05481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-239461414481.05481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-997755893.67106164</v>
      </c>
      <c r="L3306" s="444">
        <f t="shared" ca="1" si="162"/>
        <v>-240459170374.72586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-240459170374.72586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-1001913209.8946911</v>
      </c>
      <c r="L3307" s="444">
        <f t="shared" ca="1" si="162"/>
        <v>-241461083584.62054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-241461083584.62054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-1006087848.2692522</v>
      </c>
      <c r="L3308" s="444">
        <f t="shared" ca="1" si="162"/>
        <v>-242467171432.8898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-242467171432.8898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-1010279880.9703742</v>
      </c>
      <c r="L3309" s="444">
        <f t="shared" ca="1" si="162"/>
        <v>-243477451313.86017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-243477451313.86017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-1014489380.4744174</v>
      </c>
      <c r="L3310" s="444">
        <f t="shared" ca="1" si="162"/>
        <v>-244491940694.33459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-244491940694.33459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-1018716419.5597273</v>
      </c>
      <c r="L3311" s="444">
        <f t="shared" ca="1" si="162"/>
        <v>-245510657113.89432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-245510657113.89432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-1022961071.3078932</v>
      </c>
      <c r="L3312" s="444">
        <f t="shared" ca="1" si="162"/>
        <v>-246533618185.20221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-246533618185.20221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-1027223409.1050092</v>
      </c>
      <c r="L3313" s="444">
        <f t="shared" ca="1" si="162"/>
        <v>-247560841594.30722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-247560841594.30722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-1031503506.6429466</v>
      </c>
      <c r="L3314" s="444">
        <f t="shared" ca="1" si="162"/>
        <v>-248592345100.95016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-248592345100.95016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-1035801437.9206256</v>
      </c>
      <c r="L3315" s="444">
        <f t="shared" ca="1" si="162"/>
        <v>-249628146538.87079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-249628146538.87079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-1040117277.2452949</v>
      </c>
      <c r="L3316" s="444">
        <f t="shared" ca="1" si="162"/>
        <v>-250668263816.11609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-250668263816.11609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-1044451099.233817</v>
      </c>
      <c r="L3317" s="444">
        <f t="shared" ca="1" si="162"/>
        <v>-251712714915.34991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-251712714915.34991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-1048802978.8139578</v>
      </c>
      <c r="L3318" s="444">
        <f t="shared" ca="1" si="162"/>
        <v>-252761517894.16388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-252761517894.16388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-1053172991.2256829</v>
      </c>
      <c r="L3319" s="444">
        <f t="shared" ca="1" si="162"/>
        <v>-253814690885.38956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-253814690885.38956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-1057561212.0224566</v>
      </c>
      <c r="L3320" s="444">
        <f t="shared" ca="1" si="162"/>
        <v>-254872252097.41202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-254872252097.41202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-1061967717.0725501</v>
      </c>
      <c r="L3321" s="444">
        <f t="shared" ca="1" si="162"/>
        <v>-255934219814.48456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-255934219814.48456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-1066392582.5603523</v>
      </c>
      <c r="L3322" s="444">
        <f t="shared" ca="1" si="162"/>
        <v>-257000612397.04492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-257000612397.04492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-1070835884.9876871</v>
      </c>
      <c r="L3323" s="444">
        <f t="shared" ref="L3323:L3577" ca="1" si="167">I3323-J3323+K3323</f>
        <v>-258071448282.03262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-258071448282.03262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-1075297701.1751359</v>
      </c>
      <c r="L3324" s="444">
        <f t="shared" ca="1" si="167"/>
        <v>-259146745983.20776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-259146745983.20776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-1079778108.2633657</v>
      </c>
      <c r="L3325" s="444">
        <f t="shared" ca="1" si="167"/>
        <v>-260226524091.47113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-260226524091.47113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-1084277183.714463</v>
      </c>
      <c r="L3326" s="444">
        <f t="shared" ca="1" si="167"/>
        <v>-261310801275.18561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-261310801275.18561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-1088795005.3132734</v>
      </c>
      <c r="L3327" s="444">
        <f t="shared" ca="1" si="167"/>
        <v>-262399596280.49887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-262399596280.49887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-1093331651.1687455</v>
      </c>
      <c r="L3328" s="444">
        <f t="shared" ca="1" si="167"/>
        <v>-263492927931.6676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-263492927931.6676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-1097887199.7152817</v>
      </c>
      <c r="L3329" s="444">
        <f t="shared" ca="1" si="167"/>
        <v>-264590815131.38287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-264590815131.38287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-1102461729.7140954</v>
      </c>
      <c r="L3330" s="444">
        <f t="shared" ca="1" si="167"/>
        <v>-265693276861.09695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-265693276861.09695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-1107055320.2545707</v>
      </c>
      <c r="L3331" s="444">
        <f t="shared" ca="1" si="167"/>
        <v>-266800332181.35153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-266800332181.35153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-1111668050.7556314</v>
      </c>
      <c r="L3332" s="444">
        <f t="shared" ca="1" si="167"/>
        <v>-267912000232.10718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-267912000232.10718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-1116300000.9671133</v>
      </c>
      <c r="L3333" s="444">
        <f t="shared" ca="1" si="167"/>
        <v>-269028300233.07428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-269028300233.07428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-1120951250.9711428</v>
      </c>
      <c r="L3334" s="444">
        <f t="shared" ca="1" si="167"/>
        <v>-270149251484.04541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-270149251484.04541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-1125621881.1835225</v>
      </c>
      <c r="L3335" s="444">
        <f t="shared" ca="1" si="167"/>
        <v>-271274873365.22894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-271274873365.22894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-1130311972.3551207</v>
      </c>
      <c r="L3336" s="444">
        <f t="shared" ca="1" si="167"/>
        <v>-272405185337.58408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-272405185337.58408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-1135021605.5732667</v>
      </c>
      <c r="L3337" s="444">
        <f t="shared" ca="1" si="167"/>
        <v>-273540206943.15735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-273540206943.15735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-1139750862.2631557</v>
      </c>
      <c r="L3338" s="444">
        <f t="shared" ca="1" si="167"/>
        <v>-274679957805.4205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-274679957805.4205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-1144499824.1892521</v>
      </c>
      <c r="L3339" s="444">
        <f t="shared" ca="1" si="167"/>
        <v>-275824457629.60974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-275824457629.60974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-1149268573.4567072</v>
      </c>
      <c r="L3340" s="444">
        <f t="shared" ca="1" si="167"/>
        <v>-276973726203.06647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-276973726203.06647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-1154057192.5127769</v>
      </c>
      <c r="L3341" s="444">
        <f t="shared" ca="1" si="167"/>
        <v>-278127783395.57922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-278127783395.57922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-1158865764.1482468</v>
      </c>
      <c r="L3342" s="444">
        <f t="shared" ca="1" si="167"/>
        <v>-279286649159.72748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-279286649159.72748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-1163694371.4988644</v>
      </c>
      <c r="L3343" s="444">
        <f t="shared" ca="1" si="167"/>
        <v>-280450343531.22632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-280450343531.22632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-1168543098.0467763</v>
      </c>
      <c r="L3344" s="444">
        <f t="shared" ca="1" si="167"/>
        <v>-281618886629.27307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-281618886629.27307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-1173412027.6219711</v>
      </c>
      <c r="L3345" s="444">
        <f t="shared" ca="1" si="167"/>
        <v>-282792298656.89502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-282792298656.89502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-1178301244.4037292</v>
      </c>
      <c r="L3346" s="444">
        <f t="shared" ca="1" si="167"/>
        <v>-283970599901.29877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-283970599901.29877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-1183210832.9220781</v>
      </c>
      <c r="L3347" s="444">
        <f t="shared" ca="1" si="167"/>
        <v>-285153810734.22083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-285153810734.22083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-1188140878.0592535</v>
      </c>
      <c r="L3348" s="444">
        <f t="shared" ca="1" si="167"/>
        <v>-286341951612.28009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-286341951612.28009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-1193091465.051167</v>
      </c>
      <c r="L3349" s="444">
        <f t="shared" ca="1" si="167"/>
        <v>-287535043077.33124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-287535043077.33124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-1198062679.4888802</v>
      </c>
      <c r="L3350" s="444">
        <f t="shared" ca="1" si="167"/>
        <v>-288733105756.82013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-288733105756.82013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-1203054607.3200839</v>
      </c>
      <c r="L3351" s="444">
        <f t="shared" ca="1" si="167"/>
        <v>-289936160364.1402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-289936160364.1402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-1208067334.850584</v>
      </c>
      <c r="L3352" s="444">
        <f t="shared" ca="1" si="167"/>
        <v>-291144227698.99078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-291144227698.99078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-1213100948.745795</v>
      </c>
      <c r="L3353" s="444">
        <f t="shared" ca="1" si="167"/>
        <v>-292357328647.73657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-292357328647.73657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-1218155536.0322356</v>
      </c>
      <c r="L3354" s="444">
        <f t="shared" ca="1" si="167"/>
        <v>-293575484183.7688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-293575484183.7688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-1223231184.0990367</v>
      </c>
      <c r="L3355" s="444">
        <f t="shared" ca="1" si="167"/>
        <v>-294798715367.86786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-294798715367.86786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-1228327980.6994493</v>
      </c>
      <c r="L3356" s="444">
        <f t="shared" ca="1" si="167"/>
        <v>-296027043348.56732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-296027043348.56732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-1233446013.9523637</v>
      </c>
      <c r="L3357" s="444">
        <f t="shared" ca="1" si="167"/>
        <v>-297260489362.51971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-297260489362.51971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-1238585372.343832</v>
      </c>
      <c r="L3358" s="444">
        <f t="shared" ca="1" si="167"/>
        <v>-298499074734.86353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-298499074734.86353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-1243746144.7285981</v>
      </c>
      <c r="L3359" s="444">
        <f t="shared" ca="1" si="167"/>
        <v>-299742820879.5921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-299742820879.5921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-1248928420.3316338</v>
      </c>
      <c r="L3360" s="444">
        <f t="shared" ca="1" si="167"/>
        <v>-300991749299.92371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-300991749299.92371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-1254132288.7496822</v>
      </c>
      <c r="L3361" s="444">
        <f t="shared" ca="1" si="167"/>
        <v>-302245881588.6734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-302245881588.6734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-1259357839.9528058</v>
      </c>
      <c r="L3362" s="444">
        <f t="shared" ca="1" si="167"/>
        <v>-303505239428.62622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-303505239428.62622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-1264605164.2859426</v>
      </c>
      <c r="L3363" s="444">
        <f t="shared" ca="1" si="167"/>
        <v>-304769844592.91217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-304769844592.91217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-1269874352.4704673</v>
      </c>
      <c r="L3364" s="444">
        <f t="shared" ca="1" si="167"/>
        <v>-306039718945.38263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-306039718945.38263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-1275165495.6057611</v>
      </c>
      <c r="L3365" s="444">
        <f t="shared" ca="1" si="167"/>
        <v>-307314884440.9884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-307314884440.9884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-1280478685.170785</v>
      </c>
      <c r="L3366" s="444">
        <f t="shared" ca="1" si="167"/>
        <v>-308595363126.15918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-308595363126.15918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-1285814013.0256631</v>
      </c>
      <c r="L3367" s="444">
        <f t="shared" ca="1" si="167"/>
        <v>-309881177139.18481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-309881177139.18481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-1291171571.41327</v>
      </c>
      <c r="L3368" s="444">
        <f t="shared" ca="1" si="167"/>
        <v>-311172348710.59808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-311172348710.59808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-1296551452.9608254</v>
      </c>
      <c r="L3369" s="444">
        <f t="shared" ca="1" si="167"/>
        <v>-312468900163.5589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-312468900163.5589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-1301953750.6814954</v>
      </c>
      <c r="L3370" s="444">
        <f t="shared" ca="1" si="167"/>
        <v>-313770853914.24042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-313770853914.24042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-1307378557.9760017</v>
      </c>
      <c r="L3371" s="444">
        <f t="shared" ca="1" si="167"/>
        <v>-315078232472.21643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-315078232472.21643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-1312825968.6342351</v>
      </c>
      <c r="L3372" s="444">
        <f t="shared" ca="1" si="167"/>
        <v>-316391058440.85065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-316391058440.85065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-1318296076.8368776</v>
      </c>
      <c r="L3373" s="444">
        <f t="shared" ca="1" si="167"/>
        <v>-317709354517.6875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-317709354517.6875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-1323788977.1570313</v>
      </c>
      <c r="L3374" s="444">
        <f t="shared" ca="1" si="167"/>
        <v>-319033143494.84454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-319033143494.84454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-1329304764.5618522</v>
      </c>
      <c r="L3375" s="444">
        <f t="shared" ca="1" si="167"/>
        <v>-320362448259.40637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-320362448259.40637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-1334843534.4141932</v>
      </c>
      <c r="L3376" s="444">
        <f t="shared" ca="1" si="167"/>
        <v>-321697291793.82056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-321697291793.82056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-1340405382.4742522</v>
      </c>
      <c r="L3377" s="444">
        <f t="shared" ca="1" si="167"/>
        <v>-323037697176.2948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-323037697176.2948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-1345990404.9012284</v>
      </c>
      <c r="L3378" s="444">
        <f t="shared" ca="1" si="167"/>
        <v>-324383687581.19604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-324383687581.19604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-1351598698.2549834</v>
      </c>
      <c r="L3379" s="444">
        <f t="shared" ca="1" si="167"/>
        <v>-325735286279.45105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-325735286279.45105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-1357230359.4977126</v>
      </c>
      <c r="L3380" s="444">
        <f t="shared" ca="1" si="167"/>
        <v>-327092516638.94879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-327092516638.94879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-1362885485.99562</v>
      </c>
      <c r="L3381" s="444">
        <f t="shared" ca="1" si="167"/>
        <v>-328455402124.9444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-328455402124.9444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-1368564175.5206017</v>
      </c>
      <c r="L3382" s="444">
        <f t="shared" ca="1" si="167"/>
        <v>-329823966300.46503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-329823966300.46503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-1374266526.2519376</v>
      </c>
      <c r="L3383" s="444">
        <f t="shared" ca="1" si="167"/>
        <v>-331198232826.71698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-331198232826.71698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-1379992636.7779875</v>
      </c>
      <c r="L3384" s="444">
        <f t="shared" ca="1" si="167"/>
        <v>-332578225463.495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-332578225463.495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-1385742606.0978959</v>
      </c>
      <c r="L3385" s="444">
        <f t="shared" ca="1" si="167"/>
        <v>-333963968069.5929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-333963968069.5929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-1391516533.6233037</v>
      </c>
      <c r="L3386" s="444">
        <f t="shared" ca="1" si="167"/>
        <v>-335355484603.21619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-335355484603.21619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-1397314519.1800675</v>
      </c>
      <c r="L3387" s="444">
        <f t="shared" ca="1" si="167"/>
        <v>-336752799122.39624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-336752799122.39624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-1403136663.0099843</v>
      </c>
      <c r="L3388" s="444">
        <f t="shared" ca="1" si="167"/>
        <v>-338155935785.40625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-338155935785.40625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-1408983065.772526</v>
      </c>
      <c r="L3389" s="444">
        <f t="shared" ca="1" si="167"/>
        <v>-339564918851.17877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-339564918851.17877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-1414853828.5465782</v>
      </c>
      <c r="L3390" s="444">
        <f t="shared" ca="1" si="167"/>
        <v>-340979772679.72534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-340979772679.72534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-1420749052.8321888</v>
      </c>
      <c r="L3391" s="444">
        <f t="shared" ca="1" si="167"/>
        <v>-342400521732.55756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-342400521732.55756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-1426668840.5523231</v>
      </c>
      <c r="L3392" s="444">
        <f t="shared" ca="1" si="167"/>
        <v>-343827190573.10986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-343827190573.10986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-1432613294.0546243</v>
      </c>
      <c r="L3393" s="444">
        <f t="shared" ca="1" si="167"/>
        <v>-345259803867.16449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-345259803867.16449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-1438582516.1131854</v>
      </c>
      <c r="L3394" s="444">
        <f t="shared" ca="1" si="167"/>
        <v>-346698386383.27765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-346698386383.27765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-1444576609.9303236</v>
      </c>
      <c r="L3395" s="444">
        <f t="shared" ca="1" si="167"/>
        <v>-348142962993.20795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-348142962993.20795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-1450595679.1383665</v>
      </c>
      <c r="L3396" s="444">
        <f t="shared" ca="1" si="167"/>
        <v>-349593558672.34631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-349593558672.34631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-1456639827.8014429</v>
      </c>
      <c r="L3397" s="444">
        <f t="shared" ca="1" si="167"/>
        <v>-351050198500.14777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-351050198500.14777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-1462709160.4172823</v>
      </c>
      <c r="L3398" s="444">
        <f t="shared" ca="1" si="167"/>
        <v>-352512907660.56506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-352512907660.56506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-1468803781.9190211</v>
      </c>
      <c r="L3399" s="444">
        <f t="shared" ca="1" si="167"/>
        <v>-353981711442.48407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-353981711442.48407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-1474923797.677017</v>
      </c>
      <c r="L3400" s="444">
        <f t="shared" ca="1" si="167"/>
        <v>-355456635240.16107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-355456635240.16107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-1481069313.5006711</v>
      </c>
      <c r="L3401" s="444">
        <f t="shared" ca="1" si="167"/>
        <v>-356937704553.66174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-356937704553.66174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-1487240435.6402574</v>
      </c>
      <c r="L3402" s="444">
        <f t="shared" ca="1" si="167"/>
        <v>-358424944989.302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-358424944989.302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-1493437270.7887583</v>
      </c>
      <c r="L3403" s="444">
        <f t="shared" ca="1" si="167"/>
        <v>-359918382260.09076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-359918382260.09076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-1499659926.0837114</v>
      </c>
      <c r="L3404" s="444">
        <f t="shared" ca="1" si="167"/>
        <v>-361418042186.1745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-361418042186.1745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-1505908509.1090603</v>
      </c>
      <c r="L3405" s="444">
        <f t="shared" ca="1" si="167"/>
        <v>-362923950695.28357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-362923950695.28357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-1512183127.8970149</v>
      </c>
      <c r="L3406" s="444">
        <f t="shared" ca="1" si="167"/>
        <v>-364436133823.1806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-364436133823.1806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-1518483890.9299192</v>
      </c>
      <c r="L3407" s="444">
        <f t="shared" ca="1" si="167"/>
        <v>-365954617714.11053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-365954617714.11053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-1524810907.1421273</v>
      </c>
      <c r="L3408" s="444">
        <f t="shared" ca="1" si="167"/>
        <v>-367479428621.25269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-367479428621.25269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-1531164285.9218862</v>
      </c>
      <c r="L3409" s="444">
        <f t="shared" ca="1" si="167"/>
        <v>-369010592907.17456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-369010592907.17456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-1537544137.1132274</v>
      </c>
      <c r="L3410" s="444">
        <f t="shared" ca="1" si="167"/>
        <v>-370548137044.28778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-370548137044.28778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-1543950571.0178657</v>
      </c>
      <c r="L3411" s="444">
        <f t="shared" ca="1" si="167"/>
        <v>-372092087615.30566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-372092087615.30566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-1550383698.3971069</v>
      </c>
      <c r="L3412" s="444">
        <f t="shared" ca="1" si="167"/>
        <v>-373642471313.70276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-373642471313.70276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-1556843630.4737616</v>
      </c>
      <c r="L3413" s="444">
        <f t="shared" ca="1" si="167"/>
        <v>-375199314944.17651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-375199314944.17651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-1563330478.9340687</v>
      </c>
      <c r="L3414" s="444">
        <f t="shared" ca="1" si="167"/>
        <v>-376762645423.1106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-376762645423.1106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-1569844355.9296274</v>
      </c>
      <c r="L3415" s="444">
        <f t="shared" ca="1" si="167"/>
        <v>-378332489779.04022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-378332489779.04022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-1576385374.0793343</v>
      </c>
      <c r="L3416" s="444">
        <f t="shared" ca="1" si="167"/>
        <v>-379908875153.11957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-379908875153.11957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-1582953646.4713316</v>
      </c>
      <c r="L3417" s="444">
        <f t="shared" ca="1" si="167"/>
        <v>-381491828799.59088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-381491828799.59088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-1589549286.6649621</v>
      </c>
      <c r="L3418" s="444">
        <f t="shared" ca="1" si="167"/>
        <v>-383081378086.25586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-383081378086.25586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-1596172408.6927328</v>
      </c>
      <c r="L3419" s="444">
        <f t="shared" ca="1" si="167"/>
        <v>-384677550494.94861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-384677550494.94861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-1602823127.0622859</v>
      </c>
      <c r="L3420" s="444">
        <f t="shared" ca="1" si="167"/>
        <v>-386280373622.01086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-386280373622.01086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-1609501556.7583785</v>
      </c>
      <c r="L3421" s="444">
        <f t="shared" ca="1" si="167"/>
        <v>-387889875178.76923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-387889875178.76923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-1616207813.2448719</v>
      </c>
      <c r="L3422" s="444">
        <f t="shared" ca="1" si="167"/>
        <v>-389506082992.0141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-389506082992.0141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-1622942012.4667253</v>
      </c>
      <c r="L3423" s="444">
        <f t="shared" ca="1" si="167"/>
        <v>-391129025004.48083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-391129025004.48083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-1629704270.8520036</v>
      </c>
      <c r="L3424" s="444">
        <f t="shared" ca="1" si="167"/>
        <v>-392758729275.33282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-392758729275.33282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-1636494705.3138866</v>
      </c>
      <c r="L3425" s="444">
        <f t="shared" ca="1" si="167"/>
        <v>-394395223980.64673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-394395223980.64673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-1643313433.2526946</v>
      </c>
      <c r="L3426" s="444">
        <f t="shared" ca="1" si="167"/>
        <v>-396038537413.89941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-396038537413.89941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-1650160572.5579143</v>
      </c>
      <c r="L3427" s="444">
        <f t="shared" ca="1" si="167"/>
        <v>-397688697986.45734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-397688697986.45734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-1657036241.6102388</v>
      </c>
      <c r="L3428" s="444">
        <f t="shared" ca="1" si="167"/>
        <v>-399345734228.06757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-399345734228.06757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-1663940559.2836149</v>
      </c>
      <c r="L3429" s="444">
        <f t="shared" ca="1" si="167"/>
        <v>-401009674787.3512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-401009674787.3512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-1670873644.9472966</v>
      </c>
      <c r="L3430" s="444">
        <f t="shared" ca="1" si="167"/>
        <v>-402680548432.29852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-402680548432.29852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-1677835618.4679105</v>
      </c>
      <c r="L3431" s="444">
        <f t="shared" ca="1" si="167"/>
        <v>-404358384050.76642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-404358384050.76642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-1684826600.2115266</v>
      </c>
      <c r="L3432" s="444">
        <f t="shared" ca="1" si="167"/>
        <v>-406043210650.97797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-406043210650.97797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-1691846711.0457416</v>
      </c>
      <c r="L3433" s="444">
        <f t="shared" ca="1" si="167"/>
        <v>-407735057362.02368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-407735057362.02368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-1698896072.3417654</v>
      </c>
      <c r="L3434" s="444">
        <f t="shared" ca="1" si="167"/>
        <v>-409433953434.36542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-409433953434.36542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-1705974805.9765224</v>
      </c>
      <c r="L3435" s="444">
        <f t="shared" ca="1" si="167"/>
        <v>-411139928240.34192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-411139928240.34192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-1713083034.334758</v>
      </c>
      <c r="L3436" s="444">
        <f t="shared" ca="1" si="167"/>
        <v>-412853011274.6767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-412853011274.6767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-1720220880.3111529</v>
      </c>
      <c r="L3437" s="444">
        <f t="shared" ca="1" si="167"/>
        <v>-414573232154.98785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-414573232154.98785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-1727388467.3124495</v>
      </c>
      <c r="L3438" s="444">
        <f t="shared" ca="1" si="167"/>
        <v>-416300620622.30029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-416300620622.30029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-1734585919.2595844</v>
      </c>
      <c r="L3439" s="444">
        <f t="shared" ca="1" si="167"/>
        <v>-418035206541.55988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-418035206541.55988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-1741813360.5898328</v>
      </c>
      <c r="L3440" s="444">
        <f t="shared" ca="1" si="167"/>
        <v>-419777019902.14972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-419777019902.14972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-1749070916.2589571</v>
      </c>
      <c r="L3441" s="444">
        <f t="shared" ca="1" si="167"/>
        <v>-421526090818.40869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-421526090818.40869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-1756358711.7433696</v>
      </c>
      <c r="L3442" s="444">
        <f t="shared" ca="1" si="167"/>
        <v>-423282449530.15204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-423282449530.15204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-1763676873.0423002</v>
      </c>
      <c r="L3443" s="444">
        <f t="shared" ca="1" si="167"/>
        <v>-425046126403.19434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-425046126403.19434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-1771025526.6799765</v>
      </c>
      <c r="L3444" s="444">
        <f t="shared" ca="1" si="167"/>
        <v>-426817151929.87433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-426817151929.87433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-1778404799.7078097</v>
      </c>
      <c r="L3445" s="444">
        <f t="shared" ca="1" si="167"/>
        <v>-428595556729.58215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-428595556729.58215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-1785814819.7065926</v>
      </c>
      <c r="L3446" s="444">
        <f t="shared" ca="1" si="167"/>
        <v>-430381371549.28876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-430381371549.28876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-1793255714.7887034</v>
      </c>
      <c r="L3447" s="444">
        <f t="shared" ca="1" si="167"/>
        <v>-432174627264.07745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-432174627264.07745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-1800727613.6003227</v>
      </c>
      <c r="L3448" s="444">
        <f t="shared" ca="1" si="167"/>
        <v>-433975354877.6778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-433975354877.6778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-1808230645.3236573</v>
      </c>
      <c r="L3449" s="444">
        <f t="shared" ca="1" si="167"/>
        <v>-435783585523.00146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-435783585523.00146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-1815764939.679173</v>
      </c>
      <c r="L3450" s="444">
        <f t="shared" ca="1" si="167"/>
        <v>-437599350462.68066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-437599350462.68066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-1823330626.9278362</v>
      </c>
      <c r="L3451" s="444">
        <f t="shared" ca="1" si="167"/>
        <v>-439422681089.60852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-439422681089.60852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-1830927837.8733687</v>
      </c>
      <c r="L3452" s="444">
        <f t="shared" ca="1" si="167"/>
        <v>-441253608927.48187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-441253608927.48187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-1838556703.8645077</v>
      </c>
      <c r="L3453" s="444">
        <f t="shared" ca="1" si="167"/>
        <v>-443092165631.34637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-443092165631.34637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-1846217356.7972767</v>
      </c>
      <c r="L3454" s="444">
        <f t="shared" ca="1" si="167"/>
        <v>-444938382988.14368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-444938382988.14368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-1853909929.1172655</v>
      </c>
      <c r="L3455" s="444">
        <f t="shared" ca="1" si="167"/>
        <v>-446792292917.26093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-446792292917.26093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-1861634553.8219204</v>
      </c>
      <c r="L3456" s="444">
        <f t="shared" ca="1" si="167"/>
        <v>-448653927471.08282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-448653927471.08282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-1869391364.4628448</v>
      </c>
      <c r="L3457" s="444">
        <f t="shared" ca="1" si="167"/>
        <v>-450523318835.54565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-450523318835.54565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-1877180495.1481066</v>
      </c>
      <c r="L3458" s="444">
        <f t="shared" ca="1" si="167"/>
        <v>-452400499330.69379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-452400499330.69379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-1885002080.5445571</v>
      </c>
      <c r="L3459" s="444">
        <f t="shared" ca="1" si="167"/>
        <v>-454285501411.23834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-454285501411.23834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-1892856255.8801596</v>
      </c>
      <c r="L3460" s="444">
        <f t="shared" ca="1" si="167"/>
        <v>-456178357667.11853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-456178357667.11853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-1900743156.9463272</v>
      </c>
      <c r="L3461" s="444">
        <f t="shared" ca="1" si="167"/>
        <v>-458079100824.06488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-458079100824.06488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-1908662920.1002705</v>
      </c>
      <c r="L3462" s="444">
        <f t="shared" ca="1" si="167"/>
        <v>-459987763744.16516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-459987763744.16516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-1916615682.2673547</v>
      </c>
      <c r="L3463" s="444">
        <f t="shared" ca="1" si="167"/>
        <v>-461904379426.4325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-461904379426.4325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-1924601580.9434688</v>
      </c>
      <c r="L3464" s="444">
        <f t="shared" ca="1" si="167"/>
        <v>-463828981007.37598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-463828981007.37598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-1932620754.1973999</v>
      </c>
      <c r="L3465" s="444">
        <f t="shared" ca="1" si="167"/>
        <v>-465761601761.57336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-465761601761.57336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-1940673340.6732225</v>
      </c>
      <c r="L3466" s="444">
        <f t="shared" ca="1" si="167"/>
        <v>-467702275102.24658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-467702275102.24658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-1948759479.592694</v>
      </c>
      <c r="L3467" s="444">
        <f t="shared" ca="1" si="167"/>
        <v>-469651034581.83929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-469651034581.83929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-1956879310.7576637</v>
      </c>
      <c r="L3468" s="444">
        <f t="shared" ca="1" si="167"/>
        <v>-471607913892.59698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-471607913892.59698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-1965032974.5524874</v>
      </c>
      <c r="L3469" s="444">
        <f t="shared" ca="1" si="167"/>
        <v>-473572946867.14948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-473572946867.14948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-1973220611.9464562</v>
      </c>
      <c r="L3470" s="444">
        <f t="shared" ca="1" si="167"/>
        <v>-475546167479.09595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-475546167479.09595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-1981442364.4962332</v>
      </c>
      <c r="L3471" s="444">
        <f t="shared" ca="1" si="167"/>
        <v>-477527609843.59216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-477527609843.59216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-1989698374.3483007</v>
      </c>
      <c r="L3472" s="444">
        <f t="shared" ca="1" si="167"/>
        <v>-479517308217.94049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-479517308217.94049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-1997988784.2414186</v>
      </c>
      <c r="L3473" s="444">
        <f t="shared" ca="1" si="167"/>
        <v>-481515297002.18188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-481515297002.18188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-2006313737.5090911</v>
      </c>
      <c r="L3474" s="444">
        <f t="shared" ca="1" si="167"/>
        <v>-483521610739.69098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-483521610739.69098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-2014673378.0820458</v>
      </c>
      <c r="L3475" s="444">
        <f t="shared" ca="1" si="167"/>
        <v>-485536284117.77301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-485536284117.77301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-2023067850.4907207</v>
      </c>
      <c r="L3476" s="444">
        <f t="shared" ca="1" si="167"/>
        <v>-487559351968.26373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-487559351968.26373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-2031497299.8677654</v>
      </c>
      <c r="L3477" s="444">
        <f t="shared" ca="1" si="167"/>
        <v>-489590849268.13147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-489590849268.13147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-2039961871.9505477</v>
      </c>
      <c r="L3478" s="444">
        <f t="shared" ca="1" si="167"/>
        <v>-491630811140.08203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-491630811140.08203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-2048461713.0836751</v>
      </c>
      <c r="L3479" s="444">
        <f t="shared" ca="1" si="167"/>
        <v>-493679272853.16571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-493679272853.16571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-2056996970.2215238</v>
      </c>
      <c r="L3480" s="444">
        <f t="shared" ca="1" si="167"/>
        <v>-495736269823.38721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-495736269823.38721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-2065567790.9307799</v>
      </c>
      <c r="L3481" s="444">
        <f t="shared" ca="1" si="167"/>
        <v>-497801837614.31799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-497801837614.31799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-2074174323.3929913</v>
      </c>
      <c r="L3482" s="444">
        <f t="shared" ca="1" si="167"/>
        <v>-499876011937.711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-499876011937.711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-2082816716.407129</v>
      </c>
      <c r="L3483" s="444">
        <f t="shared" ca="1" si="167"/>
        <v>-501958828654.1181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-501958828654.1181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-2091495119.3921587</v>
      </c>
      <c r="L3484" s="444">
        <f t="shared" ca="1" si="167"/>
        <v>-504050323773.51025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-504050323773.51025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-2100209682.3896263</v>
      </c>
      <c r="L3485" s="444">
        <f t="shared" ca="1" si="167"/>
        <v>-506150533455.8999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-506150533455.8999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-2108960556.0662498</v>
      </c>
      <c r="L3486" s="444">
        <f t="shared" ca="1" si="167"/>
        <v>-508259494011.96613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-508259494011.96613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-2117747891.7165256</v>
      </c>
      <c r="L3487" s="444">
        <f t="shared" ca="1" si="167"/>
        <v>-510377241903.68268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-510377241903.68268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-2126571841.2653441</v>
      </c>
      <c r="L3488" s="444">
        <f t="shared" ca="1" si="167"/>
        <v>-512503813744.948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-512503813744.948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-2135432557.2706165</v>
      </c>
      <c r="L3489" s="444">
        <f t="shared" ca="1" si="167"/>
        <v>-514639246302.21863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-514639246302.21863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-2144330192.9259109</v>
      </c>
      <c r="L3490" s="444">
        <f t="shared" ca="1" si="167"/>
        <v>-516783576495.14453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-516783576495.14453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-2153264902.0631022</v>
      </c>
      <c r="L3491" s="444">
        <f t="shared" ca="1" si="167"/>
        <v>-518936841397.20764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-518936841397.20764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-2162236839.1550317</v>
      </c>
      <c r="L3492" s="444">
        <f t="shared" ca="1" si="167"/>
        <v>-521099078236.36267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-521099078236.36267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-2171246159.3181782</v>
      </c>
      <c r="L3493" s="444">
        <f t="shared" ca="1" si="167"/>
        <v>-523270324395.68085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-523270324395.68085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-2180293018.3153367</v>
      </c>
      <c r="L3494" s="444">
        <f t="shared" ca="1" si="167"/>
        <v>-525450617413.99615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-525450617413.99615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-2189377572.5583172</v>
      </c>
      <c r="L3495" s="444">
        <f t="shared" ca="1" si="167"/>
        <v>-527639994986.55444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-527639994986.55444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-2198499979.1106434</v>
      </c>
      <c r="L3496" s="444">
        <f t="shared" ca="1" si="167"/>
        <v>-529838494965.6651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-529838494965.6651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-2207660395.6902714</v>
      </c>
      <c r="L3497" s="444">
        <f t="shared" ca="1" si="167"/>
        <v>-532046155361.35535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-532046155361.35535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-2216858980.6723137</v>
      </c>
      <c r="L3498" s="444">
        <f t="shared" ca="1" si="167"/>
        <v>-534263014342.02765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-534263014342.02765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-2226095893.0917816</v>
      </c>
      <c r="L3499" s="444">
        <f t="shared" ca="1" si="167"/>
        <v>-536489110235.11945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-536489110235.11945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-2235371292.6463308</v>
      </c>
      <c r="L3500" s="444">
        <f t="shared" ca="1" si="167"/>
        <v>-538724481527.76575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-538724481527.76575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-2244685339.6990237</v>
      </c>
      <c r="L3501" s="444">
        <f t="shared" ca="1" si="167"/>
        <v>-540969166867.46478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-540969166867.46478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-2254038195.2811031</v>
      </c>
      <c r="L3502" s="444">
        <f t="shared" ca="1" si="167"/>
        <v>-543223205062.74591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-543223205062.74591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-2263430021.0947742</v>
      </c>
      <c r="L3503" s="444">
        <f t="shared" ca="1" si="167"/>
        <v>-545486635083.8407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-545486635083.8407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-2272860979.5160027</v>
      </c>
      <c r="L3504" s="444">
        <f t="shared" ca="1" si="167"/>
        <v>-547759496063.35669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-547759496063.35669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-2282331233.5973196</v>
      </c>
      <c r="L3505" s="444">
        <f t="shared" ca="1" si="167"/>
        <v>-550041827296.95398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-550041827296.95398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-2291840947.0706415</v>
      </c>
      <c r="L3506" s="444">
        <f t="shared" ca="1" si="167"/>
        <v>-552333668244.02466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-552333668244.02466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-2301390284.3501029</v>
      </c>
      <c r="L3507" s="444">
        <f t="shared" ca="1" si="167"/>
        <v>-554635058528.37476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-554635058528.37476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-2310979410.5348949</v>
      </c>
      <c r="L3508" s="444">
        <f t="shared" ca="1" si="167"/>
        <v>-556946037938.90967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-556946037938.90967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-2320608491.4121237</v>
      </c>
      <c r="L3509" s="444">
        <f t="shared" ca="1" si="167"/>
        <v>-559266646430.32178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-559266646430.32178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-2330277693.4596739</v>
      </c>
      <c r="L3510" s="444">
        <f t="shared" ca="1" si="167"/>
        <v>-561596924123.78149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-561596924123.78149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-2339987183.8490896</v>
      </c>
      <c r="L3511" s="444">
        <f t="shared" ca="1" si="167"/>
        <v>-563936911307.63062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-563936911307.63062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-2349737130.4484611</v>
      </c>
      <c r="L3512" s="444">
        <f t="shared" ca="1" si="167"/>
        <v>-566286648438.0791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-566286648438.0791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-2359527701.8253298</v>
      </c>
      <c r="L3513" s="444">
        <f t="shared" ca="1" si="167"/>
        <v>-568646176139.90442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-568646176139.90442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-2369359067.2496018</v>
      </c>
      <c r="L3514" s="444">
        <f t="shared" ca="1" si="167"/>
        <v>-571015535207.15405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-571015535207.15405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-2379231396.696475</v>
      </c>
      <c r="L3515" s="444">
        <f t="shared" ca="1" si="167"/>
        <v>-573394766603.85059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-573394766603.85059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-2389144860.8493776</v>
      </c>
      <c r="L3516" s="444">
        <f t="shared" ca="1" si="167"/>
        <v>-575783911464.69995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-575783911464.69995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-2399099631.1029162</v>
      </c>
      <c r="L3517" s="444">
        <f t="shared" ca="1" si="167"/>
        <v>-578183011095.80286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-578183011095.80286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-2409095879.565845</v>
      </c>
      <c r="L3518" s="444">
        <f t="shared" ca="1" si="167"/>
        <v>-580592106975.36865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-580592106975.36865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-2419133779.0640359</v>
      </c>
      <c r="L3519" s="444">
        <f t="shared" ca="1" si="167"/>
        <v>-583011240754.43274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-583011240754.43274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-2429213503.1434698</v>
      </c>
      <c r="L3520" s="444">
        <f t="shared" ca="1" si="167"/>
        <v>-585440454257.57617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-585440454257.57617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-2439335226.0732341</v>
      </c>
      <c r="L3521" s="444">
        <f t="shared" ca="1" si="167"/>
        <v>-587879789483.64941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-587879789483.64941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-2449499122.8485394</v>
      </c>
      <c r="L3522" s="444">
        <f t="shared" ca="1" si="167"/>
        <v>-590329288606.49792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-590329288606.49792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-2459705369.1937413</v>
      </c>
      <c r="L3523" s="444">
        <f t="shared" ca="1" si="167"/>
        <v>-592788993975.69165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-592788993975.69165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-2469954141.565382</v>
      </c>
      <c r="L3524" s="444">
        <f t="shared" ca="1" si="167"/>
        <v>-595258948117.25708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-595258948117.25708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-2480245617.1552377</v>
      </c>
      <c r="L3525" s="444">
        <f t="shared" ca="1" si="167"/>
        <v>-597739193734.41235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-597739193734.41235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-2490579973.8933849</v>
      </c>
      <c r="L3526" s="444">
        <f t="shared" ca="1" si="167"/>
        <v>-600229773708.30579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-600229773708.30579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-2500957390.4512739</v>
      </c>
      <c r="L3527" s="444">
        <f t="shared" ca="1" si="167"/>
        <v>-602730731098.75708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-602730731098.75708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-2511378046.2448211</v>
      </c>
      <c r="L3528" s="444">
        <f t="shared" ca="1" si="167"/>
        <v>-605242109145.00195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-605242109145.00195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-2521842121.4375081</v>
      </c>
      <c r="L3529" s="444">
        <f t="shared" ca="1" si="167"/>
        <v>-607763951266.43945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-607763951266.43945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-2532349796.9434977</v>
      </c>
      <c r="L3530" s="444">
        <f t="shared" ca="1" si="167"/>
        <v>-610296301063.38293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-610296301063.38293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-2542901254.4307623</v>
      </c>
      <c r="L3531" s="444">
        <f t="shared" ca="1" si="167"/>
        <v>-612839202317.81372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-612839202317.81372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-2553496676.324224</v>
      </c>
      <c r="L3532" s="444">
        <f t="shared" ca="1" si="167"/>
        <v>-615392698994.13794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-615392698994.13794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-2564136245.808908</v>
      </c>
      <c r="L3533" s="444">
        <f t="shared" ca="1" si="167"/>
        <v>-617956835239.9469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-617956835239.9469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-2574820146.8331122</v>
      </c>
      <c r="L3534" s="444">
        <f t="shared" ca="1" si="167"/>
        <v>-620531655386.78003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-620531655386.78003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-2585548564.1115832</v>
      </c>
      <c r="L3535" s="444">
        <f t="shared" ca="1" si="167"/>
        <v>-623117203950.8916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-623117203950.8916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-2596321683.128715</v>
      </c>
      <c r="L3536" s="444">
        <f t="shared" ca="1" si="167"/>
        <v>-625713525634.02026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-625713525634.02026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-2607139690.1417513</v>
      </c>
      <c r="L3537" s="444">
        <f t="shared" ca="1" si="167"/>
        <v>-628320665324.16199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-628320665324.16199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-2618002772.1840081</v>
      </c>
      <c r="L3538" s="444">
        <f t="shared" ca="1" si="167"/>
        <v>-630938668096.34595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-630938668096.34595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-2628911117.0681081</v>
      </c>
      <c r="L3539" s="444">
        <f t="shared" ca="1" si="167"/>
        <v>-633567579213.41406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-633567579213.41406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-2639864913.389225</v>
      </c>
      <c r="L3540" s="444">
        <f t="shared" ca="1" si="167"/>
        <v>-636207444126.80334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-636207444126.80334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-2650864350.528347</v>
      </c>
      <c r="L3541" s="444">
        <f t="shared" ca="1" si="167"/>
        <v>-638858308477.33167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-638858308477.33167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-2661909618.6555486</v>
      </c>
      <c r="L3542" s="444">
        <f t="shared" ca="1" si="167"/>
        <v>-641520218095.98718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-641520218095.98718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-2673000908.7332797</v>
      </c>
      <c r="L3543" s="444">
        <f t="shared" ca="1" si="167"/>
        <v>-644193219004.72046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-644193219004.72046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-2684138412.5196686</v>
      </c>
      <c r="L3544" s="444">
        <f t="shared" ca="1" si="167"/>
        <v>-646877357417.24011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-646877357417.24011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-2695322322.5718336</v>
      </c>
      <c r="L3545" s="444">
        <f t="shared" ca="1" si="167"/>
        <v>-649572679739.81189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-649572679739.81189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-2706552832.2492161</v>
      </c>
      <c r="L3546" s="444">
        <f t="shared" ca="1" si="167"/>
        <v>-652279232572.06116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-652279232572.06116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-2717830135.7169213</v>
      </c>
      <c r="L3547" s="444">
        <f t="shared" ca="1" si="167"/>
        <v>-654997062707.77808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-654997062707.77808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-2729154427.9490752</v>
      </c>
      <c r="L3548" s="444">
        <f t="shared" ca="1" si="167"/>
        <v>-657726217135.72717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-657726217135.72717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-2740525904.7321963</v>
      </c>
      <c r="L3549" s="444">
        <f t="shared" ca="1" si="167"/>
        <v>-660466743040.45935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-660466743040.45935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-2751944762.6685805</v>
      </c>
      <c r="L3550" s="444">
        <f t="shared" ca="1" si="167"/>
        <v>-663218687803.12793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-663218687803.12793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-2763411199.1796999</v>
      </c>
      <c r="L3551" s="444">
        <f t="shared" ca="1" si="167"/>
        <v>-665982099002.30762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-665982099002.30762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-2774925412.5096149</v>
      </c>
      <c r="L3552" s="444">
        <f t="shared" ca="1" si="167"/>
        <v>-668757024414.81726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-668757024414.81726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-2786487601.728405</v>
      </c>
      <c r="L3553" s="444">
        <f t="shared" ca="1" si="167"/>
        <v>-671543512016.54565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-671543512016.54565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-2798097966.7356067</v>
      </c>
      <c r="L3554" s="444">
        <f t="shared" ca="1" si="167"/>
        <v>-674341609983.28125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-674341609983.28125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-2809756708.2636719</v>
      </c>
      <c r="L3555" s="444">
        <f t="shared" ca="1" si="167"/>
        <v>-677151366691.54492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-677151366691.54492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-2821464027.8814373</v>
      </c>
      <c r="L3556" s="444">
        <f t="shared" ca="1" si="167"/>
        <v>-679972830719.42639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-679972830719.42639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-2833220127.9976101</v>
      </c>
      <c r="L3557" s="444">
        <f t="shared" ca="1" si="167"/>
        <v>-682806050847.42395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-682806050847.42395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-2845025211.8642664</v>
      </c>
      <c r="L3558" s="444">
        <f t="shared" ca="1" si="167"/>
        <v>-685651076059.28821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-685651076059.28821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-2856879483.5803676</v>
      </c>
      <c r="L3559" s="444">
        <f t="shared" ca="1" si="167"/>
        <v>-688507955542.86853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-688507955542.86853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-2868783148.0952854</v>
      </c>
      <c r="L3560" s="444">
        <f t="shared" ca="1" si="167"/>
        <v>-691376738690.96387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-691376738690.96387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-2880736411.2123494</v>
      </c>
      <c r="L3561" s="444">
        <f t="shared" ca="1" si="167"/>
        <v>-694257475102.17627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-694257475102.17627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-2892739479.592401</v>
      </c>
      <c r="L3562" s="444">
        <f t="shared" ca="1" si="167"/>
        <v>-697150214581.76868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-697150214581.76868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-2904792560.7573695</v>
      </c>
      <c r="L3563" s="444">
        <f t="shared" ca="1" si="167"/>
        <v>-700055007142.526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-700055007142.526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-2916895863.0938582</v>
      </c>
      <c r="L3564" s="444">
        <f t="shared" ca="1" si="167"/>
        <v>-702971903005.61987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-702971903005.61987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-2929049595.8567495</v>
      </c>
      <c r="L3565" s="444">
        <f t="shared" ca="1" si="167"/>
        <v>-705900952601.47656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-705900952601.47656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-2941253969.1728191</v>
      </c>
      <c r="L3566" s="444">
        <f t="shared" ca="1" si="167"/>
        <v>-708842206570.64941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-708842206570.64941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-2953509194.0443726</v>
      </c>
      <c r="L3567" s="444">
        <f t="shared" ca="1" si="167"/>
        <v>-711795715764.69385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-711795715764.69385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-2965815482.352891</v>
      </c>
      <c r="L3568" s="444">
        <f t="shared" ca="1" si="167"/>
        <v>-714761531247.04675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-714761531247.04675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-2978173046.8626947</v>
      </c>
      <c r="L3569" s="444">
        <f t="shared" ca="1" si="167"/>
        <v>-717739704293.90942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-717739704293.90942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-2990582101.2246227</v>
      </c>
      <c r="L3570" s="444">
        <f t="shared" ca="1" si="167"/>
        <v>-720730286395.13403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-720730286395.13403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-3003042859.9797249</v>
      </c>
      <c r="L3571" s="444">
        <f t="shared" ca="1" si="167"/>
        <v>-723733329255.11377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-723733329255.11377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-3015555538.562974</v>
      </c>
      <c r="L3572" s="444">
        <f t="shared" ca="1" si="167"/>
        <v>-726748884793.67676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-726748884793.67676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-3028120353.3069863</v>
      </c>
      <c r="L3573" s="444">
        <f t="shared" ca="1" si="167"/>
        <v>-729777005146.98376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-729777005146.98376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-3040737521.4457655</v>
      </c>
      <c r="L3574" s="444">
        <f t="shared" ca="1" si="167"/>
        <v>-732817742668.42957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-732817742668.42957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-3053407261.1184564</v>
      </c>
      <c r="L3575" s="444">
        <f t="shared" ca="1" si="167"/>
        <v>-735871149929.54797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-735871149929.54797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-3066129791.3731165</v>
      </c>
      <c r="L3576" s="444">
        <f t="shared" ca="1" si="167"/>
        <v>-738937279720.92114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-738937279720.92114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-3078905332.1705046</v>
      </c>
      <c r="L3577" s="444">
        <f t="shared" ca="1" si="167"/>
        <v>-742016185053.09167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-742016185053.09167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-3091734104.3878818</v>
      </c>
      <c r="L3578" s="444">
        <f t="shared" ref="L3578:L3832" ca="1" si="172">I3578-J3578+K3578</f>
        <v>-745107919157.47961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-745107919157.47961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-3104616329.8228316</v>
      </c>
      <c r="L3579" s="444">
        <f t="shared" ca="1" si="172"/>
        <v>-748212535487.30249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-748212535487.30249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-3117552231.1970935</v>
      </c>
      <c r="L3580" s="444">
        <f t="shared" ca="1" si="172"/>
        <v>-751330087718.49963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-751330087718.49963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-3130542032.1604152</v>
      </c>
      <c r="L3581" s="444">
        <f t="shared" ca="1" si="172"/>
        <v>-754460629750.66003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-754460629750.66003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-3143585957.2944169</v>
      </c>
      <c r="L3582" s="444">
        <f t="shared" ca="1" si="172"/>
        <v>-757604215707.95447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-757604215707.95447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-3156684232.116477</v>
      </c>
      <c r="L3583" s="444">
        <f t="shared" ca="1" si="172"/>
        <v>-760760899940.07092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-760760899940.07092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-3169837083.0836287</v>
      </c>
      <c r="L3584" s="444">
        <f t="shared" ca="1" si="172"/>
        <v>-763930737023.15454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-763930737023.15454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-3183044737.596477</v>
      </c>
      <c r="L3585" s="444">
        <f t="shared" ca="1" si="172"/>
        <v>-767113781760.75098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-767113781760.75098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-3196307424.003129</v>
      </c>
      <c r="L3586" s="444">
        <f t="shared" ca="1" si="172"/>
        <v>-770310089184.75415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-770310089184.75415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-3209625371.6031423</v>
      </c>
      <c r="L3587" s="444">
        <f t="shared" ca="1" si="172"/>
        <v>-773519714556.3573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-773519714556.3573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-3222998810.6514888</v>
      </c>
      <c r="L3588" s="444">
        <f t="shared" ca="1" si="172"/>
        <v>-776742713367.00879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-776742713367.00879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-3236427972.3625364</v>
      </c>
      <c r="L3589" s="444">
        <f t="shared" ca="1" si="172"/>
        <v>-779979141339.37134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-779979141339.37134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-3249913088.9140472</v>
      </c>
      <c r="L3590" s="444">
        <f t="shared" ca="1" si="172"/>
        <v>-783229054428.2854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-783229054428.2854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-3263454393.451189</v>
      </c>
      <c r="L3591" s="444">
        <f t="shared" ca="1" si="172"/>
        <v>-786492508821.73657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-786492508821.73657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-3277052120.090569</v>
      </c>
      <c r="L3592" s="444">
        <f t="shared" ca="1" si="172"/>
        <v>-789769560941.82715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-789769560941.82715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-3290706503.9242797</v>
      </c>
      <c r="L3593" s="444">
        <f t="shared" ca="1" si="172"/>
        <v>-793060267445.75146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-793060267445.75146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-3304417781.0239644</v>
      </c>
      <c r="L3594" s="444">
        <f t="shared" ca="1" si="172"/>
        <v>-796364685226.77539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-796364685226.77539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-3318186188.4448977</v>
      </c>
      <c r="L3595" s="444">
        <f t="shared" ca="1" si="172"/>
        <v>-799682871415.22034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-799682871415.22034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-3332011964.2300849</v>
      </c>
      <c r="L3596" s="444">
        <f t="shared" ca="1" si="172"/>
        <v>-803014883379.45044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-803014883379.45044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-3345895347.4143767</v>
      </c>
      <c r="L3597" s="444">
        <f t="shared" ca="1" si="172"/>
        <v>-806360778726.86487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-806360778726.86487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-3359836578.0286036</v>
      </c>
      <c r="L3598" s="444">
        <f t="shared" ca="1" si="172"/>
        <v>-809720615304.89343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-809720615304.89343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-3373835897.1037226</v>
      </c>
      <c r="L3599" s="444">
        <f t="shared" ca="1" si="172"/>
        <v>-813094451201.99719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-813094451201.99719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-3387893546.6749883</v>
      </c>
      <c r="L3600" s="444">
        <f t="shared" ca="1" si="172"/>
        <v>-816482344748.67224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-816482344748.67224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-3402009769.7861342</v>
      </c>
      <c r="L3601" s="444">
        <f t="shared" ca="1" si="172"/>
        <v>-819884354518.45837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-819884354518.45837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-3416184810.4935765</v>
      </c>
      <c r="L3602" s="444">
        <f t="shared" ca="1" si="172"/>
        <v>-823300539328.9519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-823300539328.9519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-3430418913.8706331</v>
      </c>
      <c r="L3603" s="444">
        <f t="shared" ca="1" si="172"/>
        <v>-826730958242.82251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-826730958242.82251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-3444712326.0117602</v>
      </c>
      <c r="L3604" s="444">
        <f t="shared" ca="1" si="172"/>
        <v>-830175670568.83423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-830175670568.83423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-3459065294.0368094</v>
      </c>
      <c r="L3605" s="444">
        <f t="shared" ca="1" si="172"/>
        <v>-833634735862.87109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-833634735862.87109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-3473478066.0952964</v>
      </c>
      <c r="L3606" s="444">
        <f t="shared" ca="1" si="172"/>
        <v>-837108213928.96643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-837108213928.96643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-3487950891.3706932</v>
      </c>
      <c r="L3607" s="444">
        <f t="shared" ca="1" si="172"/>
        <v>-840596164820.33716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-840596164820.33716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-3502484020.0847383</v>
      </c>
      <c r="L3608" s="444">
        <f t="shared" ca="1" si="172"/>
        <v>-844098648840.42188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-844098648840.42188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-3517077703.5017576</v>
      </c>
      <c r="L3609" s="444">
        <f t="shared" ca="1" si="172"/>
        <v>-847615726543.92358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-847615726543.92358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-3531732193.9330149</v>
      </c>
      <c r="L3610" s="444">
        <f t="shared" ca="1" si="172"/>
        <v>-851147458737.85657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-851147458737.85657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-3546447744.7410688</v>
      </c>
      <c r="L3611" s="444">
        <f t="shared" ca="1" si="172"/>
        <v>-854693906482.59766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-854693906482.59766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-3561224610.3441567</v>
      </c>
      <c r="L3612" s="444">
        <f t="shared" ca="1" si="172"/>
        <v>-858255131092.94177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-858255131092.94177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-3576063046.2205906</v>
      </c>
      <c r="L3613" s="444">
        <f t="shared" ca="1" si="172"/>
        <v>-861831194139.16235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-861831194139.16235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-3590963308.9131765</v>
      </c>
      <c r="L3614" s="444">
        <f t="shared" ca="1" si="172"/>
        <v>-865422157448.07556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-865422157448.07556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-3605925656.0336475</v>
      </c>
      <c r="L3615" s="444">
        <f t="shared" ca="1" si="172"/>
        <v>-869028083104.10925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-869028083104.10925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-3620950346.2671218</v>
      </c>
      <c r="L3616" s="444">
        <f t="shared" ca="1" si="172"/>
        <v>-872649033450.37634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-872649033450.37634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-3636037639.3765674</v>
      </c>
      <c r="L3617" s="444">
        <f t="shared" ca="1" si="172"/>
        <v>-876285071089.75293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-876285071089.75293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-3651187796.207304</v>
      </c>
      <c r="L3618" s="444">
        <f t="shared" ca="1" si="172"/>
        <v>-879936258885.96021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-879936258885.96021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-3666401078.6915007</v>
      </c>
      <c r="L3619" s="444">
        <f t="shared" ca="1" si="172"/>
        <v>-883602659964.65173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-883602659964.65173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-3681677749.8527155</v>
      </c>
      <c r="L3620" s="444">
        <f t="shared" ca="1" si="172"/>
        <v>-887284337714.50439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-887284337714.50439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-3697018073.8104348</v>
      </c>
      <c r="L3621" s="444">
        <f t="shared" ca="1" si="172"/>
        <v>-890981355788.31482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-890981355788.31482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-3712422315.7846451</v>
      </c>
      <c r="L3622" s="444">
        <f t="shared" ca="1" si="172"/>
        <v>-894693778104.09949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-894693778104.09949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-3727890742.1004143</v>
      </c>
      <c r="L3623" s="444">
        <f t="shared" ca="1" si="172"/>
        <v>-898421668846.19995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-898421668846.19995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-3743423620.1925001</v>
      </c>
      <c r="L3624" s="444">
        <f t="shared" ca="1" si="172"/>
        <v>-902165092466.39246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-902165092466.39246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-3759021218.6099687</v>
      </c>
      <c r="L3625" s="444">
        <f t="shared" ca="1" si="172"/>
        <v>-905924113685.00244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-905924113685.00244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-3774683807.0208435</v>
      </c>
      <c r="L3626" s="444">
        <f t="shared" ca="1" si="172"/>
        <v>-909698797492.02332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-909698797492.02332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-3790411656.216764</v>
      </c>
      <c r="L3627" s="444">
        <f t="shared" ca="1" si="172"/>
        <v>-913489209148.24011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-913489209148.24011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-3806205038.1176672</v>
      </c>
      <c r="L3628" s="444">
        <f t="shared" ca="1" si="172"/>
        <v>-917295414186.35779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-917295414186.35779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-3822064225.7764912</v>
      </c>
      <c r="L3629" s="444">
        <f t="shared" ca="1" si="172"/>
        <v>-921117478412.13428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-921117478412.13428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-3837989493.3838925</v>
      </c>
      <c r="L3630" s="444">
        <f t="shared" ca="1" si="172"/>
        <v>-924955467905.51819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-924955467905.51819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-3853981116.2729931</v>
      </c>
      <c r="L3631" s="444">
        <f t="shared" ca="1" si="172"/>
        <v>-928809449021.79114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-928809449021.79114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-3870039370.9241295</v>
      </c>
      <c r="L3632" s="444">
        <f t="shared" ca="1" si="172"/>
        <v>-932679488392.71521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-932679488392.71521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-3886164534.969646</v>
      </c>
      <c r="L3633" s="444">
        <f t="shared" ca="1" si="172"/>
        <v>-936565652927.68481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-936565652927.68481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-3902356887.1986871</v>
      </c>
      <c r="L3634" s="444">
        <f t="shared" ca="1" si="172"/>
        <v>-940468009814.88354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-940468009814.88354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-3918616707.5620151</v>
      </c>
      <c r="L3635" s="444">
        <f t="shared" ca="1" si="172"/>
        <v>-944386626522.44556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-944386626522.44556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-3934944277.1768565</v>
      </c>
      <c r="L3636" s="444">
        <f t="shared" ca="1" si="172"/>
        <v>-948321570799.62244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-948321570799.62244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-3951339878.3317604</v>
      </c>
      <c r="L3637" s="444">
        <f t="shared" ca="1" si="172"/>
        <v>-952272910677.95422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-952272910677.95422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-3967803794.4914765</v>
      </c>
      <c r="L3638" s="444">
        <f t="shared" ca="1" si="172"/>
        <v>-956240714472.44568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-956240714472.44568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-3984336310.301857</v>
      </c>
      <c r="L3639" s="444">
        <f t="shared" ca="1" si="172"/>
        <v>-960225050782.74756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-960225050782.74756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-4000937711.5947814</v>
      </c>
      <c r="L3640" s="444">
        <f t="shared" ca="1" si="172"/>
        <v>-964225988494.34229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-964225988494.34229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-4017608285.3930926</v>
      </c>
      <c r="L3641" s="444">
        <f t="shared" ca="1" si="172"/>
        <v>-968243596779.73535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-968243596779.73535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-4034348319.9155645</v>
      </c>
      <c r="L3642" s="444">
        <f t="shared" ca="1" si="172"/>
        <v>-972277945099.65088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-972277945099.65088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-4051158104.5818782</v>
      </c>
      <c r="L3643" s="444">
        <f t="shared" ca="1" si="172"/>
        <v>-976329103204.23279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-976329103204.23279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-4068037930.0176368</v>
      </c>
      <c r="L3644" s="444">
        <f t="shared" ca="1" si="172"/>
        <v>-980397141134.25037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-980397141134.25037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-4084988088.0593762</v>
      </c>
      <c r="L3645" s="444">
        <f t="shared" ca="1" si="172"/>
        <v>-984482129222.30969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-984482129222.30969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-4102008871.7596231</v>
      </c>
      <c r="L3646" s="444">
        <f t="shared" ca="1" si="172"/>
        <v>-988584138094.06934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-988584138094.06934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-4119100575.3919554</v>
      </c>
      <c r="L3647" s="444">
        <f t="shared" ca="1" si="172"/>
        <v>-992703238669.4613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-992703238669.4613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-4136263494.4560885</v>
      </c>
      <c r="L3648" s="444">
        <f t="shared" ca="1" si="172"/>
        <v>-996839502163.91736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-996839502163.91736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-4153497925.6829896</v>
      </c>
      <c r="L3649" s="444">
        <f t="shared" ca="1" si="172"/>
        <v>-1000993000089.6003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-1000993000089.6003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-4170804167.0400014</v>
      </c>
      <c r="L3650" s="444">
        <f t="shared" ca="1" si="172"/>
        <v>-1005163804256.6404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-1005163804256.6404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-4188182517.7360015</v>
      </c>
      <c r="L3651" s="444">
        <f t="shared" ca="1" si="172"/>
        <v>-1009351986774.3763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-1009351986774.3763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-4205633278.2265687</v>
      </c>
      <c r="L3652" s="444">
        <f t="shared" ca="1" si="172"/>
        <v>-1013557620052.6029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-1013557620052.6029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-4223156750.2191782</v>
      </c>
      <c r="L3653" s="444">
        <f t="shared" ca="1" si="172"/>
        <v>-1017780776802.8221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-1017780776802.8221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-4240753236.6784253</v>
      </c>
      <c r="L3654" s="444">
        <f t="shared" ca="1" si="172"/>
        <v>-1022021530039.5006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-1022021530039.5006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-4258423041.8312526</v>
      </c>
      <c r="L3655" s="444">
        <f t="shared" ca="1" si="172"/>
        <v>-1026279953081.3319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-1026279953081.3319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-4276166471.1722164</v>
      </c>
      <c r="L3656" s="444">
        <f t="shared" ca="1" si="172"/>
        <v>-1030556119552.5042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-1030556119552.5042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-4293983831.4687676</v>
      </c>
      <c r="L3657" s="444">
        <f t="shared" ca="1" si="172"/>
        <v>-1034850103383.9729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-1034850103383.9729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-4311875430.7665539</v>
      </c>
      <c r="L3658" s="444">
        <f t="shared" ca="1" si="172"/>
        <v>-1039161978814.7395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-1039161978814.7395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-4329841578.3947477</v>
      </c>
      <c r="L3659" s="444">
        <f t="shared" ca="1" si="172"/>
        <v>-1043491820393.1343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-1043491820393.1343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-4347882584.9713936</v>
      </c>
      <c r="L3660" s="444">
        <f t="shared" ca="1" si="172"/>
        <v>-1047839702978.1057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-1047839702978.1057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-4365998762.4087734</v>
      </c>
      <c r="L3661" s="444">
        <f t="shared" ca="1" si="172"/>
        <v>-1052205701740.5145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-1052205701740.5145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-4384190423.9188108</v>
      </c>
      <c r="L3662" s="444">
        <f t="shared" ca="1" si="172"/>
        <v>-1056589892164.4333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-1056589892164.4333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-4402457884.0184727</v>
      </c>
      <c r="L3663" s="444">
        <f t="shared" ca="1" si="172"/>
        <v>-1060992350048.4518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-1060992350048.4518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-4420801458.5352154</v>
      </c>
      <c r="L3664" s="444">
        <f t="shared" ca="1" si="172"/>
        <v>-1065413151506.9869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-1065413151506.9869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-4439221464.6124458</v>
      </c>
      <c r="L3665" s="444">
        <f t="shared" ca="1" si="172"/>
        <v>-1069852372971.5994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-1069852372971.5994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-4457718220.7149973</v>
      </c>
      <c r="L3666" s="444">
        <f t="shared" ca="1" si="172"/>
        <v>-1074310091192.3143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-1074310091192.3143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-4476292046.6346436</v>
      </c>
      <c r="L3667" s="444">
        <f t="shared" ca="1" si="172"/>
        <v>-1078786383238.949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-1078786383238.949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-4494943263.4956207</v>
      </c>
      <c r="L3668" s="444">
        <f t="shared" ca="1" si="172"/>
        <v>-1083281326502.4446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-1083281326502.4446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-4513672193.7601852</v>
      </c>
      <c r="L3669" s="444">
        <f t="shared" ca="1" si="172"/>
        <v>-1087794998696.2047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-1087794998696.2047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-4532479161.2341862</v>
      </c>
      <c r="L3670" s="444">
        <f t="shared" ca="1" si="172"/>
        <v>-1092327477857.4388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-1092327477857.4388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-4551364491.0726624</v>
      </c>
      <c r="L3671" s="444">
        <f t="shared" ca="1" si="172"/>
        <v>-1096878842348.5115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-1096878842348.5115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-4570328509.7854652</v>
      </c>
      <c r="L3672" s="444">
        <f t="shared" ca="1" si="172"/>
        <v>-1101449170858.2969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-1101449170858.2969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-4589371545.2429037</v>
      </c>
      <c r="L3673" s="444">
        <f t="shared" ca="1" si="172"/>
        <v>-1106038542403.5398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-1106038542403.5398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-4608493926.6814156</v>
      </c>
      <c r="L3674" s="444">
        <f t="shared" ca="1" si="172"/>
        <v>-1110647036330.2212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-1110647036330.2212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-4627695984.7092552</v>
      </c>
      <c r="L3675" s="444">
        <f t="shared" ca="1" si="172"/>
        <v>-1115274732314.9304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-1115274732314.9304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-4646978051.3122101</v>
      </c>
      <c r="L3676" s="444">
        <f t="shared" ca="1" si="172"/>
        <v>-1119921710366.2427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-1119921710366.2427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-4666340459.8593445</v>
      </c>
      <c r="L3677" s="444">
        <f t="shared" ca="1" si="172"/>
        <v>-1124588050826.1021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-1124588050826.1021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-4685783545.1087589</v>
      </c>
      <c r="L3678" s="444">
        <f t="shared" ca="1" si="172"/>
        <v>-1129273834371.2107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-1129273834371.2107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-4705307643.213378</v>
      </c>
      <c r="L3679" s="444">
        <f t="shared" ca="1" si="172"/>
        <v>-1133979142014.4241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-1133979142014.4241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-4724913091.7267666</v>
      </c>
      <c r="L3680" s="444">
        <f t="shared" ca="1" si="172"/>
        <v>-1138704055106.1509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-1138704055106.1509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-4744600229.6089621</v>
      </c>
      <c r="L3681" s="444">
        <f t="shared" ca="1" si="172"/>
        <v>-1143448655335.7598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-1143448655335.7598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-4764369397.2323322</v>
      </c>
      <c r="L3682" s="444">
        <f t="shared" ca="1" si="172"/>
        <v>-1148213024732.9922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-1148213024732.9922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-4784220936.3874674</v>
      </c>
      <c r="L3683" s="444">
        <f t="shared" ca="1" si="172"/>
        <v>-1152997245669.3796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-1152997245669.3796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-4804155190.2890816</v>
      </c>
      <c r="L3684" s="444">
        <f t="shared" ca="1" si="172"/>
        <v>-1157801400859.6687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-1157801400859.6687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-4824172503.581953</v>
      </c>
      <c r="L3685" s="444">
        <f t="shared" ca="1" si="172"/>
        <v>-1162625573363.2507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-1162625573363.2507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-4844273222.3468781</v>
      </c>
      <c r="L3686" s="444">
        <f t="shared" ca="1" si="172"/>
        <v>-1167469846585.5977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-1167469846585.5977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-4864457694.106657</v>
      </c>
      <c r="L3687" s="444">
        <f t="shared" ca="1" si="172"/>
        <v>-1172334304279.7043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-1172334304279.7043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-4884726267.8321018</v>
      </c>
      <c r="L3688" s="444">
        <f t="shared" ca="1" si="172"/>
        <v>-1177219030547.5364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-1177219030547.5364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-4905079293.9480686</v>
      </c>
      <c r="L3689" s="444">
        <f t="shared" ca="1" si="172"/>
        <v>-1182124109841.4844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-1182124109841.4844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-4925517124.3395185</v>
      </c>
      <c r="L3690" s="444">
        <f t="shared" ca="1" si="172"/>
        <v>-1187049626965.824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-1187049626965.824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-4946040112.3576002</v>
      </c>
      <c r="L3691" s="444">
        <f t="shared" ca="1" si="172"/>
        <v>-1191995667078.1816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-1191995667078.1816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-4966648612.825757</v>
      </c>
      <c r="L3692" s="444">
        <f t="shared" ca="1" si="172"/>
        <v>-1196962315691.0073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-1196962315691.0073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-4987342982.0458641</v>
      </c>
      <c r="L3693" s="444">
        <f t="shared" ca="1" si="172"/>
        <v>-1201949658673.0532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-1201949658673.0532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-5008123577.804388</v>
      </c>
      <c r="L3694" s="444">
        <f t="shared" ca="1" si="172"/>
        <v>-1206957782250.8577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-1206957782250.8577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-5028990759.3785734</v>
      </c>
      <c r="L3695" s="444">
        <f t="shared" ca="1" si="172"/>
        <v>-1211986773010.2363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-1211986773010.2363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-5049944887.5426512</v>
      </c>
      <c r="L3696" s="444">
        <f t="shared" ca="1" si="172"/>
        <v>-1217036717897.7791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-1217036717897.7791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-5070986324.5740795</v>
      </c>
      <c r="L3697" s="444">
        <f t="shared" ca="1" si="172"/>
        <v>-1222107704222.353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-1222107704222.353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-5092115434.2598038</v>
      </c>
      <c r="L3698" s="444">
        <f t="shared" ca="1" si="172"/>
        <v>-1227199819656.6128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-1227199819656.6128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-5113332581.9025536</v>
      </c>
      <c r="L3699" s="444">
        <f t="shared" ca="1" si="172"/>
        <v>-1232313152238.5154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-1232313152238.5154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-5134638134.3271475</v>
      </c>
      <c r="L3700" s="444">
        <f t="shared" ca="1" si="172"/>
        <v>-1237447790372.8425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-1237447790372.8425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-5156032459.8868437</v>
      </c>
      <c r="L3701" s="444">
        <f t="shared" ca="1" si="172"/>
        <v>-1242603822832.7295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-1242603822832.7295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-5177515928.4697065</v>
      </c>
      <c r="L3702" s="444">
        <f t="shared" ca="1" si="172"/>
        <v>-1247781338761.1992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-1247781338761.1992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-5199088911.5049963</v>
      </c>
      <c r="L3703" s="444">
        <f t="shared" ca="1" si="172"/>
        <v>-1252980427672.7041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-1252980427672.7041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-5220751781.9696007</v>
      </c>
      <c r="L3704" s="444">
        <f t="shared" ca="1" si="172"/>
        <v>-1258201179454.6736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-1258201179454.6736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-5242504914.3944731</v>
      </c>
      <c r="L3705" s="444">
        <f t="shared" ca="1" si="172"/>
        <v>-1263443684369.0681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-1263443684369.0681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-5264348684.8711166</v>
      </c>
      <c r="L3706" s="444">
        <f t="shared" ca="1" si="172"/>
        <v>-1268708033053.9392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-1268708033053.9392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-5286283471.0580797</v>
      </c>
      <c r="L3707" s="444">
        <f t="shared" ca="1" si="172"/>
        <v>-1273994316524.9973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-1273994316524.9973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-5308309652.1874886</v>
      </c>
      <c r="L3708" s="444">
        <f t="shared" ca="1" si="172"/>
        <v>-1279302626177.1848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-1279302626177.1848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-5330427609.0716038</v>
      </c>
      <c r="L3709" s="444">
        <f t="shared" ca="1" si="172"/>
        <v>-1284633053786.2563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-1284633053786.2563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-5352637724.1094017</v>
      </c>
      <c r="L3710" s="444">
        <f t="shared" ca="1" si="172"/>
        <v>-1289985691510.3657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-1289985691510.3657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-5374940381.29319</v>
      </c>
      <c r="L3711" s="444">
        <f t="shared" ca="1" si="172"/>
        <v>-1295360631891.6589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-1295360631891.6589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-5397335966.2152452</v>
      </c>
      <c r="L3712" s="444">
        <f t="shared" ca="1" si="172"/>
        <v>-1300757967857.8743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-1300757967857.8743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-5419824866.0744762</v>
      </c>
      <c r="L3713" s="444">
        <f t="shared" ca="1" si="172"/>
        <v>-1306177792723.9487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-1306177792723.9487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-5442407469.6831198</v>
      </c>
      <c r="L3714" s="444">
        <f t="shared" ca="1" si="172"/>
        <v>-1311620200193.6318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-1311620200193.6318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-5465084167.4734659</v>
      </c>
      <c r="L3715" s="444">
        <f t="shared" ca="1" si="172"/>
        <v>-1317085284361.1052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-1317085284361.1052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-5487855351.5046053</v>
      </c>
      <c r="L3716" s="444">
        <f t="shared" ca="1" si="172"/>
        <v>-1322573139712.6099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-1322573139712.6099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-5510721415.4692078</v>
      </c>
      <c r="L3717" s="444">
        <f t="shared" ca="1" si="172"/>
        <v>-1328083861128.0791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-1328083861128.0791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-5533682754.7003298</v>
      </c>
      <c r="L3718" s="444">
        <f t="shared" ca="1" si="172"/>
        <v>-1333617543882.7795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-1333617543882.7795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-5556739766.1782484</v>
      </c>
      <c r="L3719" s="444">
        <f t="shared" ca="1" si="172"/>
        <v>-1339174283648.9578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-1339174283648.9578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-5579892848.537324</v>
      </c>
      <c r="L3720" s="444">
        <f t="shared" ca="1" si="172"/>
        <v>-1344754176497.4951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-1344754176497.4951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-5603142402.072896</v>
      </c>
      <c r="L3721" s="444">
        <f t="shared" ca="1" si="172"/>
        <v>-1350357318899.5681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-1350357318899.5681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-5626488828.7482004</v>
      </c>
      <c r="L3722" s="444">
        <f t="shared" ca="1" si="172"/>
        <v>-1355983807728.3164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-1355983807728.3164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-5649932532.2013187</v>
      </c>
      <c r="L3723" s="444">
        <f t="shared" ca="1" si="172"/>
        <v>-1361633740260.5178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-1361633740260.5178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-5673473917.7521572</v>
      </c>
      <c r="L3724" s="444">
        <f t="shared" ca="1" si="172"/>
        <v>-1367307214178.27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-1367307214178.27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-5697113392.4094582</v>
      </c>
      <c r="L3725" s="444">
        <f t="shared" ca="1" si="172"/>
        <v>-1373004327570.6794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-1373004327570.6794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-5720851364.8778305</v>
      </c>
      <c r="L3726" s="444">
        <f t="shared" ca="1" si="172"/>
        <v>-1378725178935.5574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-1378725178935.5574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-5744688245.5648222</v>
      </c>
      <c r="L3727" s="444">
        <f t="shared" ca="1" si="172"/>
        <v>-1384469867181.1223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-1384469867181.1223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-5768624446.5880098</v>
      </c>
      <c r="L3728" s="444">
        <f t="shared" ca="1" si="172"/>
        <v>-1390238491627.7102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-1390238491627.7102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-5792660381.7821255</v>
      </c>
      <c r="L3729" s="444">
        <f t="shared" ca="1" si="172"/>
        <v>-1396031152009.4924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-1396031152009.4924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-5816796466.7062187</v>
      </c>
      <c r="L3730" s="444">
        <f t="shared" ca="1" si="172"/>
        <v>-1401847948476.1987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-1401847948476.1987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-5841033118.6508284</v>
      </c>
      <c r="L3731" s="444">
        <f t="shared" ca="1" si="172"/>
        <v>-1407688981594.8496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-1407688981594.8496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-5865370756.6452065</v>
      </c>
      <c r="L3732" s="444">
        <f t="shared" ca="1" si="172"/>
        <v>-1413554352351.4949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-1413554352351.4949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-5889809801.4645615</v>
      </c>
      <c r="L3733" s="444">
        <f t="shared" ca="1" si="172"/>
        <v>-1419444162152.9595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-1419444162152.9595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-5914350675.637331</v>
      </c>
      <c r="L3734" s="444">
        <f t="shared" ca="1" si="172"/>
        <v>-1425358512828.5969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-1425358512828.5969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-5938993803.452487</v>
      </c>
      <c r="L3735" s="444">
        <f t="shared" ca="1" si="172"/>
        <v>-1431297506632.0493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-1431297506632.0493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-5963739610.9668722</v>
      </c>
      <c r="L3736" s="444">
        <f t="shared" ca="1" si="172"/>
        <v>-1437261246243.0161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-1437261246243.0161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-5988588526.0125675</v>
      </c>
      <c r="L3737" s="444">
        <f t="shared" ca="1" si="172"/>
        <v>-1443249834769.0286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-1443249834769.0286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-6013540978.2042856</v>
      </c>
      <c r="L3738" s="444">
        <f t="shared" ca="1" si="172"/>
        <v>-1449263375747.2329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-1449263375747.2329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-6038597398.946804</v>
      </c>
      <c r="L3739" s="444">
        <f t="shared" ca="1" si="172"/>
        <v>-1455301973146.1797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-1455301973146.1797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-6063758221.4424152</v>
      </c>
      <c r="L3740" s="444">
        <f t="shared" ca="1" si="172"/>
        <v>-1461365731367.6221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-1461365731367.6221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-6089023880.6984253</v>
      </c>
      <c r="L3741" s="444">
        <f t="shared" ca="1" si="172"/>
        <v>-1467454755248.3206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-1467454755248.3206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-6114394813.5346689</v>
      </c>
      <c r="L3742" s="444">
        <f t="shared" ca="1" si="172"/>
        <v>-1473569150061.8552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-1473569150061.8552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-6139871458.5910635</v>
      </c>
      <c r="L3743" s="444">
        <f t="shared" ca="1" si="172"/>
        <v>-1479709021520.4463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-1479709021520.4463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-6165454256.3351927</v>
      </c>
      <c r="L3744" s="444">
        <f t="shared" ca="1" si="172"/>
        <v>-1485874475776.7815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-1485874475776.7815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-6191143649.0699224</v>
      </c>
      <c r="L3745" s="444">
        <f t="shared" ca="1" si="172"/>
        <v>-1492065619425.8513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-1492065619425.8513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-6216940080.9410467</v>
      </c>
      <c r="L3746" s="444">
        <f t="shared" ca="1" si="172"/>
        <v>-1498282559506.7925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-1498282559506.7925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-6242843997.9449682</v>
      </c>
      <c r="L3747" s="444">
        <f t="shared" ca="1" si="172"/>
        <v>-1504525403504.7375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-1504525403504.7375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-6268855847.9364061</v>
      </c>
      <c r="L3748" s="444">
        <f t="shared" ca="1" si="172"/>
        <v>-1510794259352.6741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-1510794259352.6741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-6294976080.6361418</v>
      </c>
      <c r="L3749" s="444">
        <f t="shared" ca="1" si="172"/>
        <v>-1517089235433.3103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-1517089235433.3103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-6321205147.638793</v>
      </c>
      <c r="L3750" s="444">
        <f t="shared" ca="1" si="172"/>
        <v>-1523410440580.949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-1523410440580.949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-6347543502.4206209</v>
      </c>
      <c r="L3751" s="444">
        <f t="shared" ca="1" si="172"/>
        <v>-1529757984083.3696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-1529757984083.3696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-6373991600.347373</v>
      </c>
      <c r="L3752" s="444">
        <f t="shared" ca="1" si="172"/>
        <v>-1536131975683.717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-1536131975683.717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-6400549898.6821547</v>
      </c>
      <c r="L3753" s="444">
        <f t="shared" ca="1" si="172"/>
        <v>-1542532525582.3992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-1542532525582.3992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-6427218856.5933294</v>
      </c>
      <c r="L3754" s="444">
        <f t="shared" ca="1" si="172"/>
        <v>-1548959744438.9924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-1548959744438.9924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-6453998935.162468</v>
      </c>
      <c r="L3755" s="444">
        <f t="shared" ca="1" si="172"/>
        <v>-1555413743374.1548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-1555413743374.1548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-6480890597.3923111</v>
      </c>
      <c r="L3756" s="444">
        <f t="shared" ca="1" si="172"/>
        <v>-1561894633971.5471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-1561894633971.5471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-6507894308.2147799</v>
      </c>
      <c r="L3757" s="444">
        <f t="shared" ca="1" si="172"/>
        <v>-1568402528279.762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-1568402528279.762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-6535010534.4990082</v>
      </c>
      <c r="L3758" s="444">
        <f t="shared" ca="1" si="172"/>
        <v>-1574937538814.261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-1574937538814.261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-6562239745.0594206</v>
      </c>
      <c r="L3759" s="444">
        <f t="shared" ca="1" si="172"/>
        <v>-1581499778559.3203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-1581499778559.3203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-6589582410.6638346</v>
      </c>
      <c r="L3760" s="444">
        <f t="shared" ca="1" si="172"/>
        <v>-1588089360969.9841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-1588089360969.9841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-6617039004.0416002</v>
      </c>
      <c r="L3761" s="444">
        <f t="shared" ca="1" si="172"/>
        <v>-1594706399974.0256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-1594706399974.0256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-6644609999.8917732</v>
      </c>
      <c r="L3762" s="444">
        <f t="shared" ca="1" si="172"/>
        <v>-1601351009973.9175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-1601351009973.9175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-6672295874.8913231</v>
      </c>
      <c r="L3763" s="444">
        <f t="shared" ca="1" si="172"/>
        <v>-1608023305848.8088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-1608023305848.8088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-6700097107.7033701</v>
      </c>
      <c r="L3764" s="444">
        <f t="shared" ca="1" si="172"/>
        <v>-1614723402956.5122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-1614723402956.5122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-6728014178.9854679</v>
      </c>
      <c r="L3765" s="444">
        <f t="shared" ca="1" si="172"/>
        <v>-1621451417135.4976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-1621451417135.4976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-6756047571.3979063</v>
      </c>
      <c r="L3766" s="444">
        <f t="shared" ca="1" si="172"/>
        <v>-1628207464706.8955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-1628207464706.8955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-6784197769.6120644</v>
      </c>
      <c r="L3767" s="444">
        <f t="shared" ca="1" si="172"/>
        <v>-1634991662476.5076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-1634991662476.5076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-6812465260.3187819</v>
      </c>
      <c r="L3768" s="444">
        <f t="shared" ca="1" si="172"/>
        <v>-1641804127736.8264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-1641804127736.8264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-6840850532.2367764</v>
      </c>
      <c r="L3769" s="444">
        <f t="shared" ca="1" si="172"/>
        <v>-1648644978269.0632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-1648644978269.0632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-6869354076.1210966</v>
      </c>
      <c r="L3770" s="444">
        <f t="shared" ca="1" si="172"/>
        <v>-1655514332345.1843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-1655514332345.1843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-6897976384.7716017</v>
      </c>
      <c r="L3771" s="444">
        <f t="shared" ca="1" si="172"/>
        <v>-1662412308729.9558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-1662412308729.9558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-6926717953.041482</v>
      </c>
      <c r="L3772" s="444">
        <f t="shared" ca="1" si="172"/>
        <v>-1669339026682.9973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-1669339026682.9973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-6955579277.8458223</v>
      </c>
      <c r="L3773" s="444">
        <f t="shared" ca="1" si="172"/>
        <v>-1676294605960.843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-1676294605960.843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-6984560858.1701794</v>
      </c>
      <c r="L3774" s="444">
        <f t="shared" ca="1" si="172"/>
        <v>-1683279166819.0132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-1683279166819.0132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-7013663195.0792217</v>
      </c>
      <c r="L3775" s="444">
        <f t="shared" ca="1" si="172"/>
        <v>-1690292830014.0923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-1690292830014.0923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-7042886791.7253847</v>
      </c>
      <c r="L3776" s="444">
        <f t="shared" ca="1" si="172"/>
        <v>-1697335716805.8176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-1697335716805.8176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-7072232153.3575735</v>
      </c>
      <c r="L3777" s="444">
        <f t="shared" ca="1" si="172"/>
        <v>-1704407948959.1753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-1704407948959.1753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-7101699787.3298969</v>
      </c>
      <c r="L3778" s="444">
        <f t="shared" ca="1" si="172"/>
        <v>-1711509648746.5051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-1711509648746.5051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-7131290203.1104383</v>
      </c>
      <c r="L3779" s="444">
        <f t="shared" ca="1" si="172"/>
        <v>-1718640938949.6155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-1718640938949.6155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-7161003912.2900648</v>
      </c>
      <c r="L3780" s="444">
        <f t="shared" ca="1" si="172"/>
        <v>-1725801942861.9055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-1725801942861.9055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-7190841428.5912733</v>
      </c>
      <c r="L3781" s="444">
        <f t="shared" ca="1" si="172"/>
        <v>-1732992784290.4968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-1732992784290.4968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-7220803267.8770704</v>
      </c>
      <c r="L3782" s="444">
        <f t="shared" ca="1" si="172"/>
        <v>-1740213587558.3738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-1740213587558.3738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-7250889948.1598892</v>
      </c>
      <c r="L3783" s="444">
        <f t="shared" ca="1" si="172"/>
        <v>-1747464477506.5337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-1747464477506.5337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-7281101989.6105576</v>
      </c>
      <c r="L3784" s="444">
        <f t="shared" ca="1" si="172"/>
        <v>-1754745579496.1443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-1754745579496.1443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-7311439914.5672674</v>
      </c>
      <c r="L3785" s="444">
        <f t="shared" ca="1" si="172"/>
        <v>-1762057019410.7117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-1762057019410.7117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-7341904247.544632</v>
      </c>
      <c r="L3786" s="444">
        <f t="shared" ca="1" si="172"/>
        <v>-1769398923658.2563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-1769398923658.2563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-7372495515.2427349</v>
      </c>
      <c r="L3787" s="444">
        <f t="shared" ca="1" si="172"/>
        <v>-1776771419173.499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-1776771419173.499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-7403214246.5562468</v>
      </c>
      <c r="L3788" s="444">
        <f t="shared" ca="1" si="172"/>
        <v>-1784174633420.0552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-1784174633420.0552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-7434060972.5835619</v>
      </c>
      <c r="L3789" s="444">
        <f t="shared" ca="1" si="172"/>
        <v>-1791608694392.6387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-1791608694392.6387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-7465036226.635994</v>
      </c>
      <c r="L3790" s="444">
        <f t="shared" ca="1" si="172"/>
        <v>-1799073730619.2747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-1799073730619.2747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-7496140544.2469788</v>
      </c>
      <c r="L3791" s="444">
        <f t="shared" ca="1" si="172"/>
        <v>-1806569871163.5217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-1806569871163.5217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-7527374463.1813412</v>
      </c>
      <c r="L3792" s="444">
        <f t="shared" ca="1" si="172"/>
        <v>-1814097245626.7031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-1814097245626.7031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-7558738523.4445953</v>
      </c>
      <c r="L3793" s="444">
        <f t="shared" ca="1" si="172"/>
        <v>-1821655984150.1477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-1821655984150.1477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-7590233267.2922821</v>
      </c>
      <c r="L3794" s="444">
        <f t="shared" ca="1" si="172"/>
        <v>-1829246217417.4399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-1829246217417.4399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-7621859239.2393332</v>
      </c>
      <c r="L3795" s="444">
        <f t="shared" ca="1" si="172"/>
        <v>-1836868076656.6792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-1836868076656.6792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-7653616986.0694971</v>
      </c>
      <c r="L3796" s="444">
        <f t="shared" ca="1" si="172"/>
        <v>-1844521693642.7488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-1844521693642.7488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-7685507056.8447866</v>
      </c>
      <c r="L3797" s="444">
        <f t="shared" ca="1" si="172"/>
        <v>-1852207200699.5935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-1852207200699.5935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-7717530002.9149733</v>
      </c>
      <c r="L3798" s="444">
        <f t="shared" ca="1" si="172"/>
        <v>-1859924730702.5085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-1859924730702.5085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-7749686377.9271193</v>
      </c>
      <c r="L3799" s="444">
        <f t="shared" ca="1" si="172"/>
        <v>-1867674417080.4355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-1867674417080.4355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-7781976737.8351479</v>
      </c>
      <c r="L3800" s="444">
        <f t="shared" ca="1" si="172"/>
        <v>-1875456393818.2708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-1875456393818.2708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-7814401640.909461</v>
      </c>
      <c r="L3801" s="444">
        <f t="shared" ca="1" si="172"/>
        <v>-1883270795459.1802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-1883270795459.1802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-7846961647.7465839</v>
      </c>
      <c r="L3802" s="444">
        <f t="shared" ca="1" si="172"/>
        <v>-1891117757106.9268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-1891117757106.9268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-7879657321.278861</v>
      </c>
      <c r="L3803" s="444">
        <f t="shared" ca="1" si="172"/>
        <v>-1898997414428.2056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-1898997414428.2056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-7912489226.7841911</v>
      </c>
      <c r="L3804" s="444">
        <f t="shared" ca="1" si="172"/>
        <v>-1906909903654.9897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-1906909903654.9897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-7945457931.8957911</v>
      </c>
      <c r="L3805" s="444">
        <f t="shared" ca="1" si="172"/>
        <v>-1914855361586.8855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-1914855361586.8855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-7978564006.6120224</v>
      </c>
      <c r="L3806" s="444">
        <f t="shared" ca="1" si="172"/>
        <v>-1922833925593.4976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-1922833925593.4976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-8011808023.3062391</v>
      </c>
      <c r="L3807" s="444">
        <f t="shared" ca="1" si="172"/>
        <v>-1930845733616.8037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-1930845733616.8037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-8045190556.7366819</v>
      </c>
      <c r="L3808" s="444">
        <f t="shared" ca="1" si="172"/>
        <v>-1938890924173.5403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-1938890924173.5403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-8078712184.0564175</v>
      </c>
      <c r="L3809" s="444">
        <f t="shared" ca="1" si="172"/>
        <v>-1946969636357.5967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-1946969636357.5967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-8112373484.8233185</v>
      </c>
      <c r="L3810" s="444">
        <f t="shared" ca="1" si="172"/>
        <v>-1955082009842.4199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-1955082009842.4199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-8146175041.0100822</v>
      </c>
      <c r="L3811" s="444">
        <f t="shared" ca="1" si="172"/>
        <v>-1963228184883.4299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-1963228184883.4299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-8180117437.0142908</v>
      </c>
      <c r="L3812" s="444">
        <f t="shared" ca="1" si="172"/>
        <v>-1971408302320.4443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-1971408302320.4443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-8214201259.6685181</v>
      </c>
      <c r="L3813" s="444">
        <f t="shared" ca="1" si="172"/>
        <v>-1979622503580.1128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-1979622503580.1128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-8248427098.2504702</v>
      </c>
      <c r="L3814" s="444">
        <f t="shared" ca="1" si="172"/>
        <v>-1987870930678.3633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-1987870930678.3633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-8282795544.4931803</v>
      </c>
      <c r="L3815" s="444">
        <f t="shared" ca="1" si="172"/>
        <v>-1996153726222.8564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-1996153726222.8564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-8317307192.5952339</v>
      </c>
      <c r="L3816" s="444">
        <f t="shared" ca="1" si="172"/>
        <v>-2004471033415.4517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-2004471033415.4517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-8351962639.2310495</v>
      </c>
      <c r="L3817" s="444">
        <f t="shared" ca="1" si="172"/>
        <v>-2012822996054.6826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-2012822996054.6826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-8386762483.5611773</v>
      </c>
      <c r="L3818" s="444">
        <f t="shared" ca="1" si="172"/>
        <v>-2021209758538.2439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-2021209758538.2439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-8421707327.2426825</v>
      </c>
      <c r="L3819" s="444">
        <f t="shared" ca="1" si="172"/>
        <v>-2029631465865.4866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-2029631465865.4866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-8456797774.4395275</v>
      </c>
      <c r="L3820" s="444">
        <f t="shared" ca="1" si="172"/>
        <v>-2038088263639.926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-2038088263639.926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-8492034431.833025</v>
      </c>
      <c r="L3821" s="444">
        <f t="shared" ca="1" si="172"/>
        <v>-2046580298071.759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-2046580298071.759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-8527417908.632329</v>
      </c>
      <c r="L3822" s="444">
        <f t="shared" ca="1" si="172"/>
        <v>-2055107715980.3914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-2055107715980.3914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-8562948816.5849638</v>
      </c>
      <c r="L3823" s="444">
        <f t="shared" ca="1" si="172"/>
        <v>-2063670664796.9763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-2063670664796.9763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-8598627769.987402</v>
      </c>
      <c r="L3824" s="444">
        <f t="shared" ca="1" si="172"/>
        <v>-2072269292566.9636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-2072269292566.9636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-8634455385.6956825</v>
      </c>
      <c r="L3825" s="444">
        <f t="shared" ca="1" si="172"/>
        <v>-2080903747952.6594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-2080903747952.6594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-8670432283.1360817</v>
      </c>
      <c r="L3826" s="444">
        <f t="shared" ca="1" si="172"/>
        <v>-2089574180235.7954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-2089574180235.7954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-8706559084.315815</v>
      </c>
      <c r="L3827" s="444">
        <f t="shared" ca="1" si="172"/>
        <v>-2098280739320.1113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-2098280739320.1113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-8742836413.8337955</v>
      </c>
      <c r="L3828" s="444">
        <f t="shared" ca="1" si="172"/>
        <v>-2107023575733.9451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-2107023575733.9451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-8779264898.8914375</v>
      </c>
      <c r="L3829" s="444">
        <f t="shared" ca="1" si="172"/>
        <v>-2115802840632.8364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-2115802840632.8364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-8815845169.3034859</v>
      </c>
      <c r="L3830" s="444">
        <f t="shared" ca="1" si="172"/>
        <v>-2124618685802.1399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-2124618685802.1399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-8852577857.5089169</v>
      </c>
      <c r="L3831" s="444">
        <f t="shared" ca="1" si="172"/>
        <v>-2133471263659.6489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-2133471263659.6489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-8889463598.581871</v>
      </c>
      <c r="L3832" s="444">
        <f t="shared" ca="1" si="172"/>
        <v>-2142360727258.2307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-2142360727258.2307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-8926503030.2426262</v>
      </c>
      <c r="L3833" s="444">
        <f t="shared" ref="L3833:L4087" ca="1" si="177">I3833-J3833+K3833</f>
        <v>-2151287230288.4734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-2151287230288.4734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-8963696792.8686409</v>
      </c>
      <c r="L3834" s="444">
        <f t="shared" ca="1" si="177"/>
        <v>-2160250927081.342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-2160250927081.342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-9001045529.5055923</v>
      </c>
      <c r="L3835" s="444">
        <f t="shared" ca="1" si="177"/>
        <v>-2169251972610.8477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-2169251972610.8477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-9038549885.8785305</v>
      </c>
      <c r="L3836" s="444">
        <f t="shared" ca="1" si="177"/>
        <v>-2178290522496.7261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-2178290522496.7261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-9076210510.4030266</v>
      </c>
      <c r="L3837" s="444">
        <f t="shared" ca="1" si="177"/>
        <v>-2187366733007.1292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-2187366733007.1292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-9114028054.1963711</v>
      </c>
      <c r="L3838" s="444">
        <f t="shared" ca="1" si="177"/>
        <v>-2196480761061.3254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-2196480761061.3254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-9152003171.0888557</v>
      </c>
      <c r="L3839" s="444">
        <f t="shared" ca="1" si="177"/>
        <v>-2205632764232.4141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-2205632764232.4141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-9190136517.6350594</v>
      </c>
      <c r="L3840" s="444">
        <f t="shared" ca="1" si="177"/>
        <v>-2214822900750.0493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-2214822900750.0493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-9228428753.125206</v>
      </c>
      <c r="L3841" s="444">
        <f t="shared" ca="1" si="177"/>
        <v>-2224051329503.1743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-2224051329503.1743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-9266880539.5965595</v>
      </c>
      <c r="L3842" s="444">
        <f t="shared" ca="1" si="177"/>
        <v>-2233318210042.771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-2233318210042.771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-9305492541.8448792</v>
      </c>
      <c r="L3843" s="444">
        <f t="shared" ca="1" si="177"/>
        <v>-2242623702584.6157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-2242623702584.6157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-9344265427.4358978</v>
      </c>
      <c r="L3844" s="444">
        <f t="shared" ca="1" si="177"/>
        <v>-2251967968012.0518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-2251967968012.0518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-9383199866.7168827</v>
      </c>
      <c r="L3845" s="444">
        <f t="shared" ca="1" si="177"/>
        <v>-2261351167878.7686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-2261351167878.7686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-9422296532.8282013</v>
      </c>
      <c r="L3846" s="444">
        <f t="shared" ca="1" si="177"/>
        <v>-2270773464411.5967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-2270773464411.5967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-9461556101.7149868</v>
      </c>
      <c r="L3847" s="444">
        <f t="shared" ca="1" si="177"/>
        <v>-2280235020513.3115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-2280235020513.3115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-9500979252.1387978</v>
      </c>
      <c r="L3848" s="444">
        <f t="shared" ca="1" si="177"/>
        <v>-2289735999765.4502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-2289735999765.4502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-9540566665.6893749</v>
      </c>
      <c r="L3849" s="444">
        <f t="shared" ca="1" si="177"/>
        <v>-2299276566431.1396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-2299276566431.1396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-9580319026.7964153</v>
      </c>
      <c r="L3850" s="444">
        <f t="shared" ca="1" si="177"/>
        <v>-2308856885457.936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-2308856885457.936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-9620237022.7413998</v>
      </c>
      <c r="L3851" s="444">
        <f t="shared" ca="1" si="177"/>
        <v>-2318477122480.6772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-2318477122480.6772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-9660321343.6694889</v>
      </c>
      <c r="L3852" s="444">
        <f t="shared" ca="1" si="177"/>
        <v>-2328137443824.3467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-2328137443824.3467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-9700572682.6014442</v>
      </c>
      <c r="L3853" s="444">
        <f t="shared" ca="1" si="177"/>
        <v>-2337838016506.9482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-2337838016506.9482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-9740991735.4456177</v>
      </c>
      <c r="L3854" s="444">
        <f t="shared" ca="1" si="177"/>
        <v>-2347579008242.394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-2347579008242.394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-9781579201.0099754</v>
      </c>
      <c r="L3855" s="444">
        <f t="shared" ca="1" si="177"/>
        <v>-2357360587443.4038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-2357360587443.4038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-9822335781.014183</v>
      </c>
      <c r="L3856" s="444">
        <f t="shared" ca="1" si="177"/>
        <v>-2367182923224.418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-2367182923224.418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-9863262180.1017418</v>
      </c>
      <c r="L3857" s="444">
        <f t="shared" ca="1" si="177"/>
        <v>-2377046185404.5195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-2377046185404.5195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-9904359105.8521652</v>
      </c>
      <c r="L3858" s="444">
        <f t="shared" ca="1" si="177"/>
        <v>-2386950544510.3716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-2386950544510.3716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-9945627268.7932148</v>
      </c>
      <c r="L3859" s="444">
        <f t="shared" ca="1" si="177"/>
        <v>-2396896171779.165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-2396896171779.165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-9987067382.413187</v>
      </c>
      <c r="L3860" s="444">
        <f t="shared" ca="1" si="177"/>
        <v>-2406883239161.5781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-2406883239161.5781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-10028680163.173243</v>
      </c>
      <c r="L3861" s="444">
        <f t="shared" ca="1" si="177"/>
        <v>-2416911919324.7515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-2416911919324.7515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-10070466330.519798</v>
      </c>
      <c r="L3862" s="444">
        <f t="shared" ca="1" si="177"/>
        <v>-2426982385655.2715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-2426982385655.2715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-10112426606.896965</v>
      </c>
      <c r="L3863" s="444">
        <f t="shared" ca="1" si="177"/>
        <v>-2437094812262.1685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-2437094812262.1685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-10154561717.759035</v>
      </c>
      <c r="L3864" s="444">
        <f t="shared" ca="1" si="177"/>
        <v>-2447249373979.9277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-2447249373979.9277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-10196872391.583033</v>
      </c>
      <c r="L3865" s="444">
        <f t="shared" ca="1" si="177"/>
        <v>-2457446246371.5107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-2457446246371.5107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-10239359359.881294</v>
      </c>
      <c r="L3866" s="444">
        <f t="shared" ca="1" si="177"/>
        <v>-2467685605731.3921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-2467685605731.3921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-10282023357.214134</v>
      </c>
      <c r="L3867" s="444">
        <f t="shared" ca="1" si="177"/>
        <v>-2477967629088.6064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-2477967629088.6064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-10324865121.202526</v>
      </c>
      <c r="L3868" s="444">
        <f t="shared" ca="1" si="177"/>
        <v>-2488292494209.8091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-2488292494209.8091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-10367885392.540871</v>
      </c>
      <c r="L3869" s="444">
        <f t="shared" ca="1" si="177"/>
        <v>-2498660379602.3501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-2498660379602.3501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-10411084915.009792</v>
      </c>
      <c r="L3870" s="444">
        <f t="shared" ca="1" si="177"/>
        <v>-2509071464517.3599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-2509071464517.3599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-10454464435.488998</v>
      </c>
      <c r="L3871" s="444">
        <f t="shared" ca="1" si="177"/>
        <v>-2519525928952.8486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-2519525928952.8486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-10498024703.970203</v>
      </c>
      <c r="L3872" s="444">
        <f t="shared" ca="1" si="177"/>
        <v>-2530023953656.8188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-2530023953656.8188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-10541766473.570078</v>
      </c>
      <c r="L3873" s="444">
        <f t="shared" ca="1" si="177"/>
        <v>-2540565720130.3892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-2540565720130.3892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-10585690500.543287</v>
      </c>
      <c r="L3874" s="444">
        <f t="shared" ca="1" si="177"/>
        <v>-2551151410630.9326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-2551151410630.9326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-10629797544.295553</v>
      </c>
      <c r="L3875" s="444">
        <f t="shared" ca="1" si="177"/>
        <v>-2561781208175.228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-2561781208175.228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-10674088367.396784</v>
      </c>
      <c r="L3876" s="444">
        <f t="shared" ca="1" si="177"/>
        <v>-2572455296542.625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-2572455296542.625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-10718563735.594271</v>
      </c>
      <c r="L3877" s="444">
        <f t="shared" ca="1" si="177"/>
        <v>-2583173860278.2192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-2583173860278.2192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-10763224417.825912</v>
      </c>
      <c r="L3878" s="444">
        <f t="shared" ca="1" si="177"/>
        <v>-2593937084696.0449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-2593937084696.0449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-10808071186.233521</v>
      </c>
      <c r="L3879" s="444">
        <f t="shared" ca="1" si="177"/>
        <v>-2604745155882.2783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-2604745155882.2783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-10853104816.176159</v>
      </c>
      <c r="L3880" s="444">
        <f t="shared" ca="1" si="177"/>
        <v>-2615598260698.4546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-2615598260698.4546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-10898326086.243561</v>
      </c>
      <c r="L3881" s="444">
        <f t="shared" ca="1" si="177"/>
        <v>-2626496586784.6982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-2626496586784.6982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-10943735778.269575</v>
      </c>
      <c r="L3882" s="444">
        <f t="shared" ca="1" si="177"/>
        <v>-2637440322562.9678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-2637440322562.9678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-10989334677.345699</v>
      </c>
      <c r="L3883" s="444">
        <f t="shared" ca="1" si="177"/>
        <v>-2648429657240.3135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-2648429657240.3135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-11035123571.834639</v>
      </c>
      <c r="L3884" s="444">
        <f t="shared" ca="1" si="177"/>
        <v>-2659464780812.1479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-2659464780812.1479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-11081103253.383949</v>
      </c>
      <c r="L3885" s="444">
        <f t="shared" ca="1" si="177"/>
        <v>-2670545884065.5317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-2670545884065.5317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-11127274516.939716</v>
      </c>
      <c r="L3886" s="444">
        <f t="shared" ca="1" si="177"/>
        <v>-2681673158582.4717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-2681673158582.4717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-11173638160.760298</v>
      </c>
      <c r="L3887" s="444">
        <f t="shared" ca="1" si="177"/>
        <v>-2692846796743.2319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-2692846796743.2319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-11220194986.430134</v>
      </c>
      <c r="L3888" s="444">
        <f t="shared" ca="1" si="177"/>
        <v>-2704066991729.6621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-2704066991729.6621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-11266945798.873592</v>
      </c>
      <c r="L3889" s="444">
        <f t="shared" ca="1" si="177"/>
        <v>-2715333937528.5356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-2715333937528.5356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-11313891406.368898</v>
      </c>
      <c r="L3890" s="444">
        <f t="shared" ca="1" si="177"/>
        <v>-2726647828934.9048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-2726647828934.9048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-11361032620.562103</v>
      </c>
      <c r="L3891" s="444">
        <f t="shared" ca="1" si="177"/>
        <v>-2738008861555.4668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-2738008861555.4668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-11408370256.481112</v>
      </c>
      <c r="L3892" s="444">
        <f t="shared" ca="1" si="177"/>
        <v>-2749417231811.9478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-2749417231811.9478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-11455905132.549782</v>
      </c>
      <c r="L3893" s="444">
        <f t="shared" ca="1" si="177"/>
        <v>-2760873136944.4976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-2760873136944.4976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-11503638070.602074</v>
      </c>
      <c r="L3894" s="444">
        <f t="shared" ca="1" si="177"/>
        <v>-2772376775015.0996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-2772376775015.0996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-11551569895.896248</v>
      </c>
      <c r="L3895" s="444">
        <f t="shared" ca="1" si="177"/>
        <v>-2783928344910.9961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-2783928344910.9961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-11599701437.12915</v>
      </c>
      <c r="L3896" s="444">
        <f t="shared" ca="1" si="177"/>
        <v>-2795528046348.125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-2795528046348.125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-11648033526.450521</v>
      </c>
      <c r="L3897" s="444">
        <f t="shared" ca="1" si="177"/>
        <v>-2807176079874.5757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-2807176079874.5757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-11696566999.477398</v>
      </c>
      <c r="L3898" s="444">
        <f t="shared" ca="1" si="177"/>
        <v>-2818872646874.0532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-2818872646874.0532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-11745302695.308556</v>
      </c>
      <c r="L3899" s="444">
        <f t="shared" ca="1" si="177"/>
        <v>-2830617949569.3618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-2830617949569.3618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-11794241456.539007</v>
      </c>
      <c r="L3900" s="444">
        <f t="shared" ca="1" si="177"/>
        <v>-2842412191025.9009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-2842412191025.9009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-11843384129.274588</v>
      </c>
      <c r="L3901" s="444">
        <f t="shared" ca="1" si="177"/>
        <v>-2854255575155.1753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-2854255575155.1753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-11892731563.146564</v>
      </c>
      <c r="L3902" s="444">
        <f t="shared" ca="1" si="177"/>
        <v>-2866148306718.3218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-2866148306718.3218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-11942284611.32634</v>
      </c>
      <c r="L3903" s="444">
        <f t="shared" ca="1" si="177"/>
        <v>-2878090591329.6479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-2878090591329.6479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-11992044130.540199</v>
      </c>
      <c r="L3904" s="444">
        <f t="shared" ca="1" si="177"/>
        <v>-2890082635460.188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-2890082635460.188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-12042010981.084116</v>
      </c>
      <c r="L3905" s="444">
        <f t="shared" ca="1" si="177"/>
        <v>-2902124646441.272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-2902124646441.272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-12092186026.838633</v>
      </c>
      <c r="L3906" s="444">
        <f t="shared" ca="1" si="177"/>
        <v>-2914216832468.1108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-2914216832468.1108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-12142570135.283794</v>
      </c>
      <c r="L3907" s="444">
        <f t="shared" ca="1" si="177"/>
        <v>-2926359402603.3945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-2926359402603.3945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-12193164177.514143</v>
      </c>
      <c r="L3908" s="444">
        <f t="shared" ca="1" si="177"/>
        <v>-2938552566780.9087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-2938552566780.9087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-12243969028.253786</v>
      </c>
      <c r="L3909" s="444">
        <f t="shared" ca="1" si="177"/>
        <v>-2950796535809.1626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-2950796535809.1626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-12294985565.871511</v>
      </c>
      <c r="L3910" s="444">
        <f t="shared" ca="1" si="177"/>
        <v>-2963091521375.0342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-2963091521375.0342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-12346214672.395975</v>
      </c>
      <c r="L3911" s="444">
        <f t="shared" ca="1" si="177"/>
        <v>-2975437736047.4302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-2975437736047.4302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-12397657233.530958</v>
      </c>
      <c r="L3912" s="444">
        <f t="shared" ca="1" si="177"/>
        <v>-2987835393280.9609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-2987835393280.9609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-12449314138.67067</v>
      </c>
      <c r="L3913" s="444">
        <f t="shared" ca="1" si="177"/>
        <v>-3000284707419.6318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-3000284707419.6318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-12501186280.915133</v>
      </c>
      <c r="L3914" s="444">
        <f t="shared" ca="1" si="177"/>
        <v>-3012785893700.5469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-3012785893700.5469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-12553274557.085611</v>
      </c>
      <c r="L3915" s="444">
        <f t="shared" ca="1" si="177"/>
        <v>-3025339168257.6323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-3025339168257.6323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-12605579867.740135</v>
      </c>
      <c r="L3916" s="444">
        <f t="shared" ca="1" si="177"/>
        <v>-3037944748125.3726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-3037944748125.3726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-12658103117.189053</v>
      </c>
      <c r="L3917" s="444">
        <f t="shared" ca="1" si="177"/>
        <v>-3050602851242.5615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-3050602851242.5615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-12710845213.510674</v>
      </c>
      <c r="L3918" s="444">
        <f t="shared" ca="1" si="177"/>
        <v>-3063313696456.0723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-3063313696456.0723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-12763807068.566967</v>
      </c>
      <c r="L3919" s="444">
        <f t="shared" ca="1" si="177"/>
        <v>-3076077503524.6392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-3076077503524.6392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-12816989598.019329</v>
      </c>
      <c r="L3920" s="444">
        <f t="shared" ca="1" si="177"/>
        <v>-3088894493122.6587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-3088894493122.6587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-12870393721.344412</v>
      </c>
      <c r="L3921" s="444">
        <f t="shared" ca="1" si="177"/>
        <v>-3101764886844.0029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-3101764886844.0029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-12924020361.850012</v>
      </c>
      <c r="L3922" s="444">
        <f t="shared" ca="1" si="177"/>
        <v>-3114688907205.853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-3114688907205.853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-12977870446.691053</v>
      </c>
      <c r="L3923" s="444">
        <f t="shared" ca="1" si="177"/>
        <v>-3127666777652.5439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-3127666777652.5439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-13031944906.885599</v>
      </c>
      <c r="L3924" s="444">
        <f t="shared" ca="1" si="177"/>
        <v>-3140698722559.4297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-3140698722559.4297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-13086244677.330957</v>
      </c>
      <c r="L3925" s="444">
        <f t="shared" ca="1" si="177"/>
        <v>-3153784967236.7607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-3153784967236.7607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-13140770696.819836</v>
      </c>
      <c r="L3926" s="444">
        <f t="shared" ca="1" si="177"/>
        <v>-3166925737933.5806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-3166925737933.5806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-13195523908.056585</v>
      </c>
      <c r="L3927" s="444">
        <f t="shared" ca="1" si="177"/>
        <v>-3180121261841.6372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-3180121261841.6372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-13250505257.673489</v>
      </c>
      <c r="L3928" s="444">
        <f t="shared" ca="1" si="177"/>
        <v>-3193371767099.3105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-3193371767099.3105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-13305715696.247128</v>
      </c>
      <c r="L3929" s="444">
        <f t="shared" ca="1" si="177"/>
        <v>-3206677482795.5576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-3206677482795.5576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-13361156178.314823</v>
      </c>
      <c r="L3930" s="444">
        <f t="shared" ca="1" si="177"/>
        <v>-3220038638973.8726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-3220038638973.8726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-13416827662.391136</v>
      </c>
      <c r="L3931" s="444">
        <f t="shared" ca="1" si="177"/>
        <v>-3233455466636.2637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-3233455466636.2637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-13472731110.984432</v>
      </c>
      <c r="L3932" s="444">
        <f t="shared" ca="1" si="177"/>
        <v>-3246928197747.248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-3246928197747.248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-13528867490.613533</v>
      </c>
      <c r="L3933" s="444">
        <f t="shared" ca="1" si="177"/>
        <v>-3260457065237.8618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-3260457065237.8618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-13585237771.824425</v>
      </c>
      <c r="L3934" s="444">
        <f t="shared" ca="1" si="177"/>
        <v>-3274042303009.686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-3274042303009.686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-13641842929.207026</v>
      </c>
      <c r="L3935" s="444">
        <f t="shared" ca="1" si="177"/>
        <v>-3287684145938.8931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-3287684145938.8931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-13698683941.412054</v>
      </c>
      <c r="L3936" s="444">
        <f t="shared" ca="1" si="177"/>
        <v>-3301382829880.3052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-3301382829880.3052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-13755761791.167938</v>
      </c>
      <c r="L3937" s="444">
        <f t="shared" ca="1" si="177"/>
        <v>-3315138591671.4731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-3315138591671.4731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-13813077465.297804</v>
      </c>
      <c r="L3938" s="444">
        <f t="shared" ca="1" si="177"/>
        <v>-3328951669136.771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-3328951669136.771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-13870631954.736546</v>
      </c>
      <c r="L3939" s="444">
        <f t="shared" ca="1" si="177"/>
        <v>-3342822301091.5073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-3342822301091.5073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-13928426254.547947</v>
      </c>
      <c r="L3940" s="444">
        <f t="shared" ca="1" si="177"/>
        <v>-3356750727346.0552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-3356750727346.0552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-13986461363.941896</v>
      </c>
      <c r="L3941" s="444">
        <f t="shared" ca="1" si="177"/>
        <v>-3370737188709.9971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-3370737188709.9971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-14044738286.291655</v>
      </c>
      <c r="L3942" s="444">
        <f t="shared" ca="1" si="177"/>
        <v>-3384781926996.2886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-3384781926996.2886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-14103258029.151201</v>
      </c>
      <c r="L3943" s="444">
        <f t="shared" ca="1" si="177"/>
        <v>-3398885185025.4399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-3398885185025.4399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-14162021604.272667</v>
      </c>
      <c r="L3944" s="444">
        <f t="shared" ca="1" si="177"/>
        <v>-3413047206629.7124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-3413047206629.7124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-14221030027.623802</v>
      </c>
      <c r="L3945" s="444">
        <f t="shared" ca="1" si="177"/>
        <v>-3427268236657.3364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-3427268236657.3364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-14280284319.405569</v>
      </c>
      <c r="L3946" s="444">
        <f t="shared" ca="1" si="177"/>
        <v>-3441548520976.7422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-3441548520976.7422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-14339785504.069759</v>
      </c>
      <c r="L3947" s="444">
        <f t="shared" ca="1" si="177"/>
        <v>-3455888306480.812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-3455888306480.812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-14399534610.336716</v>
      </c>
      <c r="L3948" s="444">
        <f t="shared" ca="1" si="177"/>
        <v>-3470287841091.1489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-3470287841091.1489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-14459532671.213118</v>
      </c>
      <c r="L3949" s="444">
        <f t="shared" ca="1" si="177"/>
        <v>-3484747373762.3618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-3484747373762.3618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-14519780724.00984</v>
      </c>
      <c r="L3950" s="444">
        <f t="shared" ca="1" si="177"/>
        <v>-3499267154486.3716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-3499267154486.3716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-14580279810.35988</v>
      </c>
      <c r="L3951" s="444">
        <f t="shared" ca="1" si="177"/>
        <v>-3513847434296.7314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-3513847434296.7314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-14641030976.236382</v>
      </c>
      <c r="L3952" s="444">
        <f t="shared" ca="1" si="177"/>
        <v>-3528488465272.9678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-3528488465272.9678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-14702035271.970699</v>
      </c>
      <c r="L3953" s="444">
        <f t="shared" ca="1" si="177"/>
        <v>-3543190500544.9385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-3543190500544.9385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-14763293752.270576</v>
      </c>
      <c r="L3954" s="444">
        <f t="shared" ca="1" si="177"/>
        <v>-3557953794297.209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-3557953794297.209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-14824807476.238371</v>
      </c>
      <c r="L3955" s="444">
        <f t="shared" ca="1" si="177"/>
        <v>-3572778601773.4473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-3572778601773.4473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-14886577507.389364</v>
      </c>
      <c r="L3956" s="444">
        <f t="shared" ca="1" si="177"/>
        <v>-3587665179280.8364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-3587665179280.8364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-14948604913.670153</v>
      </c>
      <c r="L3957" s="444">
        <f t="shared" ca="1" si="177"/>
        <v>-3602613784194.5063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-3602613784194.5063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-15010890767.47711</v>
      </c>
      <c r="L3958" s="444">
        <f t="shared" ca="1" si="177"/>
        <v>-3617624674961.9834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-3617624674961.9834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-15073436145.674931</v>
      </c>
      <c r="L3959" s="444">
        <f t="shared" ca="1" si="177"/>
        <v>-3632698111107.6582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-3632698111107.6582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-15136242129.615242</v>
      </c>
      <c r="L3960" s="444">
        <f t="shared" ca="1" si="177"/>
        <v>-3647834353237.2734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-3647834353237.2734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-15199309805.155308</v>
      </c>
      <c r="L3961" s="444">
        <f t="shared" ca="1" si="177"/>
        <v>-3663033663042.4287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-3663033663042.4287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-15262640262.676786</v>
      </c>
      <c r="L3962" s="444">
        <f t="shared" ca="1" si="177"/>
        <v>-3678296303305.1055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-3678296303305.1055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-15326234597.104607</v>
      </c>
      <c r="L3963" s="444">
        <f t="shared" ca="1" si="177"/>
        <v>-3693622537902.21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-3693622537902.21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-15390093907.925873</v>
      </c>
      <c r="L3964" s="444">
        <f t="shared" ca="1" si="177"/>
        <v>-3709012631810.1357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-3709012631810.1357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-15454219299.208899</v>
      </c>
      <c r="L3965" s="444">
        <f t="shared" ca="1" si="177"/>
        <v>-3724466851109.3447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-3724466851109.3447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-15518611879.622271</v>
      </c>
      <c r="L3966" s="444">
        <f t="shared" ca="1" si="177"/>
        <v>-3739985462988.9668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-3739985462988.9668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-15583272762.454027</v>
      </c>
      <c r="L3967" s="444">
        <f t="shared" ca="1" si="177"/>
        <v>-3755568735751.4209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-3755568735751.4209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-15648203065.63092</v>
      </c>
      <c r="L3968" s="444">
        <f t="shared" ca="1" si="177"/>
        <v>-3771216938817.0518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-3771216938817.0518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-15713403911.737715</v>
      </c>
      <c r="L3969" s="444">
        <f t="shared" ca="1" si="177"/>
        <v>-3786930342728.7896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-3786930342728.7896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-15778876428.036623</v>
      </c>
      <c r="L3970" s="444">
        <f t="shared" ca="1" si="177"/>
        <v>-3802709219156.8262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-3802709219156.8262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-15844621746.486776</v>
      </c>
      <c r="L3971" s="444">
        <f t="shared" ca="1" si="177"/>
        <v>-3818553840903.313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-3818553840903.313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-15910641003.763803</v>
      </c>
      <c r="L3972" s="444">
        <f t="shared" ca="1" si="177"/>
        <v>-3834464481907.0767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-3834464481907.0767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-15976935341.279486</v>
      </c>
      <c r="L3973" s="444">
        <f t="shared" ca="1" si="177"/>
        <v>-3850441417248.356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-3850441417248.356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-16043505905.201483</v>
      </c>
      <c r="L3974" s="444">
        <f t="shared" ca="1" si="177"/>
        <v>-3866484923153.5576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-3866484923153.5576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-16110353846.473156</v>
      </c>
      <c r="L3975" s="444">
        <f t="shared" ca="1" si="177"/>
        <v>-3882595277000.0308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-3882595277000.0308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-16177480320.833462</v>
      </c>
      <c r="L3976" s="444">
        <f t="shared" ca="1" si="177"/>
        <v>-3898772757320.8643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-3898772757320.8643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-16244886488.836935</v>
      </c>
      <c r="L3977" s="444">
        <f t="shared" ca="1" si="177"/>
        <v>-3915017643809.7012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-3915017643809.7012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-16312573515.873755</v>
      </c>
      <c r="L3978" s="444">
        <f t="shared" ca="1" si="177"/>
        <v>-3931330217325.5747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-3931330217325.5747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-16380542572.189894</v>
      </c>
      <c r="L3979" s="444">
        <f t="shared" ca="1" si="177"/>
        <v>-3947710759897.7646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-3947710759897.7646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-16448794832.907351</v>
      </c>
      <c r="L3980" s="444">
        <f t="shared" ca="1" si="177"/>
        <v>-3964159554730.6719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-3964159554730.6719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-16517331478.044468</v>
      </c>
      <c r="L3981" s="444">
        <f t="shared" ca="1" si="177"/>
        <v>-3980676886208.7163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-3980676886208.7163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-16586153692.536318</v>
      </c>
      <c r="L3982" s="444">
        <f t="shared" ca="1" si="177"/>
        <v>-3997263039901.2524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-3997263039901.2524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-16655262666.255219</v>
      </c>
      <c r="L3983" s="444">
        <f t="shared" ca="1" si="177"/>
        <v>-4013918302567.5078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-4013918302567.5078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-16724659594.031282</v>
      </c>
      <c r="L3984" s="444">
        <f t="shared" ca="1" si="177"/>
        <v>-4030642962161.5391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-4030642962161.5391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-16794345675.673079</v>
      </c>
      <c r="L3985" s="444">
        <f t="shared" ca="1" si="177"/>
        <v>-4047437307837.2119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-4047437307837.2119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-16864322115.98838</v>
      </c>
      <c r="L3986" s="444">
        <f t="shared" ca="1" si="177"/>
        <v>-4064301629953.2002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-4064301629953.2002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-16934590124.805</v>
      </c>
      <c r="L3987" s="444">
        <f t="shared" ca="1" si="177"/>
        <v>-4081236220078.0054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-4081236220078.0054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-17005150916.99169</v>
      </c>
      <c r="L3988" s="444">
        <f t="shared" ca="1" si="177"/>
        <v>-4098241370994.9971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-4098241370994.9971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-17076005712.479153</v>
      </c>
      <c r="L3989" s="444">
        <f t="shared" ca="1" si="177"/>
        <v>-4115317376707.4761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-4115317376707.4761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-17147155736.281151</v>
      </c>
      <c r="L3990" s="444">
        <f t="shared" ca="1" si="177"/>
        <v>-4132464532443.7573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-4132464532443.7573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-17218602218.515656</v>
      </c>
      <c r="L3991" s="444">
        <f t="shared" ca="1" si="177"/>
        <v>-4149683134662.2729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-4149683134662.2729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-17290346394.426136</v>
      </c>
      <c r="L3992" s="444">
        <f t="shared" ca="1" si="177"/>
        <v>-4166973481056.6992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-4166973481056.6992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-17362389504.402912</v>
      </c>
      <c r="L3993" s="444">
        <f t="shared" ca="1" si="177"/>
        <v>-4184335870561.1021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-4184335870561.1021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-17434732794.004593</v>
      </c>
      <c r="L3994" s="444">
        <f t="shared" ca="1" si="177"/>
        <v>-4201770603355.1064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-4201770603355.1064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-17507377513.97961</v>
      </c>
      <c r="L3995" s="444">
        <f t="shared" ca="1" si="177"/>
        <v>-4219277980869.0859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-4219277980869.0859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-17580324920.287861</v>
      </c>
      <c r="L3996" s="444">
        <f t="shared" ca="1" si="177"/>
        <v>-4236858305789.374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-4236858305789.374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-17653576274.122395</v>
      </c>
      <c r="L3997" s="444">
        <f t="shared" ca="1" si="177"/>
        <v>-4254511882063.4966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-4254511882063.4966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-17727132841.931232</v>
      </c>
      <c r="L3998" s="444">
        <f t="shared" ca="1" si="177"/>
        <v>-4272239014905.4277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-4272239014905.4277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-17800995895.439285</v>
      </c>
      <c r="L3999" s="444">
        <f t="shared" ca="1" si="177"/>
        <v>-4290040010800.8672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-4290040010800.8672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-17875166711.670277</v>
      </c>
      <c r="L4000" s="444">
        <f t="shared" ca="1" si="177"/>
        <v>-4307915177512.5376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-4307915177512.5376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-17949646572.968906</v>
      </c>
      <c r="L4001" s="444">
        <f t="shared" ca="1" si="177"/>
        <v>-4325864824085.5063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-4325864824085.5063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-18024436767.022945</v>
      </c>
      <c r="L4002" s="444">
        <f t="shared" ca="1" si="177"/>
        <v>-4343889260852.5293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-4343889260852.5293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-18099538586.88554</v>
      </c>
      <c r="L4003" s="444">
        <f t="shared" ca="1" si="177"/>
        <v>-4361988799439.415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-4361988799439.415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-18174953330.997559</v>
      </c>
      <c r="L4004" s="444">
        <f t="shared" ca="1" si="177"/>
        <v>-4380163752770.4126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-4380163752770.4126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-18250682303.210052</v>
      </c>
      <c r="L4005" s="444">
        <f t="shared" ca="1" si="177"/>
        <v>-4398414435073.623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-4398414435073.623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-18326726812.806763</v>
      </c>
      <c r="L4006" s="444">
        <f t="shared" ca="1" si="177"/>
        <v>-4416741161886.4297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-4416741161886.4297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-18403088174.526791</v>
      </c>
      <c r="L4007" s="444">
        <f t="shared" ca="1" si="177"/>
        <v>-4435144250060.9561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-4435144250060.9561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-18479767708.587318</v>
      </c>
      <c r="L4008" s="444">
        <f t="shared" ca="1" si="177"/>
        <v>-4453624017769.543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-4453624017769.543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-18556766740.706429</v>
      </c>
      <c r="L4009" s="444">
        <f t="shared" ca="1" si="177"/>
        <v>-4472180784510.249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-4472180784510.249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-18634086602.126038</v>
      </c>
      <c r="L4010" s="444">
        <f t="shared" ca="1" si="177"/>
        <v>-4490814871112.375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-4490814871112.375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-18711728629.634895</v>
      </c>
      <c r="L4011" s="444">
        <f t="shared" ca="1" si="177"/>
        <v>-4509526599742.0098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-4509526599742.0098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-18789694165.591705</v>
      </c>
      <c r="L4012" s="444">
        <f t="shared" ca="1" si="177"/>
        <v>-4528316293907.6016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-4528316293907.6016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-18867984557.948341</v>
      </c>
      <c r="L4013" s="444">
        <f t="shared" ca="1" si="177"/>
        <v>-4547184278465.5498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-4547184278465.5498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-18946601160.273125</v>
      </c>
      <c r="L4014" s="444">
        <f t="shared" ca="1" si="177"/>
        <v>-4566130879625.8232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-4566130879625.8232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-19025545331.774261</v>
      </c>
      <c r="L4015" s="444">
        <f t="shared" ca="1" si="177"/>
        <v>-4585156424957.5977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-4585156424957.5977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-19104818437.323322</v>
      </c>
      <c r="L4016" s="444">
        <f t="shared" ca="1" si="177"/>
        <v>-4604261243394.9209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-4604261243394.9209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-19184421847.478836</v>
      </c>
      <c r="L4017" s="444">
        <f t="shared" ca="1" si="177"/>
        <v>-4623445665242.3994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-4623445665242.3994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-19264356938.509998</v>
      </c>
      <c r="L4018" s="444">
        <f t="shared" ca="1" si="177"/>
        <v>-4642710022180.9092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-4642710022180.9092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-19344625092.420456</v>
      </c>
      <c r="L4019" s="444">
        <f t="shared" ca="1" si="177"/>
        <v>-4662054647273.3301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-4662054647273.3301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-19425227696.97221</v>
      </c>
      <c r="L4020" s="444">
        <f t="shared" ca="1" si="177"/>
        <v>-4681479874970.3027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-4681479874970.3027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-19506166145.709595</v>
      </c>
      <c r="L4021" s="444">
        <f t="shared" ca="1" si="177"/>
        <v>-4700986041116.0127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-4700986041116.0127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-19587441837.983387</v>
      </c>
      <c r="L4022" s="444">
        <f t="shared" ca="1" si="177"/>
        <v>-4720573482953.9961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-4720573482953.9961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-19669056178.974983</v>
      </c>
      <c r="L4023" s="444">
        <f t="shared" ca="1" si="177"/>
        <v>-4740242539132.9707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-4740242539132.9707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-19751010579.720711</v>
      </c>
      <c r="L4024" s="444">
        <f t="shared" ca="1" si="177"/>
        <v>-4759993549712.6914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-4759993549712.6914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-19833306457.136215</v>
      </c>
      <c r="L4025" s="444">
        <f t="shared" ca="1" si="177"/>
        <v>-4779826856169.8271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-4779826856169.8271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-19915945234.040947</v>
      </c>
      <c r="L4026" s="444">
        <f t="shared" ca="1" si="177"/>
        <v>-4799742801403.8682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-4799742801403.8682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-19998928339.182785</v>
      </c>
      <c r="L4027" s="444">
        <f t="shared" ca="1" si="177"/>
        <v>-4819741729743.0508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-4819741729743.0508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-20082257207.262711</v>
      </c>
      <c r="L4028" s="444">
        <f t="shared" ca="1" si="177"/>
        <v>-4839823986950.3135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-4839823986950.3135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-20165933278.959641</v>
      </c>
      <c r="L4029" s="444">
        <f t="shared" ca="1" si="177"/>
        <v>-4859989920229.2734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-4859989920229.2734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-20249958000.955307</v>
      </c>
      <c r="L4030" s="444">
        <f t="shared" ca="1" si="177"/>
        <v>-4880239878230.2285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-4880239878230.2285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-20334332825.959286</v>
      </c>
      <c r="L4031" s="444">
        <f t="shared" ca="1" si="177"/>
        <v>-4900574211056.1875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-4900574211056.1875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-20419059212.734116</v>
      </c>
      <c r="L4032" s="444">
        <f t="shared" ca="1" si="177"/>
        <v>-4920993270268.9219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-4920993270268.9219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-20504138626.120506</v>
      </c>
      <c r="L4033" s="444">
        <f t="shared" ca="1" si="177"/>
        <v>-4941497408895.042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-4941497408895.042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-20589572537.062675</v>
      </c>
      <c r="L4034" s="444">
        <f t="shared" ca="1" si="177"/>
        <v>-4962086981432.1045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-4962086981432.1045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-20675362422.63377</v>
      </c>
      <c r="L4035" s="444">
        <f t="shared" ca="1" si="177"/>
        <v>-4982762343854.7383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-4982762343854.7383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-20761509766.061409</v>
      </c>
      <c r="L4036" s="444">
        <f t="shared" ca="1" si="177"/>
        <v>-5003523853620.7998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-5003523853620.7998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-20848016056.753334</v>
      </c>
      <c r="L4037" s="444">
        <f t="shared" ca="1" si="177"/>
        <v>-5024371869677.5527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-5024371869677.5527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-20934882790.323135</v>
      </c>
      <c r="L4038" s="444">
        <f t="shared" ca="1" si="177"/>
        <v>-5045306752467.876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-5045306752467.876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-21022111468.61615</v>
      </c>
      <c r="L4039" s="444">
        <f t="shared" ca="1" si="177"/>
        <v>-5066328863936.4922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-5066328863936.4922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-21109703599.735382</v>
      </c>
      <c r="L4040" s="444">
        <f t="shared" ca="1" si="177"/>
        <v>-5087438567536.2275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-5087438567536.2275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-21197660698.067616</v>
      </c>
      <c r="L4041" s="444">
        <f t="shared" ca="1" si="177"/>
        <v>-5108636228234.2949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-5108636228234.2949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-21285984284.309563</v>
      </c>
      <c r="L4042" s="444">
        <f t="shared" ca="1" si="177"/>
        <v>-5129922212518.6045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-5129922212518.6045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-21374675885.494186</v>
      </c>
      <c r="L4043" s="444">
        <f t="shared" ca="1" si="177"/>
        <v>-5151296888404.0986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-5151296888404.0986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-21463737035.017078</v>
      </c>
      <c r="L4044" s="444">
        <f t="shared" ca="1" si="177"/>
        <v>-5172760625439.1152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-5172760625439.1152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-21553169272.662979</v>
      </c>
      <c r="L4045" s="444">
        <f t="shared" ca="1" si="177"/>
        <v>-5194313794711.7783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-5194313794711.7783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-21642974144.632408</v>
      </c>
      <c r="L4046" s="444">
        <f t="shared" ca="1" si="177"/>
        <v>-5215956768856.4111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-5215956768856.4111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-21733153203.568378</v>
      </c>
      <c r="L4047" s="444">
        <f t="shared" ca="1" si="177"/>
        <v>-5237689922059.9795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-5237689922059.9795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-21823708008.583248</v>
      </c>
      <c r="L4048" s="444">
        <f t="shared" ca="1" si="177"/>
        <v>-5259513630068.5625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-5259513630068.5625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-21914640125.285675</v>
      </c>
      <c r="L4049" s="444">
        <f t="shared" ca="1" si="177"/>
        <v>-5281428270193.8486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-5281428270193.8486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-22005951125.807701</v>
      </c>
      <c r="L4050" s="444">
        <f t="shared" ca="1" si="177"/>
        <v>-5303434221319.6563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-5303434221319.6563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-22097642588.831902</v>
      </c>
      <c r="L4051" s="444">
        <f t="shared" ca="1" si="177"/>
        <v>-5325531863908.4883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-5325531863908.4883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-22189716099.618702</v>
      </c>
      <c r="L4052" s="444">
        <f t="shared" ca="1" si="177"/>
        <v>-5347721580008.1074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-5347721580008.1074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-22282173250.033779</v>
      </c>
      <c r="L4053" s="444">
        <f t="shared" ca="1" si="177"/>
        <v>-5370003753258.1416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-5370003753258.1416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-22375015638.575588</v>
      </c>
      <c r="L4054" s="444">
        <f t="shared" ca="1" si="177"/>
        <v>-5392378768896.7168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-5392378768896.7168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-22468244870.402985</v>
      </c>
      <c r="L4055" s="444">
        <f t="shared" ca="1" si="177"/>
        <v>-5414847013767.1201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-5414847013767.1201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-22561862557.362999</v>
      </c>
      <c r="L4056" s="444">
        <f t="shared" ca="1" si="177"/>
        <v>-5437408876324.4834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-5437408876324.4834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-22655870318.018681</v>
      </c>
      <c r="L4057" s="444">
        <f t="shared" ca="1" si="177"/>
        <v>-5460064746642.502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-5460064746642.502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-22750269777.67709</v>
      </c>
      <c r="L4058" s="444">
        <f t="shared" ca="1" si="177"/>
        <v>-5482815016420.1787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-5482815016420.1787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-22845062568.417412</v>
      </c>
      <c r="L4059" s="444">
        <f t="shared" ca="1" si="177"/>
        <v>-5505660078988.5957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-5505660078988.5957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-22940250329.119148</v>
      </c>
      <c r="L4060" s="444">
        <f t="shared" ca="1" si="177"/>
        <v>-5528600329317.7148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-5528600329317.7148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-23035834705.490479</v>
      </c>
      <c r="L4061" s="444">
        <f t="shared" ca="1" si="177"/>
        <v>-5551636164023.2051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-5551636164023.2051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-23131817350.096687</v>
      </c>
      <c r="L4062" s="444">
        <f t="shared" ca="1" si="177"/>
        <v>-5574767981373.3018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-5574767981373.3018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-23228199922.388756</v>
      </c>
      <c r="L4063" s="444">
        <f t="shared" ca="1" si="177"/>
        <v>-5597996181295.6904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-5597996181295.6904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-23324984088.732044</v>
      </c>
      <c r="L4064" s="444">
        <f t="shared" ca="1" si="177"/>
        <v>-5621321165384.4229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-5621321165384.4229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-23422171522.435097</v>
      </c>
      <c r="L4065" s="444">
        <f t="shared" ca="1" si="177"/>
        <v>-5644743336906.8584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-5644743336906.8584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-23519763903.778576</v>
      </c>
      <c r="L4066" s="444">
        <f t="shared" ca="1" si="177"/>
        <v>-5668263100810.6367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-5668263100810.6367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-23617762920.044319</v>
      </c>
      <c r="L4067" s="444">
        <f t="shared" ca="1" si="177"/>
        <v>-5691880863730.6807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-5691880863730.6807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-23716170265.544502</v>
      </c>
      <c r="L4068" s="444">
        <f t="shared" ca="1" si="177"/>
        <v>-5715597033996.2256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-5715597033996.2256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-23814987641.65094</v>
      </c>
      <c r="L4069" s="444">
        <f t="shared" ca="1" si="177"/>
        <v>-5739412021637.877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-5739412021637.877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-23914216756.824486</v>
      </c>
      <c r="L4070" s="444">
        <f t="shared" ca="1" si="177"/>
        <v>-5763326238394.7012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-5763326238394.7012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-24013859326.644588</v>
      </c>
      <c r="L4071" s="444">
        <f t="shared" ca="1" si="177"/>
        <v>-5787340097721.3457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-5787340097721.3457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-24113917073.83894</v>
      </c>
      <c r="L4072" s="444">
        <f t="shared" ca="1" si="177"/>
        <v>-5811454014795.1846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-5811454014795.1846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-24214391728.313271</v>
      </c>
      <c r="L4073" s="444">
        <f t="shared" ca="1" si="177"/>
        <v>-5835668406523.498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-5835668406523.498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-24315285027.18124</v>
      </c>
      <c r="L4074" s="444">
        <f t="shared" ca="1" si="177"/>
        <v>-5859983691550.6797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-5859983691550.6797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-24416598714.794498</v>
      </c>
      <c r="L4075" s="444">
        <f t="shared" ca="1" si="177"/>
        <v>-5884400290265.4746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-5884400290265.4746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-24518334542.772812</v>
      </c>
      <c r="L4076" s="444">
        <f t="shared" ca="1" si="177"/>
        <v>-5908918624808.2471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-5908918624808.2471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-24620494270.034363</v>
      </c>
      <c r="L4077" s="444">
        <f t="shared" ca="1" si="177"/>
        <v>-5933539119078.2813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-5933539119078.2813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-24723079662.826172</v>
      </c>
      <c r="L4078" s="444">
        <f t="shared" ca="1" si="177"/>
        <v>-5958262198741.1074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-5958262198741.1074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-24826092494.754616</v>
      </c>
      <c r="L4079" s="444">
        <f t="shared" ca="1" si="177"/>
        <v>-5983088291235.8623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-5983088291235.8623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-24929534546.816093</v>
      </c>
      <c r="L4080" s="444">
        <f t="shared" ca="1" si="177"/>
        <v>-6008017825782.6787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-6008017825782.6787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-25033407607.427826</v>
      </c>
      <c r="L4081" s="444">
        <f t="shared" ca="1" si="177"/>
        <v>-6033051233390.1064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-6033051233390.1064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-25137713472.458778</v>
      </c>
      <c r="L4082" s="444">
        <f t="shared" ca="1" si="177"/>
        <v>-6058188946862.5654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-6058188946862.5654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-25242453945.260689</v>
      </c>
      <c r="L4083" s="444">
        <f t="shared" ca="1" si="177"/>
        <v>-6083431400807.8262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-6083431400807.8262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-25347630836.699276</v>
      </c>
      <c r="L4084" s="444">
        <f t="shared" ca="1" si="177"/>
        <v>-6108779031644.5254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-6108779031644.5254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-25453245965.185524</v>
      </c>
      <c r="L4085" s="444">
        <f t="shared" ca="1" si="177"/>
        <v>-6134232277609.7109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-6134232277609.7109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-25559301156.70713</v>
      </c>
      <c r="L4086" s="444">
        <f t="shared" ca="1" si="177"/>
        <v>-6159791578766.418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-6159791578766.418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-25665798244.860073</v>
      </c>
      <c r="L4087" s="444">
        <f t="shared" ca="1" si="177"/>
        <v>-6185457377011.2783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-6185457377011.2783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-25772739070.880325</v>
      </c>
      <c r="L4088" s="444">
        <f t="shared" ref="L4088:L4342" ca="1" si="182">I4088-J4088+K4088</f>
        <v>-6211230116082.1582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-6211230116082.1582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-25880125483.675659</v>
      </c>
      <c r="L4089" s="444">
        <f t="shared" ca="1" si="182"/>
        <v>-6237110241565.834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-6237110241565.834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-25987959339.857643</v>
      </c>
      <c r="L4090" s="444">
        <f t="shared" ca="1" si="182"/>
        <v>-6263098200905.6914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-6263098200905.6914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-26096242503.773712</v>
      </c>
      <c r="L4091" s="444">
        <f t="shared" ca="1" si="182"/>
        <v>-6289194443409.4648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-6289194443409.4648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-26204976847.539436</v>
      </c>
      <c r="L4092" s="444">
        <f t="shared" ca="1" si="182"/>
        <v>-6315399420257.0039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-6315399420257.0039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-26314164251.07085</v>
      </c>
      <c r="L4093" s="444">
        <f t="shared" ca="1" si="182"/>
        <v>-6341713584508.0752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-6341713584508.0752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-26423806602.116982</v>
      </c>
      <c r="L4094" s="444">
        <f t="shared" ca="1" si="182"/>
        <v>-6368137391110.1924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-6368137391110.1924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-26533905796.292469</v>
      </c>
      <c r="L4095" s="444">
        <f t="shared" ca="1" si="182"/>
        <v>-6394671296906.4844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-6394671296906.4844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-26644463737.110352</v>
      </c>
      <c r="L4096" s="444">
        <f t="shared" ca="1" si="182"/>
        <v>-6421315760643.5947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-6421315760643.5947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-26755482336.014977</v>
      </c>
      <c r="L4097" s="444">
        <f t="shared" ca="1" si="182"/>
        <v>-6448071242979.6094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-6448071242979.6094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-26866963512.415039</v>
      </c>
      <c r="L4098" s="444">
        <f t="shared" ca="1" si="182"/>
        <v>-6474938206492.0244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-6474938206492.0244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-26978909193.716766</v>
      </c>
      <c r="L4099" s="444">
        <f t="shared" ca="1" si="182"/>
        <v>-6501917115685.7412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-6501917115685.7412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-27091321315.357254</v>
      </c>
      <c r="L4100" s="444">
        <f t="shared" ca="1" si="182"/>
        <v>-6529008437001.0986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-6529008437001.0986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-27204201820.83791</v>
      </c>
      <c r="L4101" s="444">
        <f t="shared" ca="1" si="182"/>
        <v>-6556212638821.9365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-6556212638821.9365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-27317552661.758068</v>
      </c>
      <c r="L4102" s="444">
        <f t="shared" ca="1" si="182"/>
        <v>-6583530191483.6943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-6583530191483.6943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-27431375797.848724</v>
      </c>
      <c r="L4103" s="444">
        <f t="shared" ca="1" si="182"/>
        <v>-6610961567281.543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-6610961567281.543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-27545673197.006428</v>
      </c>
      <c r="L4104" s="444">
        <f t="shared" ca="1" si="182"/>
        <v>-6638507240478.5498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-6638507240478.5498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-27660446835.32729</v>
      </c>
      <c r="L4105" s="444">
        <f t="shared" ca="1" si="182"/>
        <v>-6666167687313.877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-6666167687313.877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-27775698697.141155</v>
      </c>
      <c r="L4106" s="444">
        <f t="shared" ca="1" si="182"/>
        <v>-6693943386011.0186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-6693943386011.0186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-27891430775.04591</v>
      </c>
      <c r="L4107" s="444">
        <f t="shared" ca="1" si="182"/>
        <v>-6721834816786.0645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-6721834816786.0645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-28007645069.941936</v>
      </c>
      <c r="L4108" s="444">
        <f t="shared" ca="1" si="182"/>
        <v>-6749842461856.0068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-6749842461856.0068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-28124343591.066696</v>
      </c>
      <c r="L4109" s="444">
        <f t="shared" ca="1" si="182"/>
        <v>-6777966805447.0732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-6777966805447.0732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-28241528356.029472</v>
      </c>
      <c r="L4110" s="444">
        <f t="shared" ca="1" si="182"/>
        <v>-6806208333803.1025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-6806208333803.1025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-28359201390.84626</v>
      </c>
      <c r="L4111" s="444">
        <f t="shared" ca="1" si="182"/>
        <v>-6834567535193.9492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-6834567535193.9492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-28477364729.974789</v>
      </c>
      <c r="L4112" s="444">
        <f t="shared" ca="1" si="182"/>
        <v>-6863044899923.9238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-6863044899923.9238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-28596020416.349682</v>
      </c>
      <c r="L4113" s="444">
        <f t="shared" ca="1" si="182"/>
        <v>-6891640920340.2734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-6891640920340.2734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-28715170501.417805</v>
      </c>
      <c r="L4114" s="444">
        <f t="shared" ca="1" si="182"/>
        <v>-6920356090841.6914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-6920356090841.6914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-28834817045.17371</v>
      </c>
      <c r="L4115" s="444">
        <f t="shared" ca="1" si="182"/>
        <v>-6949190907886.8652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-6949190907886.8652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-28954962116.195267</v>
      </c>
      <c r="L4116" s="444">
        <f t="shared" ca="1" si="182"/>
        <v>-6978145870003.0605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-6978145870003.0605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-29075607791.679424</v>
      </c>
      <c r="L4117" s="444">
        <f t="shared" ca="1" si="182"/>
        <v>-7007221477794.7402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-7007221477794.7402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-29196756157.478088</v>
      </c>
      <c r="L4118" s="444">
        <f t="shared" ca="1" si="182"/>
        <v>-7036418233952.2188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-7036418233952.2188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-29318409308.134243</v>
      </c>
      <c r="L4119" s="444">
        <f t="shared" ca="1" si="182"/>
        <v>-7065736643260.3525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-7065736643260.3525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-29440569346.918137</v>
      </c>
      <c r="L4120" s="444">
        <f t="shared" ca="1" si="182"/>
        <v>-7095177212607.2705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-7095177212607.2705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-29563238385.863621</v>
      </c>
      <c r="L4121" s="444">
        <f t="shared" ca="1" si="182"/>
        <v>-7124740450993.1338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-7124740450993.1338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-29686418545.804718</v>
      </c>
      <c r="L4122" s="444">
        <f t="shared" ca="1" si="182"/>
        <v>-7154426869538.9385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-7154426869538.9385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-29810111956.412243</v>
      </c>
      <c r="L4123" s="444">
        <f t="shared" ca="1" si="182"/>
        <v>-7184236981495.3506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-7184236981495.3506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-29934320756.230625</v>
      </c>
      <c r="L4124" s="444">
        <f t="shared" ca="1" si="182"/>
        <v>-7214171302251.5811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-7214171302251.5811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-30059047092.714916</v>
      </c>
      <c r="L4125" s="444">
        <f t="shared" ca="1" si="182"/>
        <v>-7244230349344.2959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-7244230349344.2959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-30184293122.267902</v>
      </c>
      <c r="L4126" s="444">
        <f t="shared" ca="1" si="182"/>
        <v>-7274414642466.5635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-7274414642466.5635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-30310061010.277348</v>
      </c>
      <c r="L4127" s="444">
        <f t="shared" ca="1" si="182"/>
        <v>-7304724703476.8408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-7304724703476.8408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-30436352931.153503</v>
      </c>
      <c r="L4128" s="444">
        <f t="shared" ca="1" si="182"/>
        <v>-7335161056407.9941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-7335161056407.9941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-30563171068.366642</v>
      </c>
      <c r="L4129" s="444">
        <f t="shared" ca="1" si="182"/>
        <v>-7365724227476.3604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-7365724227476.3604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-30690517614.484833</v>
      </c>
      <c r="L4130" s="444">
        <f t="shared" ca="1" si="182"/>
        <v>-7396414745090.8447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-7396414745090.8447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-30818394771.211849</v>
      </c>
      <c r="L4131" s="444">
        <f t="shared" ca="1" si="182"/>
        <v>-7427233139862.0566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-7427233139862.0566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-30946804749.425232</v>
      </c>
      <c r="L4132" s="444">
        <f t="shared" ca="1" si="182"/>
        <v>-7458179944611.4814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-7458179944611.4814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-31075749769.214504</v>
      </c>
      <c r="L4133" s="444">
        <f t="shared" ca="1" si="182"/>
        <v>-7489255694380.6963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-7489255694380.6963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-31205232059.919563</v>
      </c>
      <c r="L4134" s="444">
        <f t="shared" ca="1" si="182"/>
        <v>-7520460926440.6162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-7520460926440.6162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-31335253860.169239</v>
      </c>
      <c r="L4135" s="444">
        <f t="shared" ca="1" si="182"/>
        <v>-7551796180300.7852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-7551796180300.7852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-31465817417.919937</v>
      </c>
      <c r="L4136" s="444">
        <f t="shared" ca="1" si="182"/>
        <v>-7583261997718.7051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-7583261997718.7051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-31596924990.494602</v>
      </c>
      <c r="L4137" s="444">
        <f t="shared" ca="1" si="182"/>
        <v>-7614858922709.1992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-7614858922709.1992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-31728578844.621662</v>
      </c>
      <c r="L4138" s="444">
        <f t="shared" ca="1" si="182"/>
        <v>-7646587501553.8213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-7646587501553.8213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-31860781256.474251</v>
      </c>
      <c r="L4139" s="444">
        <f t="shared" ca="1" si="182"/>
        <v>-7678448282810.2959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-7678448282810.2959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-31993534511.709564</v>
      </c>
      <c r="L4140" s="444">
        <f t="shared" ca="1" si="182"/>
        <v>-7710441817322.0059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-7710441817322.0059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-32126840905.508358</v>
      </c>
      <c r="L4141" s="444">
        <f t="shared" ca="1" si="182"/>
        <v>-7742568658227.5146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-7742568658227.5146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-32260702742.614643</v>
      </c>
      <c r="L4142" s="444">
        <f t="shared" ca="1" si="182"/>
        <v>-7774829360970.1289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-7774829360970.1289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-32395122337.375538</v>
      </c>
      <c r="L4143" s="444">
        <f t="shared" ca="1" si="182"/>
        <v>-7807224483307.5049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-7807224483307.5049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-32530102013.781265</v>
      </c>
      <c r="L4144" s="444">
        <f t="shared" ca="1" si="182"/>
        <v>-7839754585321.2861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-7839754585321.2861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-32665644105.505356</v>
      </c>
      <c r="L4145" s="444">
        <f t="shared" ca="1" si="182"/>
        <v>-7872420229426.791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-7872420229426.791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-32801750955.944962</v>
      </c>
      <c r="L4146" s="444">
        <f t="shared" ca="1" si="182"/>
        <v>-7905221980382.7363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-7905221980382.7363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-32938424918.261406</v>
      </c>
      <c r="L4147" s="444">
        <f t="shared" ca="1" si="182"/>
        <v>-7938160405300.998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-7938160405300.998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-33075668355.420826</v>
      </c>
      <c r="L4148" s="444">
        <f t="shared" ca="1" si="182"/>
        <v>-7971236073656.4189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-7971236073656.4189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-33213483640.235073</v>
      </c>
      <c r="L4149" s="444">
        <f t="shared" ca="1" si="182"/>
        <v>-8004449557296.6543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-8004449557296.6543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-33351873155.402725</v>
      </c>
      <c r="L4150" s="444">
        <f t="shared" ca="1" si="182"/>
        <v>-8037801430452.0566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-8037801430452.0566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-33490839293.550236</v>
      </c>
      <c r="L4151" s="444">
        <f t="shared" ca="1" si="182"/>
        <v>-8071292269745.6064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-8071292269745.6064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-33630384457.273365</v>
      </c>
      <c r="L4152" s="444">
        <f t="shared" ca="1" si="182"/>
        <v>-8104922654202.8799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-8104922654202.8799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-33770511059.178665</v>
      </c>
      <c r="L4153" s="444">
        <f t="shared" ca="1" si="182"/>
        <v>-8138693165262.0586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-8138693165262.0586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-33911221521.925243</v>
      </c>
      <c r="L4154" s="444">
        <f t="shared" ca="1" si="182"/>
        <v>-8172604386783.9834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-8172604386783.9834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-34052518278.266594</v>
      </c>
      <c r="L4155" s="444">
        <f t="shared" ca="1" si="182"/>
        <v>-8206656905062.25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-8206656905062.25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-34194403771.092709</v>
      </c>
      <c r="L4156" s="444">
        <f t="shared" ca="1" si="182"/>
        <v>-8240851308833.3428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-8240851308833.3428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-34336880453.47226</v>
      </c>
      <c r="L4157" s="444">
        <f t="shared" ca="1" si="182"/>
        <v>-8275188189286.8154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-8275188189286.8154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-34479950788.695068</v>
      </c>
      <c r="L4158" s="444">
        <f t="shared" ca="1" si="182"/>
        <v>-8309668140075.5107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-8309668140075.5107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-34623617250.314629</v>
      </c>
      <c r="L4159" s="444">
        <f t="shared" ca="1" si="182"/>
        <v>-8344291757325.8252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-8344291757325.8252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-34767882322.190941</v>
      </c>
      <c r="L4160" s="444">
        <f t="shared" ca="1" si="182"/>
        <v>-8379059639648.0166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-8379059639648.0166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-34912748498.533401</v>
      </c>
      <c r="L4161" s="444">
        <f t="shared" ca="1" si="182"/>
        <v>-8413972388146.5498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-8413972388146.5498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-35058218283.943962</v>
      </c>
      <c r="L4162" s="444">
        <f t="shared" ca="1" si="182"/>
        <v>-8449030606430.4941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-8449030606430.4941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-35204294193.460388</v>
      </c>
      <c r="L4163" s="444">
        <f t="shared" ca="1" si="182"/>
        <v>-8484234900623.9541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-8484234900623.9541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-35350978752.599808</v>
      </c>
      <c r="L4164" s="444">
        <f t="shared" ca="1" si="182"/>
        <v>-8519585879376.5537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-8519585879376.5537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-35498274497.402306</v>
      </c>
      <c r="L4165" s="444">
        <f t="shared" ca="1" si="182"/>
        <v>-8555084153873.9561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-8555084153873.9561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-35646183974.474815</v>
      </c>
      <c r="L4166" s="444">
        <f t="shared" ca="1" si="182"/>
        <v>-8590730337848.4307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-8590730337848.4307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-35794709741.035126</v>
      </c>
      <c r="L4167" s="444">
        <f t="shared" ca="1" si="182"/>
        <v>-8626525047589.4658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-8626525047589.4658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-35943854364.956108</v>
      </c>
      <c r="L4168" s="444">
        <f t="shared" ca="1" si="182"/>
        <v>-8662468901954.4219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-8662468901954.4219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-36093620424.810089</v>
      </c>
      <c r="L4169" s="444">
        <f t="shared" ca="1" si="182"/>
        <v>-8698562522379.2324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-8698562522379.2324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-36244010509.913467</v>
      </c>
      <c r="L4170" s="444">
        <f t="shared" ca="1" si="182"/>
        <v>-8734806532889.1455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-8734806532889.1455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-36395027220.371445</v>
      </c>
      <c r="L4171" s="444">
        <f t="shared" ca="1" si="182"/>
        <v>-8771201560109.5166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-8771201560109.5166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-36546673167.122978</v>
      </c>
      <c r="L4172" s="444">
        <f t="shared" ca="1" si="182"/>
        <v>-8807748233276.6387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-8807748233276.6387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-36698950971.985992</v>
      </c>
      <c r="L4173" s="444">
        <f t="shared" ca="1" si="182"/>
        <v>-8844447184248.625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-8844447184248.625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-36851863267.702606</v>
      </c>
      <c r="L4174" s="444">
        <f t="shared" ca="1" si="182"/>
        <v>-8881299047516.3281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-8881299047516.3281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-37005412697.984703</v>
      </c>
      <c r="L4175" s="444">
        <f t="shared" ca="1" si="182"/>
        <v>-8918304460214.3125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-8918304460214.3125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-37159601917.559631</v>
      </c>
      <c r="L4176" s="444">
        <f t="shared" ca="1" si="182"/>
        <v>-8955464062131.873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-8955464062131.873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-37314433592.216141</v>
      </c>
      <c r="L4177" s="444">
        <f t="shared" ca="1" si="182"/>
        <v>-8992778495724.0898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-8992778495724.0898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-37469910398.850372</v>
      </c>
      <c r="L4178" s="444">
        <f t="shared" ca="1" si="182"/>
        <v>-9030248406122.9395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-9030248406122.9395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-37626035025.512245</v>
      </c>
      <c r="L4179" s="444">
        <f t="shared" ca="1" si="182"/>
        <v>-9067874441148.4512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-9067874441148.4512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-37782810171.451881</v>
      </c>
      <c r="L4180" s="444">
        <f t="shared" ca="1" si="182"/>
        <v>-9105657251319.9023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-9105657251319.9023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-37940238547.16626</v>
      </c>
      <c r="L4181" s="444">
        <f t="shared" ca="1" si="182"/>
        <v>-9143597489867.0684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-9143597489867.0684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-38098322874.446121</v>
      </c>
      <c r="L4182" s="444">
        <f t="shared" ca="1" si="182"/>
        <v>-9181695812741.5137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-9181695812741.5137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-38257065886.422974</v>
      </c>
      <c r="L4183" s="444">
        <f t="shared" ca="1" si="182"/>
        <v>-9219952878627.9375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-9219952878627.9375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-38416470327.616409</v>
      </c>
      <c r="L4184" s="444">
        <f t="shared" ca="1" si="182"/>
        <v>-9258369348955.5547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-9258369348955.5547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-38576538953.981476</v>
      </c>
      <c r="L4185" s="444">
        <f t="shared" ca="1" si="182"/>
        <v>-9296945887909.5371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-9296945887909.5371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-38737274532.956406</v>
      </c>
      <c r="L4186" s="444">
        <f t="shared" ca="1" si="182"/>
        <v>-9335683162442.4941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-9335683162442.4941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-38898679843.510391</v>
      </c>
      <c r="L4187" s="444">
        <f t="shared" ca="1" si="182"/>
        <v>-9374581842286.0039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-9374581842286.0039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-39060757676.191681</v>
      </c>
      <c r="L4188" s="444">
        <f t="shared" ca="1" si="182"/>
        <v>-9413642599962.1953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-9413642599962.1953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-39223510833.175812</v>
      </c>
      <c r="L4189" s="444">
        <f t="shared" ca="1" si="182"/>
        <v>-9452866110795.3711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-9452866110795.3711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-39386942128.314049</v>
      </c>
      <c r="L4190" s="444">
        <f t="shared" ca="1" si="182"/>
        <v>-9492253052923.6855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-9492253052923.6855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-39551054387.182022</v>
      </c>
      <c r="L4191" s="444">
        <f t="shared" ca="1" si="182"/>
        <v>-9531804107310.8672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-9531804107310.8672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-39715850447.128616</v>
      </c>
      <c r="L4192" s="444">
        <f t="shared" ca="1" si="182"/>
        <v>-9571519957757.9961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-9571519957757.9961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-39881333157.324982</v>
      </c>
      <c r="L4193" s="444">
        <f t="shared" ca="1" si="182"/>
        <v>-9611401290915.3203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-9611401290915.3203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-40047505378.813835</v>
      </c>
      <c r="L4194" s="444">
        <f t="shared" ca="1" si="182"/>
        <v>-9651448796294.1348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-9651448796294.1348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-40214369984.558891</v>
      </c>
      <c r="L4195" s="444">
        <f t="shared" ca="1" si="182"/>
        <v>-9691663166278.6934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-9691663166278.6934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-40381929859.494553</v>
      </c>
      <c r="L4196" s="444">
        <f t="shared" ca="1" si="182"/>
        <v>-9732045096138.1875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-9732045096138.1875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-40550187900.575783</v>
      </c>
      <c r="L4197" s="444">
        <f t="shared" ca="1" si="182"/>
        <v>-9772595284038.7637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-9772595284038.7637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-40719147016.828178</v>
      </c>
      <c r="L4198" s="444">
        <f t="shared" ca="1" si="182"/>
        <v>-9813314431055.5918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-9813314431055.5918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-40888810129.3983</v>
      </c>
      <c r="L4199" s="444">
        <f t="shared" ca="1" si="182"/>
        <v>-9854203241184.9902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-9854203241184.9902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-41059180171.604126</v>
      </c>
      <c r="L4200" s="444">
        <f t="shared" ca="1" si="182"/>
        <v>-9895262421356.5938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-9895262421356.5938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-41230260088.985809</v>
      </c>
      <c r="L4201" s="444">
        <f t="shared" ca="1" si="182"/>
        <v>-9936492681445.5801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-9936492681445.5801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-41402052839.356583</v>
      </c>
      <c r="L4202" s="444">
        <f t="shared" ca="1" si="182"/>
        <v>-9977894734284.9375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-9977894734284.9375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-41574561392.853905</v>
      </c>
      <c r="L4203" s="444">
        <f t="shared" ca="1" si="182"/>
        <v>-10019469295677.791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-10019469295677.791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-41747788731.990799</v>
      </c>
      <c r="L4204" s="444">
        <f t="shared" ca="1" si="182"/>
        <v>-10061217084409.781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-10061217084409.781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-41921737851.70742</v>
      </c>
      <c r="L4205" s="444">
        <f t="shared" ca="1" si="182"/>
        <v>-10103138822261.488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-10103138822261.488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-42096411759.422867</v>
      </c>
      <c r="L4206" s="444">
        <f t="shared" ca="1" si="182"/>
        <v>-10145235234020.912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-10145235234020.912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-42271813475.087135</v>
      </c>
      <c r="L4207" s="444">
        <f t="shared" ca="1" si="182"/>
        <v>-10187507047496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-10187507047496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-42447946031.23333</v>
      </c>
      <c r="L4208" s="444">
        <f t="shared" ca="1" si="182"/>
        <v>-10229954993527.232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-10229954993527.232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-42624812473.030136</v>
      </c>
      <c r="L4209" s="444">
        <f t="shared" ca="1" si="182"/>
        <v>-10272579806000.262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-10272579806000.262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-42802415858.334427</v>
      </c>
      <c r="L4210" s="444">
        <f t="shared" ca="1" si="182"/>
        <v>-10315382221858.596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-10315382221858.596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-42980759257.744148</v>
      </c>
      <c r="L4211" s="444">
        <f t="shared" ca="1" si="182"/>
        <v>-10358362981116.34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-10358362981116.34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-43159845754.651413</v>
      </c>
      <c r="L4212" s="444">
        <f t="shared" ca="1" si="182"/>
        <v>-10401522826870.992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-10401522826870.992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-43339678445.295799</v>
      </c>
      <c r="L4213" s="444">
        <f t="shared" ca="1" si="182"/>
        <v>-10444862505316.287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-10444862505316.287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-43520260438.817863</v>
      </c>
      <c r="L4214" s="444">
        <f t="shared" ca="1" si="182"/>
        <v>-10488382765755.105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-10488382765755.105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-43701594857.312943</v>
      </c>
      <c r="L4215" s="444">
        <f t="shared" ca="1" si="182"/>
        <v>-10532084360612.418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-10532084360612.418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-43883684835.885071</v>
      </c>
      <c r="L4216" s="444">
        <f t="shared" ca="1" si="182"/>
        <v>-10575968045448.303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-10575968045448.303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-44066533522.701263</v>
      </c>
      <c r="L4217" s="444">
        <f t="shared" ca="1" si="182"/>
        <v>-10620034578971.004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-10620034578971.004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-44250144079.045853</v>
      </c>
      <c r="L4218" s="444">
        <f t="shared" ca="1" si="182"/>
        <v>-10664284723050.049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-10664284723050.049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-44434519679.375206</v>
      </c>
      <c r="L4219" s="444">
        <f t="shared" ca="1" si="182"/>
        <v>-10708719242729.424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-10708719242729.424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-44619663511.372597</v>
      </c>
      <c r="L4220" s="444">
        <f t="shared" ca="1" si="182"/>
        <v>-10753338906240.797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-10753338906240.797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-44805578776.003319</v>
      </c>
      <c r="L4221" s="444">
        <f t="shared" ca="1" si="182"/>
        <v>-10798144485016.801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-10798144485016.801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-44992268687.57</v>
      </c>
      <c r="L4222" s="444">
        <f t="shared" ca="1" si="182"/>
        <v>-10843136753704.371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-10843136753704.371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-45179736473.768211</v>
      </c>
      <c r="L4223" s="444">
        <f t="shared" ca="1" si="182"/>
        <v>-10888316490178.139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-10888316490178.139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-45367985375.742241</v>
      </c>
      <c r="L4224" s="444">
        <f t="shared" ca="1" si="182"/>
        <v>-10933684475553.881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-10933684475553.881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-45557018648.141167</v>
      </c>
      <c r="L4225" s="444">
        <f t="shared" ca="1" si="182"/>
        <v>-10979241494202.021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-10979241494202.021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-45746839559.175087</v>
      </c>
      <c r="L4226" s="444">
        <f t="shared" ca="1" si="182"/>
        <v>-11024988333761.197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-11024988333761.197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-45937451390.671654</v>
      </c>
      <c r="L4227" s="444">
        <f t="shared" ca="1" si="182"/>
        <v>-11070925785151.869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-11070925785151.869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-46128857438.13279</v>
      </c>
      <c r="L4228" s="444">
        <f t="shared" ca="1" si="182"/>
        <v>-11117054642590.002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-11117054642590.002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-46321061010.791672</v>
      </c>
      <c r="L4229" s="444">
        <f t="shared" ca="1" si="182"/>
        <v>-11163375703600.793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-11163375703600.793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-46514065431.669968</v>
      </c>
      <c r="L4230" s="444">
        <f t="shared" ca="1" si="182"/>
        <v>-11209889769032.463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-11209889769032.463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-46707874037.635262</v>
      </c>
      <c r="L4231" s="444">
        <f t="shared" ca="1" si="182"/>
        <v>-11256597643070.098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-11256597643070.098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-46902490179.45874</v>
      </c>
      <c r="L4232" s="444">
        <f t="shared" ca="1" si="182"/>
        <v>-11303500133249.557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-11303500133249.557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-47097917221.873154</v>
      </c>
      <c r="L4233" s="444">
        <f t="shared" ca="1" si="182"/>
        <v>-11350598050471.43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-11350598050471.43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-47294158543.630959</v>
      </c>
      <c r="L4234" s="444">
        <f t="shared" ca="1" si="182"/>
        <v>-11397892209015.061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-11397892209015.061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-47491217537.562752</v>
      </c>
      <c r="L4235" s="444">
        <f t="shared" ca="1" si="182"/>
        <v>-11445383426552.623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-11445383426552.623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-47689097610.635925</v>
      </c>
      <c r="L4236" s="444">
        <f t="shared" ca="1" si="182"/>
        <v>-11493072524163.26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-11493072524163.26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-47887802184.01358</v>
      </c>
      <c r="L4237" s="444">
        <f t="shared" ca="1" si="182"/>
        <v>-11540960326347.273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-11540960326347.273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-48087334693.11364</v>
      </c>
      <c r="L4238" s="444">
        <f t="shared" ca="1" si="182"/>
        <v>-11589047661040.387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-11589047661040.387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-48287698587.668274</v>
      </c>
      <c r="L4239" s="444">
        <f t="shared" ca="1" si="182"/>
        <v>-11637335359628.055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-11637335359628.055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-48488897331.783562</v>
      </c>
      <c r="L4240" s="444">
        <f t="shared" ca="1" si="182"/>
        <v>-11685824256959.838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-11685824256959.838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-48690934403.999321</v>
      </c>
      <c r="L4241" s="444">
        <f t="shared" ca="1" si="182"/>
        <v>-11734515191363.838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-11734515191363.838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-48893813297.349327</v>
      </c>
      <c r="L4242" s="444">
        <f t="shared" ca="1" si="182"/>
        <v>-11783409004661.188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-11783409004661.188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-49097537519.421616</v>
      </c>
      <c r="L4243" s="444">
        <f t="shared" ca="1" si="182"/>
        <v>-11832506542180.609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-11832506542180.609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-49302110592.419205</v>
      </c>
      <c r="L4244" s="444">
        <f t="shared" ca="1" si="182"/>
        <v>-11881808652773.029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-11881808652773.029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-49507536053.220955</v>
      </c>
      <c r="L4245" s="444">
        <f t="shared" ca="1" si="182"/>
        <v>-11931316188826.25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-11931316188826.25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-49713817453.442711</v>
      </c>
      <c r="L4246" s="444">
        <f t="shared" ca="1" si="182"/>
        <v>-11981030006279.693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-11981030006279.693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-49920958359.498718</v>
      </c>
      <c r="L4247" s="444">
        <f t="shared" ca="1" si="182"/>
        <v>-12030950964639.191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-12030950964639.191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-50128962352.6633</v>
      </c>
      <c r="L4248" s="444">
        <f t="shared" ca="1" si="182"/>
        <v>-12081079926991.855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-12081079926991.855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-50337833029.132729</v>
      </c>
      <c r="L4249" s="444">
        <f t="shared" ca="1" si="182"/>
        <v>-12131417760020.988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-12131417760020.988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-50547574000.087448</v>
      </c>
      <c r="L4250" s="444">
        <f t="shared" ca="1" si="182"/>
        <v>-12181965334021.076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-12181965334021.076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-50758188891.754486</v>
      </c>
      <c r="L4251" s="444">
        <f t="shared" ca="1" si="182"/>
        <v>-12232723522912.83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-12232723522912.83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-50969681345.470123</v>
      </c>
      <c r="L4252" s="444">
        <f t="shared" ca="1" si="182"/>
        <v>-12283693204258.301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-12283693204258.301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-51182055017.74292</v>
      </c>
      <c r="L4253" s="444">
        <f t="shared" ca="1" si="182"/>
        <v>-12334875259276.043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-12334875259276.043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-51395313580.316849</v>
      </c>
      <c r="L4254" s="444">
        <f t="shared" ca="1" si="182"/>
        <v>-12386270572856.359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-12386270572856.359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-51609460720.234833</v>
      </c>
      <c r="L4255" s="444">
        <f t="shared" ca="1" si="182"/>
        <v>-12437880033576.594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-12437880033576.594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-51824500139.902473</v>
      </c>
      <c r="L4256" s="444">
        <f t="shared" ca="1" si="182"/>
        <v>-12489704533716.496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-12489704533716.496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-52040435557.152069</v>
      </c>
      <c r="L4257" s="444">
        <f t="shared" ca="1" si="182"/>
        <v>-12541744969273.648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-12541744969273.648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-52257270705.30687</v>
      </c>
      <c r="L4258" s="444">
        <f t="shared" ca="1" si="182"/>
        <v>-12594002239978.955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-12594002239978.955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-52475009333.245644</v>
      </c>
      <c r="L4259" s="444">
        <f t="shared" ca="1" si="182"/>
        <v>-12646477249312.201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-12646477249312.201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-52693655205.467506</v>
      </c>
      <c r="L4260" s="444">
        <f t="shared" ca="1" si="182"/>
        <v>-12699170904517.668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-12699170904517.668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-52913212102.156952</v>
      </c>
      <c r="L4261" s="444">
        <f t="shared" ca="1" si="182"/>
        <v>-12752084116619.824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-12752084116619.824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-53133683819.249268</v>
      </c>
      <c r="L4262" s="444">
        <f t="shared" ca="1" si="182"/>
        <v>-12805217800439.074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-12805217800439.074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-53355074168.49614</v>
      </c>
      <c r="L4263" s="444">
        <f t="shared" ca="1" si="182"/>
        <v>-12858572874607.57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-12858572874607.57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-53577386977.53154</v>
      </c>
      <c r="L4264" s="444">
        <f t="shared" ca="1" si="182"/>
        <v>-12912150261585.102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-12912150261585.102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-53800626089.93792</v>
      </c>
      <c r="L4265" s="444">
        <f t="shared" ca="1" si="182"/>
        <v>-12965950887675.039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-12965950887675.039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-54024795365.31266</v>
      </c>
      <c r="L4266" s="444">
        <f t="shared" ca="1" si="182"/>
        <v>-13019975683040.352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-13019975683040.352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-54249898679.334801</v>
      </c>
      <c r="L4267" s="444">
        <f t="shared" ca="1" si="182"/>
        <v>-13074225581719.686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-13074225581719.686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-54475939923.832024</v>
      </c>
      <c r="L4268" s="444">
        <f t="shared" ca="1" si="182"/>
        <v>-13128701521643.518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-13128701521643.518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-54702923006.847992</v>
      </c>
      <c r="L4269" s="444">
        <f t="shared" ca="1" si="182"/>
        <v>-13183404444650.365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-13183404444650.365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-54930851852.709854</v>
      </c>
      <c r="L4270" s="444">
        <f t="shared" ca="1" si="182"/>
        <v>-13238335296503.074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-13238335296503.074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-55159730402.096138</v>
      </c>
      <c r="L4271" s="444">
        <f t="shared" ca="1" si="182"/>
        <v>-13293495026905.17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-13293495026905.17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-55389562612.104874</v>
      </c>
      <c r="L4272" s="444">
        <f t="shared" ca="1" si="182"/>
        <v>-13348884589517.275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-13348884589517.275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-55620352456.321983</v>
      </c>
      <c r="L4273" s="444">
        <f t="shared" ca="1" si="182"/>
        <v>-13404504941973.598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-13404504941973.598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-55852103924.889992</v>
      </c>
      <c r="L4274" s="444">
        <f t="shared" ca="1" si="182"/>
        <v>-13460357045898.488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-13460357045898.488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-56084821024.577034</v>
      </c>
      <c r="L4275" s="444">
        <f t="shared" ca="1" si="182"/>
        <v>-13516441866923.064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-13516441866923.064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-56318507778.8461</v>
      </c>
      <c r="L4276" s="444">
        <f t="shared" ca="1" si="182"/>
        <v>-13572760374701.91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-13572760374701.91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-56553168227.924622</v>
      </c>
      <c r="L4277" s="444">
        <f t="shared" ca="1" si="182"/>
        <v>-13629313542929.834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-13629313542929.834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-56788806428.874306</v>
      </c>
      <c r="L4278" s="444">
        <f t="shared" ca="1" si="182"/>
        <v>-13686102349358.709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-13686102349358.709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-57025426455.661285</v>
      </c>
      <c r="L4279" s="444">
        <f t="shared" ca="1" si="182"/>
        <v>-13743127775814.371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-13743127775814.371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-57263032399.226547</v>
      </c>
      <c r="L4280" s="444">
        <f t="shared" ca="1" si="182"/>
        <v>-13800390808213.598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-13800390808213.598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-57501628367.556656</v>
      </c>
      <c r="L4281" s="444">
        <f t="shared" ca="1" si="182"/>
        <v>-13857892436581.154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-13857892436581.154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-57741218485.754807</v>
      </c>
      <c r="L4282" s="444">
        <f t="shared" ca="1" si="182"/>
        <v>-13915633655066.908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-13915633655066.908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-57981806896.112114</v>
      </c>
      <c r="L4283" s="444">
        <f t="shared" ca="1" si="182"/>
        <v>-13973615461963.02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-13973615461963.02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-58223397758.179245</v>
      </c>
      <c r="L4284" s="444">
        <f t="shared" ca="1" si="182"/>
        <v>-14031838859721.199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-14031838859721.199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-58465995248.838341</v>
      </c>
      <c r="L4285" s="444">
        <f t="shared" ca="1" si="182"/>
        <v>-14090304854970.037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-14090304854970.037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-58709603562.375153</v>
      </c>
      <c r="L4286" s="444">
        <f t="shared" ca="1" si="182"/>
        <v>-14149014458532.412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-14149014458532.412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-58954226910.55172</v>
      </c>
      <c r="L4287" s="444">
        <f t="shared" ca="1" si="182"/>
        <v>-14207968685442.963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-14207968685442.963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-59199869522.679016</v>
      </c>
      <c r="L4288" s="444">
        <f t="shared" ca="1" si="182"/>
        <v>-14267168554965.643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-14267168554965.643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-59446535645.690186</v>
      </c>
      <c r="L4289" s="444">
        <f t="shared" ca="1" si="182"/>
        <v>-14326615090611.332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-14326615090611.332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-59694229544.213882</v>
      </c>
      <c r="L4290" s="444">
        <f t="shared" ca="1" si="182"/>
        <v>-14386309320155.547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-14386309320155.547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-59942955500.648109</v>
      </c>
      <c r="L4291" s="444">
        <f t="shared" ca="1" si="182"/>
        <v>-14446252275656.195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-14446252275656.195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-60192717815.234146</v>
      </c>
      <c r="L4292" s="444">
        <f t="shared" ca="1" si="182"/>
        <v>-14506444993471.43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-14506444993471.43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-60443520806.130951</v>
      </c>
      <c r="L4293" s="444">
        <f t="shared" ca="1" si="182"/>
        <v>-14566888514277.561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-14566888514277.561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-60695368809.48983</v>
      </c>
      <c r="L4294" s="444">
        <f t="shared" ca="1" si="182"/>
        <v>-14627583883087.051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-14627583883087.051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-60948266179.529381</v>
      </c>
      <c r="L4295" s="444">
        <f t="shared" ca="1" si="182"/>
        <v>-14688532149266.58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-14688532149266.58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-61202217288.610741</v>
      </c>
      <c r="L4296" s="444">
        <f t="shared" ca="1" si="182"/>
        <v>-14749734366555.191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-14749734366555.191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-61457226527.313293</v>
      </c>
      <c r="L4297" s="444">
        <f t="shared" ca="1" si="182"/>
        <v>-14811191593082.504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-14811191593082.504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-61713298304.510422</v>
      </c>
      <c r="L4298" s="444">
        <f t="shared" ca="1" si="182"/>
        <v>-14872904891387.014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-14872904891387.014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-61970437047.445892</v>
      </c>
      <c r="L4299" s="444">
        <f t="shared" ca="1" si="182"/>
        <v>-14934875328434.459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-14934875328434.459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-62228647201.810242</v>
      </c>
      <c r="L4300" s="444">
        <f t="shared" ca="1" si="182"/>
        <v>-14997103975636.27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-14997103975636.27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-62487933231.817787</v>
      </c>
      <c r="L4301" s="444">
        <f t="shared" ca="1" si="182"/>
        <v>-15059591908868.088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-15059591908868.088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-62748299620.283707</v>
      </c>
      <c r="L4302" s="444">
        <f t="shared" ca="1" si="182"/>
        <v>-15122340208488.371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-15122340208488.371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-63009750868.701546</v>
      </c>
      <c r="L4303" s="444">
        <f t="shared" ca="1" si="182"/>
        <v>-15185349959357.072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-15185349959357.072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-63272291497.321136</v>
      </c>
      <c r="L4304" s="444">
        <f t="shared" ca="1" si="182"/>
        <v>-15248622250854.393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-15248622250854.393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-63535926045.226631</v>
      </c>
      <c r="L4305" s="444">
        <f t="shared" ca="1" si="182"/>
        <v>-15312158176899.619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-15312158176899.619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-63800659070.415077</v>
      </c>
      <c r="L4306" s="444">
        <f t="shared" ca="1" si="182"/>
        <v>-15375958835970.035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-15375958835970.035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-64066495149.875145</v>
      </c>
      <c r="L4307" s="444">
        <f t="shared" ca="1" si="182"/>
        <v>-15440025331119.91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-15440025331119.91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-64333438879.666283</v>
      </c>
      <c r="L4308" s="444">
        <f t="shared" ca="1" si="182"/>
        <v>-15504358769999.576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-15504358769999.576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-64601494874.998222</v>
      </c>
      <c r="L4309" s="444">
        <f t="shared" ca="1" si="182"/>
        <v>-15568960264874.574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-15568960264874.574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-64870667770.310722</v>
      </c>
      <c r="L4310" s="444">
        <f t="shared" ca="1" si="182"/>
        <v>-15633830932644.885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-15633830932644.885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-65140962219.353683</v>
      </c>
      <c r="L4311" s="444">
        <f t="shared" ca="1" si="182"/>
        <v>-15698971894864.238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-15698971894864.238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-65412382895.267662</v>
      </c>
      <c r="L4312" s="444">
        <f t="shared" ca="1" si="182"/>
        <v>-15764384277759.506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-15764384277759.506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-65684934490.664612</v>
      </c>
      <c r="L4313" s="444">
        <f t="shared" ca="1" si="182"/>
        <v>-15830069212250.17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-15830069212250.17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-65958621717.709045</v>
      </c>
      <c r="L4314" s="444">
        <f t="shared" ca="1" si="182"/>
        <v>-15896027833967.879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-15896027833967.879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-66233449308.199501</v>
      </c>
      <c r="L4315" s="444">
        <f t="shared" ca="1" si="182"/>
        <v>-15962261283276.078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-15962261283276.078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-66509422013.65033</v>
      </c>
      <c r="L4316" s="444">
        <f t="shared" ca="1" si="182"/>
        <v>-16028770705289.729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-16028770705289.729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-66786544605.373878</v>
      </c>
      <c r="L4317" s="444">
        <f t="shared" ca="1" si="182"/>
        <v>-16095557249895.102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-16095557249895.102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-67064821874.56292</v>
      </c>
      <c r="L4318" s="444">
        <f t="shared" ca="1" si="182"/>
        <v>-16162622071769.664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-16162622071769.664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-67344258632.373596</v>
      </c>
      <c r="L4319" s="444">
        <f t="shared" ca="1" si="182"/>
        <v>-16229966330402.037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-16229966330402.037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-67624859710.008484</v>
      </c>
      <c r="L4320" s="444">
        <f t="shared" ca="1" si="182"/>
        <v>-16297591190112.045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-16297591190112.045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-67906629958.800186</v>
      </c>
      <c r="L4321" s="444">
        <f t="shared" ca="1" si="182"/>
        <v>-16365497820070.846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-16365497820070.846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-68189574250.295197</v>
      </c>
      <c r="L4322" s="444">
        <f t="shared" ca="1" si="182"/>
        <v>-16433687394321.141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-16433687394321.141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-68473697476.338081</v>
      </c>
      <c r="L4323" s="444">
        <f t="shared" ca="1" si="182"/>
        <v>-16502161091797.479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-16502161091797.479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-68759004549.156158</v>
      </c>
      <c r="L4324" s="444">
        <f t="shared" ca="1" si="182"/>
        <v>-16570920096346.635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-16570920096346.635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-69045500401.444305</v>
      </c>
      <c r="L4325" s="444">
        <f t="shared" ca="1" si="182"/>
        <v>-16639965596748.078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-16639965596748.078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-69333189986.450317</v>
      </c>
      <c r="L4326" s="444">
        <f t="shared" ca="1" si="182"/>
        <v>-16709298786734.529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-16709298786734.529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-69622078278.060532</v>
      </c>
      <c r="L4327" s="444">
        <f t="shared" ca="1" si="182"/>
        <v>-16778920865012.59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-16778920865012.59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-69912170270.885788</v>
      </c>
      <c r="L4328" s="444">
        <f t="shared" ca="1" si="182"/>
        <v>-16848833035283.477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-16848833035283.477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-70203470980.347824</v>
      </c>
      <c r="L4329" s="444">
        <f t="shared" ca="1" si="182"/>
        <v>-16919036506263.824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-16919036506263.824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-70495985442.76593</v>
      </c>
      <c r="L4330" s="444">
        <f t="shared" ca="1" si="182"/>
        <v>-16989532491706.59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-16989532491706.59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-70789718715.444122</v>
      </c>
      <c r="L4331" s="444">
        <f t="shared" ca="1" si="182"/>
        <v>-17060322210422.033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-17060322210422.033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-71084675876.758469</v>
      </c>
      <c r="L4332" s="444">
        <f t="shared" ca="1" si="182"/>
        <v>-17131406886298.791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-17131406886298.791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-71380862026.244949</v>
      </c>
      <c r="L4333" s="444">
        <f t="shared" ca="1" si="182"/>
        <v>-17202787748325.035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-17202787748325.035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-71678282284.687637</v>
      </c>
      <c r="L4334" s="444">
        <f t="shared" ca="1" si="182"/>
        <v>-17274466030609.723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-17274466030609.723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-71976941794.207184</v>
      </c>
      <c r="L4335" s="444">
        <f t="shared" ca="1" si="182"/>
        <v>-17346442972403.93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-17346442972403.93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-72276845718.349716</v>
      </c>
      <c r="L4336" s="444">
        <f t="shared" ca="1" si="182"/>
        <v>-17418719818122.279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-17418719818122.279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-72577999242.176178</v>
      </c>
      <c r="L4337" s="444">
        <f t="shared" ca="1" si="182"/>
        <v>-17491297817364.455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-17491297817364.455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-72880407572.351898</v>
      </c>
      <c r="L4338" s="444">
        <f t="shared" ca="1" si="182"/>
        <v>-17564178224936.807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-17564178224936.807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-73184075937.236679</v>
      </c>
      <c r="L4339" s="444">
        <f t="shared" ca="1" si="182"/>
        <v>-17637362300874.043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-17637362300874.043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-73489009586.975174</v>
      </c>
      <c r="L4340" s="444">
        <f t="shared" ca="1" si="182"/>
        <v>-17710851310461.02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-17710851310461.02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-73795213793.587585</v>
      </c>
      <c r="L4341" s="444">
        <f t="shared" ca="1" si="182"/>
        <v>-17784646524254.605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-17784646524254.605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-74102693851.060852</v>
      </c>
      <c r="L4342" s="444">
        <f t="shared" ca="1" si="182"/>
        <v>-17858749218105.668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-17858749218105.668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-74411455075.440277</v>
      </c>
      <c r="L4343" s="444">
        <f t="shared" ref="L4343:L4597" ca="1" si="187">I4343-J4343+K4343</f>
        <v>-17933160673181.109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-17933160673181.109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-74721502804.921295</v>
      </c>
      <c r="L4344" s="444">
        <f t="shared" ca="1" si="187"/>
        <v>-18007882175986.031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-18007882175986.031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-75032842399.941803</v>
      </c>
      <c r="L4345" s="444">
        <f t="shared" ca="1" si="187"/>
        <v>-18082915018385.973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-18082915018385.973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-75345479243.274887</v>
      </c>
      <c r="L4346" s="444">
        <f t="shared" ca="1" si="187"/>
        <v>-18158260497629.246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-18158260497629.246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-75659418740.121857</v>
      </c>
      <c r="L4347" s="444">
        <f t="shared" ca="1" si="187"/>
        <v>-18233919916369.367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-18233919916369.367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-75974666318.205688</v>
      </c>
      <c r="L4348" s="444">
        <f t="shared" ca="1" si="187"/>
        <v>-18309894582687.574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-18309894582687.574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-76291227427.864899</v>
      </c>
      <c r="L4349" s="444">
        <f t="shared" ca="1" si="187"/>
        <v>-18386185810115.438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-18386185810115.438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-76609107542.147659</v>
      </c>
      <c r="L4350" s="444">
        <f t="shared" ca="1" si="187"/>
        <v>-18462794917657.586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-18462794917657.586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-76928312156.906601</v>
      </c>
      <c r="L4351" s="444">
        <f t="shared" ca="1" si="187"/>
        <v>-18539723229814.492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-18539723229814.492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-77248846790.893723</v>
      </c>
      <c r="L4352" s="444">
        <f t="shared" ca="1" si="187"/>
        <v>-18616972076605.387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-18616972076605.387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-77570716985.855774</v>
      </c>
      <c r="L4353" s="444">
        <f t="shared" ca="1" si="187"/>
        <v>-18694542793591.242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-18694542793591.242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-77893928306.630173</v>
      </c>
      <c r="L4354" s="444">
        <f t="shared" ca="1" si="187"/>
        <v>-18772436721897.871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-18772436721897.871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-78218486341.241135</v>
      </c>
      <c r="L4355" s="444">
        <f t="shared" ca="1" si="187"/>
        <v>-18850655208239.113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-18850655208239.113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-78544396700.996307</v>
      </c>
      <c r="L4356" s="444">
        <f t="shared" ca="1" si="187"/>
        <v>-18929199604940.109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-18929199604940.109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-78871665020.583786</v>
      </c>
      <c r="L4357" s="444">
        <f t="shared" ca="1" si="187"/>
        <v>-19008071269960.691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-19008071269960.691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-79200296958.16954</v>
      </c>
      <c r="L4358" s="444">
        <f t="shared" ca="1" si="187"/>
        <v>-19087271566918.859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-19087271566918.859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-79530298195.495239</v>
      </c>
      <c r="L4359" s="444">
        <f t="shared" ca="1" si="187"/>
        <v>-19166801865114.355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-19166801865114.355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-79861674437.976486</v>
      </c>
      <c r="L4360" s="444">
        <f t="shared" ca="1" si="187"/>
        <v>-19246663539552.332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-19246663539552.332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-80194431414.801376</v>
      </c>
      <c r="L4361" s="444">
        <f t="shared" ca="1" si="187"/>
        <v>-19326857970967.133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-19326857970967.133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-80528574879.029724</v>
      </c>
      <c r="L4362" s="444">
        <f t="shared" ca="1" si="187"/>
        <v>-19407386545846.164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-19407386545846.164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-80864110607.692352</v>
      </c>
      <c r="L4363" s="444">
        <f t="shared" ca="1" si="187"/>
        <v>-19488250656453.855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-19488250656453.855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-81201044401.891068</v>
      </c>
      <c r="L4364" s="444">
        <f t="shared" ca="1" si="187"/>
        <v>-19569451700855.746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-19569451700855.746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-81539382086.898941</v>
      </c>
      <c r="L4365" s="444">
        <f t="shared" ca="1" si="187"/>
        <v>-19650991082942.645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-19650991082942.645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-81879129512.261017</v>
      </c>
      <c r="L4366" s="444">
        <f t="shared" ca="1" si="187"/>
        <v>-19732870212454.906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-19732870212454.906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-82220292551.895447</v>
      </c>
      <c r="L4367" s="444">
        <f t="shared" ca="1" si="187"/>
        <v>-19815090505006.801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-19815090505006.801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-82562877104.195007</v>
      </c>
      <c r="L4368" s="444">
        <f t="shared" ca="1" si="187"/>
        <v>-19897653382110.996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-19897653382110.996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-82906889092.12915</v>
      </c>
      <c r="L4369" s="444">
        <f t="shared" ca="1" si="187"/>
        <v>-19980560271203.125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-19980560271203.125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-83252334463.346359</v>
      </c>
      <c r="L4370" s="444">
        <f t="shared" ca="1" si="187"/>
        <v>-20063812605666.473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-20063812605666.473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-83599219190.276962</v>
      </c>
      <c r="L4371" s="444">
        <f t="shared" ca="1" si="187"/>
        <v>-20147411824856.75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-20147411824856.75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-83947549270.23645</v>
      </c>
      <c r="L4372" s="444">
        <f t="shared" ca="1" si="187"/>
        <v>-20231359374126.988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-20231359374126.988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-84297330725.529114</v>
      </c>
      <c r="L4373" s="444">
        <f t="shared" ca="1" si="187"/>
        <v>-20315656704852.516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-20315656704852.516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-84648569603.552155</v>
      </c>
      <c r="L4374" s="444">
        <f t="shared" ca="1" si="187"/>
        <v>-20400305274456.066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-20400305274456.066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-85001271976.900269</v>
      </c>
      <c r="L4375" s="444">
        <f t="shared" ca="1" si="187"/>
        <v>-20485306546432.965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-20485306546432.965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-85355443943.470688</v>
      </c>
      <c r="L4376" s="444">
        <f t="shared" ca="1" si="187"/>
        <v>-20570661990376.434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-20570661990376.434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-85711091626.568466</v>
      </c>
      <c r="L4377" s="444">
        <f t="shared" ca="1" si="187"/>
        <v>-20656373082003.004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-20656373082003.004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-86068221175.012512</v>
      </c>
      <c r="L4378" s="444">
        <f t="shared" ca="1" si="187"/>
        <v>-20742441303178.016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-20742441303178.016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-86426838763.24173</v>
      </c>
      <c r="L4379" s="444">
        <f t="shared" ca="1" si="187"/>
        <v>-20828868141941.258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-20828868141941.258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-86786950591.421906</v>
      </c>
      <c r="L4380" s="444">
        <f t="shared" ca="1" si="187"/>
        <v>-20915655092532.68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-20915655092532.68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-87148562885.552826</v>
      </c>
      <c r="L4381" s="444">
        <f t="shared" ca="1" si="187"/>
        <v>-21002803655418.234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-21002803655418.234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-87511681897.575974</v>
      </c>
      <c r="L4382" s="444">
        <f t="shared" ca="1" si="187"/>
        <v>-21090315337315.809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-21090315337315.809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-87876313905.482529</v>
      </c>
      <c r="L4383" s="444">
        <f t="shared" ca="1" si="187"/>
        <v>-21178191651221.293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-21178191651221.293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-88242465213.422058</v>
      </c>
      <c r="L4384" s="444">
        <f t="shared" ca="1" si="187"/>
        <v>-21266434116434.715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-21266434116434.715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-88610142151.81131</v>
      </c>
      <c r="L4385" s="444">
        <f t="shared" ca="1" si="187"/>
        <v>-21355044258586.527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-21355044258586.527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-88979351077.443863</v>
      </c>
      <c r="L4386" s="444">
        <f t="shared" ca="1" si="187"/>
        <v>-21444023609663.973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-21444023609663.973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-89350098373.599884</v>
      </c>
      <c r="L4387" s="444">
        <f t="shared" ca="1" si="187"/>
        <v>-21533373708037.574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-21533373708037.574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-89722390450.156555</v>
      </c>
      <c r="L4388" s="444">
        <f t="shared" ca="1" si="187"/>
        <v>-21623096098487.73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-21623096098487.73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-90096233743.698883</v>
      </c>
      <c r="L4389" s="444">
        <f t="shared" ca="1" si="187"/>
        <v>-21713192332231.43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-21713192332231.43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-90471634717.630951</v>
      </c>
      <c r="L4390" s="444">
        <f t="shared" ca="1" si="187"/>
        <v>-21803663966949.063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-21803663966949.063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-90848599862.287766</v>
      </c>
      <c r="L4391" s="444">
        <f t="shared" ca="1" si="187"/>
        <v>-21894512566811.352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-21894512566811.352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-91227135695.047302</v>
      </c>
      <c r="L4392" s="444">
        <f t="shared" ca="1" si="187"/>
        <v>-21985739702506.398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-21985739702506.398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-91607248760.443329</v>
      </c>
      <c r="L4393" s="444">
        <f t="shared" ca="1" si="187"/>
        <v>-22077346951266.84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-22077346951266.84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-91988945630.278503</v>
      </c>
      <c r="L4394" s="444">
        <f t="shared" ca="1" si="187"/>
        <v>-22169335896897.117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-22169335896897.117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-92372232903.737991</v>
      </c>
      <c r="L4395" s="444">
        <f t="shared" ca="1" si="187"/>
        <v>-22261708129800.855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-22261708129800.855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-92757117207.503571</v>
      </c>
      <c r="L4396" s="444">
        <f t="shared" ca="1" si="187"/>
        <v>-22354465247008.359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-22354465247008.359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-93143605195.868164</v>
      </c>
      <c r="L4397" s="444">
        <f t="shared" ca="1" si="187"/>
        <v>-22447608852204.227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-22447608852204.227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-93531703550.850937</v>
      </c>
      <c r="L4398" s="444">
        <f t="shared" ca="1" si="187"/>
        <v>-22541140555755.078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-22541140555755.078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-93921418982.31282</v>
      </c>
      <c r="L4399" s="444">
        <f t="shared" ca="1" si="187"/>
        <v>-22635061974737.391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-22635061974737.391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-94312758228.072464</v>
      </c>
      <c r="L4400" s="444">
        <f t="shared" ca="1" si="187"/>
        <v>-22729374732965.465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-22729374732965.465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-94705728054.022766</v>
      </c>
      <c r="L4401" s="444">
        <f t="shared" ca="1" si="187"/>
        <v>-22824080461019.488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-22824080461019.488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-95100335254.247864</v>
      </c>
      <c r="L4402" s="444">
        <f t="shared" ca="1" si="187"/>
        <v>-22919180796273.734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-22919180796273.734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-95496586651.140564</v>
      </c>
      <c r="L4403" s="444">
        <f t="shared" ca="1" si="187"/>
        <v>-23014677382924.875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-23014677382924.875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-95894489095.520309</v>
      </c>
      <c r="L4404" s="444">
        <f t="shared" ca="1" si="187"/>
        <v>-23110571872020.395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-23110571872020.395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-96294049466.751648</v>
      </c>
      <c r="L4405" s="444">
        <f t="shared" ca="1" si="187"/>
        <v>-23206865921487.145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-23206865921487.145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-96695274672.863098</v>
      </c>
      <c r="L4406" s="444">
        <f t="shared" ca="1" si="187"/>
        <v>-23303561196160.008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-23303561196160.008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-97098171650.666702</v>
      </c>
      <c r="L4407" s="444">
        <f t="shared" ca="1" si="187"/>
        <v>-23400659367810.676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-23400659367810.676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-97502747365.877808</v>
      </c>
      <c r="L4408" s="444">
        <f t="shared" ca="1" si="187"/>
        <v>-23498162115176.555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-23498162115176.555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-97909008813.235641</v>
      </c>
      <c r="L4409" s="444">
        <f t="shared" ca="1" si="187"/>
        <v>-23596071123989.789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-23596071123989.789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-98316963016.624115</v>
      </c>
      <c r="L4410" s="444">
        <f t="shared" ca="1" si="187"/>
        <v>-23694388087006.414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-23694388087006.414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-98726617029.19339</v>
      </c>
      <c r="L4411" s="444">
        <f t="shared" ca="1" si="187"/>
        <v>-23793114704035.609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-23793114704035.609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-99137977933.481705</v>
      </c>
      <c r="L4412" s="444">
        <f t="shared" ca="1" si="187"/>
        <v>-23892252681969.09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-23892252681969.09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-99551052841.537872</v>
      </c>
      <c r="L4413" s="444">
        <f t="shared" ca="1" si="187"/>
        <v>-23991803734810.629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-23991803734810.629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-99965848895.044281</v>
      </c>
      <c r="L4414" s="444">
        <f t="shared" ca="1" si="187"/>
        <v>-24091769583705.672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-24091769583705.672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-100382373265.44029</v>
      </c>
      <c r="L4415" s="444">
        <f t="shared" ca="1" si="187"/>
        <v>-24192151956971.113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-24192151956971.113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-100800633154.04631</v>
      </c>
      <c r="L4416" s="444">
        <f t="shared" ca="1" si="187"/>
        <v>-24292952590125.16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-24292952590125.16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-101220635792.18817</v>
      </c>
      <c r="L4417" s="444">
        <f t="shared" ca="1" si="187"/>
        <v>-24394173225917.348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-24394173225917.348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-101642388441.32228</v>
      </c>
      <c r="L4418" s="444">
        <f t="shared" ca="1" si="187"/>
        <v>-24495815614358.672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-24495815614358.672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-102065898393.16113</v>
      </c>
      <c r="L4419" s="444">
        <f t="shared" ca="1" si="187"/>
        <v>-24597881512751.832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-24597881512751.832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-102491172969.7993</v>
      </c>
      <c r="L4420" s="444">
        <f t="shared" ca="1" si="187"/>
        <v>-24700372685721.633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-24700372685721.633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-102918219523.84013</v>
      </c>
      <c r="L4421" s="444">
        <f t="shared" ca="1" si="187"/>
        <v>-24803290905245.473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-24803290905245.473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-103347045438.5228</v>
      </c>
      <c r="L4422" s="444">
        <f t="shared" ca="1" si="187"/>
        <v>-24906637950683.996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-24906637950683.996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-103777658127.84998</v>
      </c>
      <c r="L4423" s="444">
        <f t="shared" ca="1" si="187"/>
        <v>-25010415608811.848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-25010415608811.848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-104210065036.71603</v>
      </c>
      <c r="L4424" s="444">
        <f t="shared" ca="1" si="187"/>
        <v>-25114625673848.563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-25114625673848.563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-104644273641.03568</v>
      </c>
      <c r="L4425" s="444">
        <f t="shared" ca="1" si="187"/>
        <v>-25219269947489.598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-25219269947489.598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-105080291447.87332</v>
      </c>
      <c r="L4426" s="444">
        <f t="shared" ca="1" si="187"/>
        <v>-25324350238937.473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-25324350238937.473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-105518125995.5728</v>
      </c>
      <c r="L4427" s="444">
        <f t="shared" ca="1" si="187"/>
        <v>-25429868364933.047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-25429868364933.047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-105957784853.8877</v>
      </c>
      <c r="L4428" s="444">
        <f t="shared" ca="1" si="187"/>
        <v>-25535826149786.934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-25535826149786.934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-106399275624.11223</v>
      </c>
      <c r="L4429" s="444">
        <f t="shared" ca="1" si="187"/>
        <v>-25642225425411.047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-25642225425411.047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-106842605939.21269</v>
      </c>
      <c r="L4430" s="444">
        <f t="shared" ca="1" si="187"/>
        <v>-25749068031350.258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-25749068031350.258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-107287783463.95941</v>
      </c>
      <c r="L4431" s="444">
        <f t="shared" ca="1" si="187"/>
        <v>-25856355814814.219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-25856355814814.219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-107734815895.05925</v>
      </c>
      <c r="L4432" s="444">
        <f t="shared" ca="1" si="187"/>
        <v>-25964090630709.277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-25964090630709.277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-108183710961.28865</v>
      </c>
      <c r="L4433" s="444">
        <f t="shared" ca="1" si="187"/>
        <v>-26072274341670.566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-26072274341670.566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-108634476423.62737</v>
      </c>
      <c r="L4434" s="444">
        <f t="shared" ca="1" si="187"/>
        <v>-26180908818094.195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-26180908818094.195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-109087120075.39249</v>
      </c>
      <c r="L4435" s="444">
        <f t="shared" ca="1" si="187"/>
        <v>-26289995938169.586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-26289995938169.586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-109541649742.37328</v>
      </c>
      <c r="L4436" s="444">
        <f t="shared" ca="1" si="187"/>
        <v>-26399537587911.961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-26399537587911.961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-109998073282.96651</v>
      </c>
      <c r="L4437" s="444">
        <f t="shared" ca="1" si="187"/>
        <v>-26509535661194.926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-26509535661194.926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-110456398588.31219</v>
      </c>
      <c r="L4438" s="444">
        <f t="shared" ca="1" si="187"/>
        <v>-26619992059783.238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-26619992059783.238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-110916633582.43016</v>
      </c>
      <c r="L4439" s="444">
        <f t="shared" ca="1" si="187"/>
        <v>-26730908693365.668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-26730908693365.668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-111378786222.35695</v>
      </c>
      <c r="L4440" s="444">
        <f t="shared" ca="1" si="187"/>
        <v>-26842287479588.023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-26842287479588.023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-111842864498.28343</v>
      </c>
      <c r="L4441" s="444">
        <f t="shared" ca="1" si="187"/>
        <v>-26954130344086.309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-26954130344086.309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-112308876433.69295</v>
      </c>
      <c r="L4442" s="444">
        <f t="shared" ca="1" si="187"/>
        <v>-27066439220520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-27066439220520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-112776830085.5</v>
      </c>
      <c r="L4443" s="444">
        <f t="shared" ca="1" si="187"/>
        <v>-27179216050605.5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-27179216050605.5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-113246733544.18958</v>
      </c>
      <c r="L4444" s="444">
        <f t="shared" ca="1" si="187"/>
        <v>-27292462784149.691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-27292462784149.691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-113718594933.95705</v>
      </c>
      <c r="L4445" s="444">
        <f t="shared" ca="1" si="187"/>
        <v>-27406181379083.648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-27406181379083.648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-114192422412.84851</v>
      </c>
      <c r="L4446" s="444">
        <f t="shared" ca="1" si="187"/>
        <v>-27520373801496.496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-27520373801496.496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-114668224172.90207</v>
      </c>
      <c r="L4447" s="444">
        <f t="shared" ca="1" si="187"/>
        <v>-27635042025669.398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-27635042025669.398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-115146008440.28915</v>
      </c>
      <c r="L4448" s="444">
        <f t="shared" ca="1" si="187"/>
        <v>-27750188034109.688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-27750188034109.688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-115625783475.45702</v>
      </c>
      <c r="L4449" s="444">
        <f t="shared" ca="1" si="187"/>
        <v>-27865813817585.145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-27865813817585.145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-116107557573.27144</v>
      </c>
      <c r="L4450" s="444">
        <f t="shared" ca="1" si="187"/>
        <v>-27981921375158.414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-27981921375158.414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-116591339063.16008</v>
      </c>
      <c r="L4451" s="444">
        <f t="shared" ca="1" si="187"/>
        <v>-28098512714221.574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-28098512714221.574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-117077136309.25656</v>
      </c>
      <c r="L4452" s="444">
        <f t="shared" ca="1" si="187"/>
        <v>-28215589850530.832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-28215589850530.832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-117564957710.54514</v>
      </c>
      <c r="L4453" s="444">
        <f t="shared" ca="1" si="187"/>
        <v>-28333154808241.379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-28333154808241.379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-118054811701.00574</v>
      </c>
      <c r="L4454" s="444">
        <f t="shared" ca="1" si="187"/>
        <v>-28451209619942.383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-28451209619942.383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-118546706749.7599</v>
      </c>
      <c r="L4455" s="444">
        <f t="shared" ca="1" si="187"/>
        <v>-28569756326692.145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-28569756326692.145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-119040651361.21725</v>
      </c>
      <c r="L4456" s="444">
        <f t="shared" ca="1" si="187"/>
        <v>-28688796978053.363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-28688796978053.363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-119536654075.22234</v>
      </c>
      <c r="L4457" s="444">
        <f t="shared" ca="1" si="187"/>
        <v>-28808333632128.586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-28808333632128.586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-120034723467.20242</v>
      </c>
      <c r="L4458" s="444">
        <f t="shared" ca="1" si="187"/>
        <v>-28928368355595.789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-28928368355595.789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-120534868148.31578</v>
      </c>
      <c r="L4459" s="444">
        <f t="shared" ca="1" si="187"/>
        <v>-29048903223744.105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-29048903223744.105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-121037096765.60043</v>
      </c>
      <c r="L4460" s="444">
        <f t="shared" ca="1" si="187"/>
        <v>-29169940320509.707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-29169940320509.707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-121541418002.12378</v>
      </c>
      <c r="L4461" s="444">
        <f t="shared" ca="1" si="187"/>
        <v>-29291481738511.832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-29291481738511.832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-122047840577.13263</v>
      </c>
      <c r="L4462" s="444">
        <f t="shared" ca="1" si="187"/>
        <v>-29413529579088.965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-29413529579088.965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-122556373246.20403</v>
      </c>
      <c r="L4463" s="444">
        <f t="shared" ca="1" si="187"/>
        <v>-29536085952335.168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-29536085952335.168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-123067024801.39653</v>
      </c>
      <c r="L4464" s="444">
        <f t="shared" ca="1" si="187"/>
        <v>-29659152977136.566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-29659152977136.566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-123579804071.40236</v>
      </c>
      <c r="L4465" s="444">
        <f t="shared" ca="1" si="187"/>
        <v>-29782732781207.969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-29782732781207.969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-124094719921.69987</v>
      </c>
      <c r="L4466" s="444">
        <f t="shared" ca="1" si="187"/>
        <v>-29906827501129.668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-29906827501129.668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-124611781254.70695</v>
      </c>
      <c r="L4467" s="444">
        <f t="shared" ca="1" si="187"/>
        <v>-30031439282384.375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-30031439282384.375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-125130997009.93488</v>
      </c>
      <c r="L4468" s="444">
        <f t="shared" ca="1" si="187"/>
        <v>-30156570279394.309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-30156570279394.309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-125652376164.14296</v>
      </c>
      <c r="L4469" s="444">
        <f t="shared" ca="1" si="187"/>
        <v>-30282222655558.453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-30282222655558.453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-126175927731.49355</v>
      </c>
      <c r="L4470" s="444">
        <f t="shared" ca="1" si="187"/>
        <v>-30408398583289.945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-30408398583289.945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-126701660763.7081</v>
      </c>
      <c r="L4471" s="444">
        <f t="shared" ca="1" si="187"/>
        <v>-30535100244053.652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-30535100244053.652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-127229584350.22356</v>
      </c>
      <c r="L4472" s="444">
        <f t="shared" ca="1" si="187"/>
        <v>-30662329828403.875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-30662329828403.875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-127759707618.34947</v>
      </c>
      <c r="L4473" s="444">
        <f t="shared" ca="1" si="187"/>
        <v>-30790089536022.223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-30790089536022.223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-128292039733.42592</v>
      </c>
      <c r="L4474" s="444">
        <f t="shared" ca="1" si="187"/>
        <v>-30918381575755.648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-30918381575755.648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-128826589898.98187</v>
      </c>
      <c r="L4475" s="444">
        <f t="shared" ca="1" si="187"/>
        <v>-31047208165654.629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-31047208165654.629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-129363367356.89429</v>
      </c>
      <c r="L4476" s="444">
        <f t="shared" ca="1" si="187"/>
        <v>-31176571533011.523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-31176571533011.523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-129902381387.54802</v>
      </c>
      <c r="L4477" s="444">
        <f t="shared" ca="1" si="187"/>
        <v>-31306473914399.07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-31306473914399.07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-130443641309.99612</v>
      </c>
      <c r="L4478" s="444">
        <f t="shared" ca="1" si="187"/>
        <v>-31436917555709.066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-31436917555709.066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-130987156482.12109</v>
      </c>
      <c r="L4479" s="444">
        <f t="shared" ca="1" si="187"/>
        <v>-31567904712191.188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-31567904712191.188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-131532936300.79662</v>
      </c>
      <c r="L4480" s="444">
        <f t="shared" ca="1" si="187"/>
        <v>-31699437648491.984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-31699437648491.984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-132080990202.04994</v>
      </c>
      <c r="L4481" s="444">
        <f t="shared" ca="1" si="187"/>
        <v>-31831518638694.035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-31831518638694.035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-132631327661.22514</v>
      </c>
      <c r="L4482" s="444">
        <f t="shared" ca="1" si="187"/>
        <v>-31964149966355.262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-31964149966355.262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-133183958193.14691</v>
      </c>
      <c r="L4483" s="444">
        <f t="shared" ca="1" si="187"/>
        <v>-32097333924548.41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-32097333924548.41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-133738891352.28503</v>
      </c>
      <c r="L4484" s="444">
        <f t="shared" ca="1" si="187"/>
        <v>-32231072815900.695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-32231072815900.695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-134296136732.91954</v>
      </c>
      <c r="L4485" s="444">
        <f t="shared" ca="1" si="187"/>
        <v>-32365368952633.613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-32365368952633.613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-134855703969.30672</v>
      </c>
      <c r="L4486" s="444">
        <f t="shared" ca="1" si="187"/>
        <v>-32500224656602.922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-32500224656602.922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-135417602735.8455</v>
      </c>
      <c r="L4487" s="444">
        <f t="shared" ca="1" si="187"/>
        <v>-32635642259338.766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-32635642259338.766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-135981842747.24487</v>
      </c>
      <c r="L4488" s="444">
        <f t="shared" ca="1" si="187"/>
        <v>-32771624102086.012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-32771624102086.012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-136548433758.69171</v>
      </c>
      <c r="L4489" s="444">
        <f t="shared" ca="1" si="187"/>
        <v>-32908172535844.703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-32908172535844.703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-137117385566.01958</v>
      </c>
      <c r="L4490" s="444">
        <f t="shared" ca="1" si="187"/>
        <v>-33045289921410.723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-33045289921410.723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-137688708005.87802</v>
      </c>
      <c r="L4491" s="444">
        <f t="shared" ca="1" si="187"/>
        <v>-33182978629416.602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-33182978629416.602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-138262410955.9025</v>
      </c>
      <c r="L4492" s="444">
        <f t="shared" ca="1" si="187"/>
        <v>-33321241040372.504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-33321241040372.504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-138838504334.88544</v>
      </c>
      <c r="L4493" s="444">
        <f t="shared" ca="1" si="187"/>
        <v>-33460079544707.391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-33460079544707.391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-139416998102.94745</v>
      </c>
      <c r="L4494" s="444">
        <f t="shared" ca="1" si="187"/>
        <v>-33599496542810.34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-33599496542810.34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-139997902261.70975</v>
      </c>
      <c r="L4495" s="444">
        <f t="shared" ca="1" si="187"/>
        <v>-33739494445072.051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-33739494445072.051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-140581226854.46686</v>
      </c>
      <c r="L4496" s="444">
        <f t="shared" ca="1" si="187"/>
        <v>-33880075671926.52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-33880075671926.52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-141166981966.3605</v>
      </c>
      <c r="L4497" s="444">
        <f t="shared" ca="1" si="187"/>
        <v>-34021242653892.879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-34021242653892.879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-141755177724.55365</v>
      </c>
      <c r="L4498" s="444">
        <f t="shared" ca="1" si="187"/>
        <v>-34162997831617.434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-34162997831617.434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-142345824298.40594</v>
      </c>
      <c r="L4499" s="444">
        <f t="shared" ca="1" si="187"/>
        <v>-34305343655915.84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-34305343655915.84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-142938931899.64935</v>
      </c>
      <c r="L4500" s="444">
        <f t="shared" ca="1" si="187"/>
        <v>-34448282587815.488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-34448282587815.488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-143534510782.56454</v>
      </c>
      <c r="L4501" s="444">
        <f t="shared" ca="1" si="187"/>
        <v>-34591817098598.055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-34591817098598.055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-144132571244.15857</v>
      </c>
      <c r="L4502" s="444">
        <f t="shared" ca="1" si="187"/>
        <v>-34735949669842.215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-34735949669842.215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-144733123624.34256</v>
      </c>
      <c r="L4503" s="444">
        <f t="shared" ca="1" si="187"/>
        <v>-34880682793466.559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-34880682793466.559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-145336178306.11066</v>
      </c>
      <c r="L4504" s="444">
        <f t="shared" ca="1" si="187"/>
        <v>-35026018971772.668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-35026018971772.668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-145941745715.71945</v>
      </c>
      <c r="L4505" s="444">
        <f t="shared" ca="1" si="187"/>
        <v>-35171960717488.387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-35171960717488.387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-146549836322.86829</v>
      </c>
      <c r="L4506" s="444">
        <f t="shared" ca="1" si="187"/>
        <v>-35318510553811.258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-35318510553811.258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-147160460640.88025</v>
      </c>
      <c r="L4507" s="444">
        <f t="shared" ca="1" si="187"/>
        <v>-35465671014452.141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-35465671014452.141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-147773629226.88391</v>
      </c>
      <c r="L4508" s="444">
        <f t="shared" ca="1" si="187"/>
        <v>-35613444643679.023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-35613444643679.023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-148389352681.99594</v>
      </c>
      <c r="L4509" s="444">
        <f t="shared" ca="1" si="187"/>
        <v>-35761833996361.016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-35761833996361.016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-149007641651.50424</v>
      </c>
      <c r="L4510" s="444">
        <f t="shared" ca="1" si="187"/>
        <v>-35910841638012.523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-35910841638012.523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-149628506825.05219</v>
      </c>
      <c r="L4511" s="444">
        <f t="shared" ca="1" si="187"/>
        <v>-36060470144837.578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-36060470144837.578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-150251958936.82324</v>
      </c>
      <c r="L4512" s="444">
        <f t="shared" ca="1" si="187"/>
        <v>-36210722103774.398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-36210722103774.398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-150878008765.72665</v>
      </c>
      <c r="L4513" s="444">
        <f t="shared" ca="1" si="187"/>
        <v>-36361600112540.125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-36361600112540.125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-151506667135.58386</v>
      </c>
      <c r="L4514" s="444">
        <f t="shared" ca="1" si="187"/>
        <v>-36513106779675.711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-36513106779675.711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-152137944915.31546</v>
      </c>
      <c r="L4515" s="444">
        <f t="shared" ca="1" si="187"/>
        <v>-36665244724591.023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-36665244724591.023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-152771853019.12927</v>
      </c>
      <c r="L4516" s="444">
        <f t="shared" ca="1" si="187"/>
        <v>-36818016577610.156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-36818016577610.156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-153408402406.70898</v>
      </c>
      <c r="L4517" s="444">
        <f t="shared" ca="1" si="187"/>
        <v>-36971424980016.867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-36971424980016.867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-154047604083.40363</v>
      </c>
      <c r="L4518" s="444">
        <f t="shared" ca="1" si="187"/>
        <v>-37125472584100.273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-37125472584100.273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-154689469100.41782</v>
      </c>
      <c r="L4519" s="444">
        <f t="shared" ca="1" si="187"/>
        <v>-37280162053200.688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-37280162053200.688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-155334008555.00287</v>
      </c>
      <c r="L4520" s="444">
        <f t="shared" ca="1" si="187"/>
        <v>-37435496061755.688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-37435496061755.688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-155981233590.64868</v>
      </c>
      <c r="L4521" s="444">
        <f t="shared" ca="1" si="187"/>
        <v>-37591477295346.336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-37591477295346.336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-156631155397.2764</v>
      </c>
      <c r="L4522" s="444">
        <f t="shared" ca="1" si="187"/>
        <v>-37748108450743.609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-37748108450743.609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-157283785211.4317</v>
      </c>
      <c r="L4523" s="444">
        <f t="shared" ca="1" si="187"/>
        <v>-37905392235955.039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-37905392235955.039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-157939134316.47934</v>
      </c>
      <c r="L4524" s="444">
        <f t="shared" ca="1" si="187"/>
        <v>-38063331370271.516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-38063331370271.516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-158597214042.79797</v>
      </c>
      <c r="L4525" s="444">
        <f t="shared" ca="1" si="187"/>
        <v>-38221928584314.313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-38221928584314.313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-159258035767.97629</v>
      </c>
      <c r="L4526" s="444">
        <f t="shared" ca="1" si="187"/>
        <v>-38381186620082.289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-38381186620082.289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-159921610917.00952</v>
      </c>
      <c r="L4527" s="444">
        <f t="shared" ca="1" si="187"/>
        <v>-38541108230999.297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-38541108230999.297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-160587950962.49707</v>
      </c>
      <c r="L4528" s="444">
        <f t="shared" ca="1" si="187"/>
        <v>-38701696181961.797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-38701696181961.797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-161257067424.84082</v>
      </c>
      <c r="L4529" s="444">
        <f t="shared" ca="1" si="187"/>
        <v>-38862953249386.641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-38862953249386.641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-161928971872.44434</v>
      </c>
      <c r="L4530" s="444">
        <f t="shared" ca="1" si="187"/>
        <v>-39024882221259.086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-39024882221259.086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-162603675921.91284</v>
      </c>
      <c r="L4531" s="444">
        <f t="shared" ca="1" si="187"/>
        <v>-39187485897181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-39187485897181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-163281191238.25415</v>
      </c>
      <c r="L4532" s="444">
        <f t="shared" ca="1" si="187"/>
        <v>-39350767088419.258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-39350767088419.258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-163961529535.08023</v>
      </c>
      <c r="L4533" s="444">
        <f t="shared" ca="1" si="187"/>
        <v>-39514728617954.336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-39514728617954.336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-164644702574.80972</v>
      </c>
      <c r="L4534" s="444">
        <f t="shared" ca="1" si="187"/>
        <v>-39679373320529.148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-39679373320529.148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-165330722168.87146</v>
      </c>
      <c r="L4535" s="444">
        <f t="shared" ca="1" si="187"/>
        <v>-39844704042698.023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-39844704042698.023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-166019600177.90842</v>
      </c>
      <c r="L4536" s="444">
        <f t="shared" ca="1" si="187"/>
        <v>-40010723642875.93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-40010723642875.93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-166711348511.98303</v>
      </c>
      <c r="L4537" s="444">
        <f t="shared" ca="1" si="187"/>
        <v>-40177434991387.914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-40177434991387.914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-167405979130.78296</v>
      </c>
      <c r="L4538" s="444">
        <f t="shared" ca="1" si="187"/>
        <v>-40344840970518.695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-40344840970518.695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-168103504043.82788</v>
      </c>
      <c r="L4539" s="444">
        <f t="shared" ca="1" si="187"/>
        <v>-40512944474562.523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-40512944474562.523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-168803935310.67719</v>
      </c>
      <c r="L4540" s="444">
        <f t="shared" ca="1" si="187"/>
        <v>-40681748409873.203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-40681748409873.203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-169507285041.13834</v>
      </c>
      <c r="L4541" s="444">
        <f t="shared" ca="1" si="187"/>
        <v>-40851255694914.344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-40851255694914.344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-170213565395.47644</v>
      </c>
      <c r="L4542" s="444">
        <f t="shared" ca="1" si="187"/>
        <v>-41021469260309.82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-41021469260309.82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-170922788584.62424</v>
      </c>
      <c r="L4543" s="444">
        <f t="shared" ca="1" si="187"/>
        <v>-41192392048894.445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-41192392048894.445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-171634966870.39352</v>
      </c>
      <c r="L4544" s="444">
        <f t="shared" ca="1" si="187"/>
        <v>-41364027015764.836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-41364027015764.836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-172350112565.68683</v>
      </c>
      <c r="L4545" s="444">
        <f t="shared" ca="1" si="187"/>
        <v>-41536377128330.523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-41536377128330.523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-173068238034.71051</v>
      </c>
      <c r="L4546" s="444">
        <f t="shared" ca="1" si="187"/>
        <v>-41709445366365.234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-41709445366365.234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-173789355693.18848</v>
      </c>
      <c r="L4547" s="444">
        <f t="shared" ca="1" si="187"/>
        <v>-41883234722058.422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-41883234722058.422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-174513478008.57675</v>
      </c>
      <c r="L4548" s="444">
        <f t="shared" ca="1" si="187"/>
        <v>-42057748200067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-42057748200067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-175240617500.27917</v>
      </c>
      <c r="L4549" s="444">
        <f t="shared" ca="1" si="187"/>
        <v>-42232988817567.281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-42232988817567.281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-175970786739.86368</v>
      </c>
      <c r="L4550" s="444">
        <f t="shared" ca="1" si="187"/>
        <v>-42408959604307.148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-42408959604307.148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-176703998351.27979</v>
      </c>
      <c r="L4551" s="444">
        <f t="shared" ca="1" si="187"/>
        <v>-42585663602658.43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-42585663602658.43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-177440265011.07678</v>
      </c>
      <c r="L4552" s="444">
        <f t="shared" ca="1" si="187"/>
        <v>-42763103867669.508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-42763103867669.508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-178179599448.62296</v>
      </c>
      <c r="L4553" s="444">
        <f t="shared" ca="1" si="187"/>
        <v>-42941283467118.133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-42941283467118.133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-178922014446.32556</v>
      </c>
      <c r="L4554" s="444">
        <f t="shared" ca="1" si="187"/>
        <v>-43120205481564.461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-43120205481564.461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-179667522839.85193</v>
      </c>
      <c r="L4555" s="444">
        <f t="shared" ca="1" si="187"/>
        <v>-43299873004404.313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-43299873004404.313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-180416137518.35129</v>
      </c>
      <c r="L4556" s="444">
        <f t="shared" ca="1" si="187"/>
        <v>-43480289141922.664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-43480289141922.664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-181167871424.67776</v>
      </c>
      <c r="L4557" s="444">
        <f t="shared" ca="1" si="187"/>
        <v>-43661457013347.344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-43661457013347.344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-181922737555.61392</v>
      </c>
      <c r="L4558" s="444">
        <f t="shared" ca="1" si="187"/>
        <v>-43843379750902.961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-43843379750902.961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-182680748962.09567</v>
      </c>
      <c r="L4559" s="444">
        <f t="shared" ca="1" si="187"/>
        <v>-44026060499865.055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-44026060499865.055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-183441918749.43771</v>
      </c>
      <c r="L4560" s="444">
        <f t="shared" ca="1" si="187"/>
        <v>-44209502418614.492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-44209502418614.492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-184206260077.56039</v>
      </c>
      <c r="L4561" s="444">
        <f t="shared" ca="1" si="187"/>
        <v>-44393708678692.055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-44393708678692.055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-184973786161.21689</v>
      </c>
      <c r="L4562" s="444">
        <f t="shared" ca="1" si="187"/>
        <v>-44578682464853.273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-44578682464853.273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-185744510270.22198</v>
      </c>
      <c r="L4563" s="444">
        <f t="shared" ca="1" si="187"/>
        <v>-44764426975123.492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-44764426975123.492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-186518445729.68121</v>
      </c>
      <c r="L4564" s="444">
        <f t="shared" ca="1" si="187"/>
        <v>-44950945420853.172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-44950945420853.172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-187295605920.22156</v>
      </c>
      <c r="L4565" s="444">
        <f t="shared" ca="1" si="187"/>
        <v>-45138241026773.391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-45138241026773.391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-188076004278.22247</v>
      </c>
      <c r="L4566" s="444">
        <f t="shared" ca="1" si="187"/>
        <v>-45326317031051.609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-45326317031051.609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-188859654296.04837</v>
      </c>
      <c r="L4567" s="444">
        <f t="shared" ca="1" si="187"/>
        <v>-45515176685347.656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-45515176685347.656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-189646569522.28189</v>
      </c>
      <c r="L4568" s="444">
        <f t="shared" ca="1" si="187"/>
        <v>-45704823254869.938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-45704823254869.938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-190436763561.95807</v>
      </c>
      <c r="L4569" s="444">
        <f t="shared" ca="1" si="187"/>
        <v>-45895260018431.898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-45895260018431.898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-191230250076.79956</v>
      </c>
      <c r="L4570" s="444">
        <f t="shared" ca="1" si="187"/>
        <v>-46086490268508.695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-46086490268508.695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-192027042785.45288</v>
      </c>
      <c r="L4571" s="444">
        <f t="shared" ca="1" si="187"/>
        <v>-46278517311294.148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-46278517311294.148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-192827155463.72562</v>
      </c>
      <c r="L4572" s="444">
        <f t="shared" ca="1" si="187"/>
        <v>-46471344466757.875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-46471344466757.875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-193630601944.82446</v>
      </c>
      <c r="L4573" s="444">
        <f t="shared" ca="1" si="187"/>
        <v>-46664975068702.703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-46664975068702.703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-194437396119.5946</v>
      </c>
      <c r="L4574" s="444">
        <f t="shared" ca="1" si="187"/>
        <v>-46859412464822.297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-46859412464822.297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-195247551936.75958</v>
      </c>
      <c r="L4575" s="444">
        <f t="shared" ca="1" si="187"/>
        <v>-47054660016759.055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-47054660016759.055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-196061083403.16272</v>
      </c>
      <c r="L4576" s="444">
        <f t="shared" ca="1" si="187"/>
        <v>-47250721100162.219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-47250721100162.219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-196878004584.00925</v>
      </c>
      <c r="L4577" s="444">
        <f t="shared" ca="1" si="187"/>
        <v>-47447599104746.227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-47447599104746.227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-197698329603.10928</v>
      </c>
      <c r="L4578" s="444">
        <f t="shared" ca="1" si="187"/>
        <v>-47645297434349.336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-47645297434349.336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-198522072643.12222</v>
      </c>
      <c r="L4579" s="444">
        <f t="shared" ca="1" si="187"/>
        <v>-47843819506992.461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-47843819506992.461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-199349247945.80191</v>
      </c>
      <c r="L4580" s="444">
        <f t="shared" ca="1" si="187"/>
        <v>-48043168754938.266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-48043168754938.266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-200179869812.24277</v>
      </c>
      <c r="L4581" s="444">
        <f t="shared" ca="1" si="187"/>
        <v>-48243348624750.508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-48243348624750.508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-201013952603.12711</v>
      </c>
      <c r="L4582" s="444">
        <f t="shared" ca="1" si="187"/>
        <v>-48444362577353.633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-48444362577353.633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-201851510738.97348</v>
      </c>
      <c r="L4583" s="444">
        <f t="shared" ca="1" si="187"/>
        <v>-48646214088092.609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-48646214088092.609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-202692558700.38586</v>
      </c>
      <c r="L4584" s="444">
        <f t="shared" ca="1" si="187"/>
        <v>-48848906646792.992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-48848906646792.992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-203537111028.30414</v>
      </c>
      <c r="L4585" s="444">
        <f t="shared" ca="1" si="187"/>
        <v>-49052443757821.297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-49052443757821.297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-204385182324.2554</v>
      </c>
      <c r="L4586" s="444">
        <f t="shared" ca="1" si="187"/>
        <v>-49256828940145.555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-49256828940145.555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-205236787250.60648</v>
      </c>
      <c r="L4587" s="444">
        <f t="shared" ca="1" si="187"/>
        <v>-49462065727396.164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-49462065727396.164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-206091940530.81735</v>
      </c>
      <c r="L4588" s="444">
        <f t="shared" ca="1" si="187"/>
        <v>-49668157667926.984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-49668157667926.984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-206950656949.69577</v>
      </c>
      <c r="L4589" s="444">
        <f t="shared" ca="1" si="187"/>
        <v>-49875108324876.68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-49875108324876.68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-207812951353.65283</v>
      </c>
      <c r="L4590" s="444">
        <f t="shared" ca="1" si="187"/>
        <v>-50082921276230.336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-50082921276230.336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-208678838650.95972</v>
      </c>
      <c r="L4591" s="444">
        <f t="shared" ca="1" si="187"/>
        <v>-50291600114881.297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-50291600114881.297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-209548333812.0054</v>
      </c>
      <c r="L4592" s="444">
        <f t="shared" ca="1" si="187"/>
        <v>-50501148448693.305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-50501148448693.305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-210421451869.55542</v>
      </c>
      <c r="L4593" s="444">
        <f t="shared" ca="1" si="187"/>
        <v>-50711569900562.859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-50711569900562.859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-211298207919.0119</v>
      </c>
      <c r="L4594" s="444">
        <f t="shared" ca="1" si="187"/>
        <v>-50922868108481.875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-50922868108481.875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-212178617118.67447</v>
      </c>
      <c r="L4595" s="444">
        <f t="shared" ca="1" si="187"/>
        <v>-51135046725600.547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-51135046725600.547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-213062694690.00229</v>
      </c>
      <c r="L4596" s="444">
        <f t="shared" ca="1" si="187"/>
        <v>-51348109420290.547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-51348109420290.547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-213950455917.87729</v>
      </c>
      <c r="L4597" s="444">
        <f t="shared" ca="1" si="187"/>
        <v>-51562059876208.422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-51562059876208.422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-214841916150.86841</v>
      </c>
      <c r="L4598" s="444">
        <f t="shared" ref="L4598:L4852" ca="1" si="192">I4598-J4598+K4598</f>
        <v>-51776901792359.289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-51776901792359.289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-215737090801.49704</v>
      </c>
      <c r="L4599" s="444">
        <f t="shared" ca="1" si="192"/>
        <v>-51992638883160.789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-51992638883160.789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-216635995346.5033</v>
      </c>
      <c r="L4600" s="444">
        <f t="shared" ca="1" si="192"/>
        <v>-52209274878507.289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-52209274878507.289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-217538645327.11371</v>
      </c>
      <c r="L4601" s="444">
        <f t="shared" ca="1" si="192"/>
        <v>-52426813523834.406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-52426813523834.406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-218445056349.31003</v>
      </c>
      <c r="L4602" s="444">
        <f t="shared" ca="1" si="192"/>
        <v>-52645258580183.719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-52645258580183.719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-219355244084.09882</v>
      </c>
      <c r="L4603" s="444">
        <f t="shared" ca="1" si="192"/>
        <v>-52864613824267.82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-52864613824267.82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-220269224267.78259</v>
      </c>
      <c r="L4604" s="444">
        <f t="shared" ca="1" si="192"/>
        <v>-53084883048535.602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-53084883048535.602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-221187012702.23166</v>
      </c>
      <c r="L4605" s="444">
        <f t="shared" ca="1" si="192"/>
        <v>-53306070061237.836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-53306070061237.836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-222108625255.15765</v>
      </c>
      <c r="L4606" s="444">
        <f t="shared" ca="1" si="192"/>
        <v>-53528178686492.992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-53528178686492.992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-223034077860.38745</v>
      </c>
      <c r="L4607" s="444">
        <f t="shared" ca="1" si="192"/>
        <v>-53751212764353.383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-53751212764353.383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-223963386518.1391</v>
      </c>
      <c r="L4608" s="444">
        <f t="shared" ca="1" si="192"/>
        <v>-53975176150871.523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-53975176150871.523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-224896567295.298</v>
      </c>
      <c r="L4609" s="444">
        <f t="shared" ca="1" si="192"/>
        <v>-54200072718166.82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-54200072718166.82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-225833636325.69507</v>
      </c>
      <c r="L4610" s="444">
        <f t="shared" ca="1" si="192"/>
        <v>-54425906354492.516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-54425906354492.516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-226774609810.38547</v>
      </c>
      <c r="L4611" s="444">
        <f t="shared" ca="1" si="192"/>
        <v>-54652680964302.898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-54652680964302.898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-227719504017.92874</v>
      </c>
      <c r="L4612" s="444">
        <f t="shared" ca="1" si="192"/>
        <v>-54880400468320.828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-54880400468320.828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-228668335284.6701</v>
      </c>
      <c r="L4613" s="444">
        <f t="shared" ca="1" si="192"/>
        <v>-55109068803605.5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-55109068803605.5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-229621120015.02292</v>
      </c>
      <c r="L4614" s="444">
        <f t="shared" ca="1" si="192"/>
        <v>-55338689923620.523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-55338689923620.523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-230577874681.75214</v>
      </c>
      <c r="L4615" s="444">
        <f t="shared" ca="1" si="192"/>
        <v>-55569267798302.273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-55569267798302.273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-231538615826.25946</v>
      </c>
      <c r="L4616" s="444">
        <f t="shared" ca="1" si="192"/>
        <v>-55800806414128.531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-55800806414128.531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-232503360058.8689</v>
      </c>
      <c r="L4617" s="444">
        <f t="shared" ca="1" si="192"/>
        <v>-56033309774187.398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-56033309774187.398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-233472124059.1142</v>
      </c>
      <c r="L4618" s="444">
        <f t="shared" ca="1" si="192"/>
        <v>-56266781898246.516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-56266781898246.516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-234444924576.02713</v>
      </c>
      <c r="L4619" s="444">
        <f t="shared" ca="1" si="192"/>
        <v>-56501226822822.539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-56501226822822.539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-235421778428.42725</v>
      </c>
      <c r="L4620" s="444">
        <f t="shared" ca="1" si="192"/>
        <v>-56736648601250.969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-56736648601250.969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-236402702505.21237</v>
      </c>
      <c r="L4621" s="444">
        <f t="shared" ca="1" si="192"/>
        <v>-56973051303756.18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-56973051303756.18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-237387713765.65076</v>
      </c>
      <c r="L4622" s="444">
        <f t="shared" ca="1" si="192"/>
        <v>-57210439017521.828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-57210439017521.828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-238376829239.67429</v>
      </c>
      <c r="L4623" s="444">
        <f t="shared" ca="1" si="192"/>
        <v>-57448815846761.5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-57448815846761.5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-239370066028.17288</v>
      </c>
      <c r="L4624" s="444">
        <f t="shared" ca="1" si="192"/>
        <v>-57688185912789.672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-57688185912789.672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-240367441303.29028</v>
      </c>
      <c r="L4625" s="444">
        <f t="shared" ca="1" si="192"/>
        <v>-57928553354092.961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-57928553354092.961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-241368972308.72067</v>
      </c>
      <c r="L4626" s="444">
        <f t="shared" ca="1" si="192"/>
        <v>-58169922326401.68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-58169922326401.68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-242374676360.00699</v>
      </c>
      <c r="L4627" s="444">
        <f t="shared" ca="1" si="192"/>
        <v>-58412297002761.688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-58412297002761.688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-243384570844.84036</v>
      </c>
      <c r="L4628" s="444">
        <f t="shared" ca="1" si="192"/>
        <v>-58655681573606.531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-58655681573606.531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-244398673223.36053</v>
      </c>
      <c r="L4629" s="444">
        <f t="shared" ca="1" si="192"/>
        <v>-58900080246829.891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-58900080246829.891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-245417001028.45792</v>
      </c>
      <c r="L4630" s="444">
        <f t="shared" ca="1" si="192"/>
        <v>-59145497247858.352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-59145497247858.352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-246439571866.07645</v>
      </c>
      <c r="L4631" s="444">
        <f t="shared" ca="1" si="192"/>
        <v>-59391936819724.43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-59391936819724.43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-247466403415.51843</v>
      </c>
      <c r="L4632" s="444">
        <f t="shared" ca="1" si="192"/>
        <v>-59639403223139.945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-59639403223139.945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-248497513429.74979</v>
      </c>
      <c r="L4633" s="444">
        <f t="shared" ca="1" si="192"/>
        <v>-59887900736569.695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-59887900736569.695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-249532919735.70706</v>
      </c>
      <c r="L4634" s="444">
        <f t="shared" ca="1" si="192"/>
        <v>-60137433656305.406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-60137433656305.406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-250572640234.6059</v>
      </c>
      <c r="L4635" s="444">
        <f t="shared" ca="1" si="192"/>
        <v>-60388006296540.016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-60388006296540.016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-251616692902.25006</v>
      </c>
      <c r="L4636" s="444">
        <f t="shared" ca="1" si="192"/>
        <v>-60639622989442.266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-60639622989442.266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-252665095789.34277</v>
      </c>
      <c r="L4637" s="444">
        <f t="shared" ca="1" si="192"/>
        <v>-60892288085231.609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-60892288085231.609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-253717867021.7984</v>
      </c>
      <c r="L4638" s="444">
        <f t="shared" ca="1" si="192"/>
        <v>-61146005952253.406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-61146005952253.406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-254775024801.05585</v>
      </c>
      <c r="L4639" s="444">
        <f t="shared" ca="1" si="192"/>
        <v>-61400780977054.461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-61400780977054.461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-255836587404.39359</v>
      </c>
      <c r="L4640" s="444">
        <f t="shared" ca="1" si="192"/>
        <v>-61656617564458.852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-61656617564458.852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-256902573185.24521</v>
      </c>
      <c r="L4641" s="444">
        <f t="shared" ca="1" si="192"/>
        <v>-61913520137644.094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-61913520137644.094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-257973000573.51706</v>
      </c>
      <c r="L4642" s="444">
        <f t="shared" ca="1" si="192"/>
        <v>-62171493138217.609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-62171493138217.609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-259047888075.90671</v>
      </c>
      <c r="L4643" s="444">
        <f t="shared" ca="1" si="192"/>
        <v>-62430541026293.516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-62430541026293.516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-260127254276.22299</v>
      </c>
      <c r="L4644" s="444">
        <f t="shared" ca="1" si="192"/>
        <v>-62690668280569.742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-62690668280569.742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-261211117835.70724</v>
      </c>
      <c r="L4645" s="444">
        <f t="shared" ca="1" si="192"/>
        <v>-62951879398405.453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-62951879398405.453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-262299497493.35605</v>
      </c>
      <c r="L4646" s="444">
        <f t="shared" ca="1" si="192"/>
        <v>-63214178895898.813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-63214178895898.813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-263392412066.24506</v>
      </c>
      <c r="L4647" s="444">
        <f t="shared" ca="1" si="192"/>
        <v>-63477571307965.055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-63477571307965.055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-264489880449.8544</v>
      </c>
      <c r="L4648" s="444">
        <f t="shared" ca="1" si="192"/>
        <v>-63742061188414.906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-63742061188414.906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-265591921618.39545</v>
      </c>
      <c r="L4649" s="444">
        <f t="shared" ca="1" si="192"/>
        <v>-64007653110033.305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-64007653110033.305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-266698554625.13879</v>
      </c>
      <c r="L4650" s="444">
        <f t="shared" ca="1" si="192"/>
        <v>-64274351664658.445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-64274351664658.445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-267809798602.74356</v>
      </c>
      <c r="L4651" s="444">
        <f t="shared" ca="1" si="192"/>
        <v>-64542161463261.188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-64542161463261.188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-268925672763.58832</v>
      </c>
      <c r="L4652" s="444">
        <f t="shared" ca="1" si="192"/>
        <v>-64811087136024.773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-64811087136024.773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-270046196400.10321</v>
      </c>
      <c r="L4653" s="444">
        <f t="shared" ca="1" si="192"/>
        <v>-65081133332424.875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-65081133332424.875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-271171388885.10364</v>
      </c>
      <c r="L4654" s="444">
        <f t="shared" ca="1" si="192"/>
        <v>-65352304721309.977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-65352304721309.977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-272301269672.12491</v>
      </c>
      <c r="L4655" s="444">
        <f t="shared" ca="1" si="192"/>
        <v>-65624605990982.102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-65624605990982.102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-273435858295.75876</v>
      </c>
      <c r="L4656" s="444">
        <f t="shared" ca="1" si="192"/>
        <v>-65898041849277.859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-65898041849277.859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-274575174371.99109</v>
      </c>
      <c r="L4657" s="444">
        <f t="shared" ca="1" si="192"/>
        <v>-66172617023649.852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-66172617023649.852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-275719237598.54102</v>
      </c>
      <c r="L4658" s="444">
        <f t="shared" ca="1" si="192"/>
        <v>-66448336261248.391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-66448336261248.391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-276868067755.2016</v>
      </c>
      <c r="L4659" s="444">
        <f t="shared" ca="1" si="192"/>
        <v>-66725204329003.594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-66725204329003.594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-278021684704.18164</v>
      </c>
      <c r="L4660" s="444">
        <f t="shared" ca="1" si="192"/>
        <v>-67003226013707.773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-67003226013707.773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-279180108390.44904</v>
      </c>
      <c r="L4661" s="444">
        <f t="shared" ca="1" si="192"/>
        <v>-67282406122098.219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-67282406122098.219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-280343358842.07593</v>
      </c>
      <c r="L4662" s="444">
        <f t="shared" ca="1" si="192"/>
        <v>-67562749480940.297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-67562749480940.297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-281511456170.58459</v>
      </c>
      <c r="L4663" s="444">
        <f t="shared" ca="1" si="192"/>
        <v>-67844260937110.883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-67844260937110.883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-282684420571.29529</v>
      </c>
      <c r="L4664" s="444">
        <f t="shared" ca="1" si="192"/>
        <v>-68126945357682.18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-68126945357682.18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-283862272323.67578</v>
      </c>
      <c r="L4665" s="444">
        <f t="shared" ca="1" si="192"/>
        <v>-68410807630005.859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-68410807630005.859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-285045031791.6911</v>
      </c>
      <c r="L4666" s="444">
        <f t="shared" ca="1" si="192"/>
        <v>-68695852661797.547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-68695852661797.547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-286232719424.15643</v>
      </c>
      <c r="L4667" s="444">
        <f t="shared" ca="1" si="192"/>
        <v>-68982085381221.703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-68982085381221.703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-287425355755.09045</v>
      </c>
      <c r="L4668" s="444">
        <f t="shared" ca="1" si="192"/>
        <v>-69269510736976.797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-69269510736976.797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-288622961404.07001</v>
      </c>
      <c r="L4669" s="444">
        <f t="shared" ca="1" si="192"/>
        <v>-69558133698380.867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-69558133698380.867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-289825557076.58691</v>
      </c>
      <c r="L4670" s="444">
        <f t="shared" ca="1" si="192"/>
        <v>-69847959255457.453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-69847959255457.453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-291033163564.40607</v>
      </c>
      <c r="L4671" s="444">
        <f t="shared" ca="1" si="192"/>
        <v>-70138992419021.859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-70138992419021.859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-292245801745.92444</v>
      </c>
      <c r="L4672" s="444">
        <f t="shared" ca="1" si="192"/>
        <v>-70431238220767.781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-70431238220767.781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-293463492586.53241</v>
      </c>
      <c r="L4673" s="444">
        <f t="shared" ca="1" si="192"/>
        <v>-70724701713354.313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-70724701713354.313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-294686257138.97632</v>
      </c>
      <c r="L4674" s="444">
        <f t="shared" ca="1" si="192"/>
        <v>-71019387970493.281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-71019387970493.281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-295914116543.72198</v>
      </c>
      <c r="L4675" s="444">
        <f t="shared" ca="1" si="192"/>
        <v>-71315302087037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-71315302087037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-297147092029.3208</v>
      </c>
      <c r="L4676" s="444">
        <f t="shared" ca="1" si="192"/>
        <v>-71612449179066.328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-71612449179066.328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-298385204912.77637</v>
      </c>
      <c r="L4677" s="444">
        <f t="shared" ca="1" si="192"/>
        <v>-71910834383979.109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-71910834383979.109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-299628476599.91296</v>
      </c>
      <c r="L4678" s="444">
        <f t="shared" ca="1" si="192"/>
        <v>-72210462860579.016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-72210462860579.016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-300876928585.74591</v>
      </c>
      <c r="L4679" s="444">
        <f t="shared" ca="1" si="192"/>
        <v>-72511339789164.766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-72511339789164.766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-302130582454.85321</v>
      </c>
      <c r="L4680" s="444">
        <f t="shared" ca="1" si="192"/>
        <v>-72813470371619.625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-72813470371619.625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-303389459881.74841</v>
      </c>
      <c r="L4681" s="444">
        <f t="shared" ca="1" si="192"/>
        <v>-73116859831501.375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-73116859831501.375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-304653582631.25574</v>
      </c>
      <c r="L4682" s="444">
        <f t="shared" ca="1" si="192"/>
        <v>-73421513414132.625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-73421513414132.625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-305922972558.88593</v>
      </c>
      <c r="L4683" s="444">
        <f t="shared" ca="1" si="192"/>
        <v>-73727436386691.516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-73727436386691.516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-307197651611.21466</v>
      </c>
      <c r="L4684" s="444">
        <f t="shared" ca="1" si="192"/>
        <v>-74034634038302.734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-74034634038302.734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-308477641826.26141</v>
      </c>
      <c r="L4685" s="444">
        <f t="shared" ca="1" si="192"/>
        <v>-74343111680129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-74343111680129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-309762965333.87085</v>
      </c>
      <c r="L4686" s="444">
        <f t="shared" ca="1" si="192"/>
        <v>-74652874645462.875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-74652874645462.875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-311053644356.09534</v>
      </c>
      <c r="L4687" s="444">
        <f t="shared" ca="1" si="192"/>
        <v>-74963928289818.969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-74963928289818.969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-312349701207.57904</v>
      </c>
      <c r="L4688" s="444">
        <f t="shared" ca="1" si="192"/>
        <v>-75276277991026.547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-75276277991026.547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-313651158295.94397</v>
      </c>
      <c r="L4689" s="444">
        <f t="shared" ca="1" si="192"/>
        <v>-75589929149322.484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-75589929149322.484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-314958038122.177</v>
      </c>
      <c r="L4690" s="444">
        <f t="shared" ca="1" si="192"/>
        <v>-75904887187444.656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-75904887187444.656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-316270363281.01941</v>
      </c>
      <c r="L4691" s="444">
        <f t="shared" ca="1" si="192"/>
        <v>-76221157550725.672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-76221157550725.672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-317588156461.35693</v>
      </c>
      <c r="L4692" s="444">
        <f t="shared" ca="1" si="192"/>
        <v>-76538745707187.031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-76538745707187.031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-318911440446.61261</v>
      </c>
      <c r="L4693" s="444">
        <f t="shared" ca="1" si="192"/>
        <v>-76857657147633.641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-76857657147633.641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-320240238115.14014</v>
      </c>
      <c r="L4694" s="444">
        <f t="shared" ca="1" si="192"/>
        <v>-77177897385748.781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-77177897385748.781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-321574572440.61993</v>
      </c>
      <c r="L4695" s="444">
        <f t="shared" ca="1" si="192"/>
        <v>-77499471958189.406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-77499471958189.406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-322914466492.45587</v>
      </c>
      <c r="L4696" s="444">
        <f t="shared" ca="1" si="192"/>
        <v>-77822386424681.859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-77822386424681.859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-324259943436.17444</v>
      </c>
      <c r="L4697" s="444">
        <f t="shared" ca="1" si="192"/>
        <v>-78146646368118.031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-78146646368118.031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-325611026533.82513</v>
      </c>
      <c r="L4698" s="444">
        <f t="shared" ca="1" si="192"/>
        <v>-78472257394651.859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-78472257394651.859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-326967739144.38275</v>
      </c>
      <c r="L4699" s="444">
        <f t="shared" ca="1" si="192"/>
        <v>-78799225133796.234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-78799225133796.234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-328330104724.151</v>
      </c>
      <c r="L4700" s="444">
        <f t="shared" ca="1" si="192"/>
        <v>-79127555238520.391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-79127555238520.391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-329698146827.16827</v>
      </c>
      <c r="L4701" s="444">
        <f t="shared" ca="1" si="192"/>
        <v>-79457253385347.563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-79457253385347.563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-331071889105.61487</v>
      </c>
      <c r="L4702" s="444">
        <f t="shared" ca="1" si="192"/>
        <v>-79788325274453.172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-79788325274453.172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-332451355310.22156</v>
      </c>
      <c r="L4703" s="444">
        <f t="shared" ca="1" si="192"/>
        <v>-80120776629763.391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-80120776629763.391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-333836569290.68079</v>
      </c>
      <c r="L4704" s="444">
        <f t="shared" ca="1" si="192"/>
        <v>-80454613199054.078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-80454613199054.078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-335227554996.05865</v>
      </c>
      <c r="L4705" s="444">
        <f t="shared" ca="1" si="192"/>
        <v>-80789840754050.141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-80789840754050.141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-336624336475.20892</v>
      </c>
      <c r="L4706" s="444">
        <f t="shared" ca="1" si="192"/>
        <v>-81126465090525.344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-81126465090525.344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-338026937877.1889</v>
      </c>
      <c r="L4707" s="444">
        <f t="shared" ca="1" si="192"/>
        <v>-81464492028402.531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-81464492028402.531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-339435383451.67719</v>
      </c>
      <c r="L4708" s="444">
        <f t="shared" ca="1" si="192"/>
        <v>-81803927411854.203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-81803927411854.203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-340849697549.39252</v>
      </c>
      <c r="L4709" s="444">
        <f t="shared" ca="1" si="192"/>
        <v>-82144777109403.594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-82144777109403.594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-342269904622.51495</v>
      </c>
      <c r="L4710" s="444">
        <f t="shared" ca="1" si="192"/>
        <v>-82487047014026.109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-82487047014026.109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-343696029225.10876</v>
      </c>
      <c r="L4711" s="444">
        <f t="shared" ca="1" si="192"/>
        <v>-82830743043251.219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-82830743043251.219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-345128096013.54675</v>
      </c>
      <c r="L4712" s="444">
        <f t="shared" ca="1" si="192"/>
        <v>-83175871139264.766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-83175871139264.766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-346566129746.93652</v>
      </c>
      <c r="L4713" s="444">
        <f t="shared" ca="1" si="192"/>
        <v>-83522437269011.703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-83522437269011.703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-348010155287.54877</v>
      </c>
      <c r="L4714" s="444">
        <f t="shared" ca="1" si="192"/>
        <v>-83870447424299.25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-83870447424299.25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-349460197601.24689</v>
      </c>
      <c r="L4715" s="444">
        <f t="shared" ca="1" si="192"/>
        <v>-84219907621900.5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-84219907621900.5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-350916281757.91876</v>
      </c>
      <c r="L4716" s="444">
        <f t="shared" ca="1" si="192"/>
        <v>-84570823903658.422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-84570823903658.422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-352378432931.9101</v>
      </c>
      <c r="L4717" s="444">
        <f t="shared" ca="1" si="192"/>
        <v>-84923202336590.328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-84923202336590.328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-353846676402.45972</v>
      </c>
      <c r="L4718" s="444">
        <f t="shared" ca="1" si="192"/>
        <v>-85277049012992.781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-85277049012992.781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-355321037554.1366</v>
      </c>
      <c r="L4719" s="444">
        <f t="shared" ca="1" si="192"/>
        <v>-85632370050546.922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-85632370050546.922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-356801541877.27881</v>
      </c>
      <c r="L4720" s="444">
        <f t="shared" ca="1" si="192"/>
        <v>-85989171592424.203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-85989171592424.203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-358288214968.4342</v>
      </c>
      <c r="L4721" s="444">
        <f t="shared" ca="1" si="192"/>
        <v>-86347459807392.641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-86347459807392.641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-359781082530.80267</v>
      </c>
      <c r="L4722" s="444">
        <f t="shared" ca="1" si="192"/>
        <v>-86707240889923.438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-86707240889923.438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-361280170374.68097</v>
      </c>
      <c r="L4723" s="444">
        <f t="shared" ca="1" si="192"/>
        <v>-87068521060298.125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-87068521060298.125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-362785504417.90887</v>
      </c>
      <c r="L4724" s="444">
        <f t="shared" ca="1" si="192"/>
        <v>-87431306564716.031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-87431306564716.031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-364297110686.31677</v>
      </c>
      <c r="L4725" s="444">
        <f t="shared" ca="1" si="192"/>
        <v>-87795603675402.344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-87795603675402.344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-365815015314.17645</v>
      </c>
      <c r="L4726" s="444">
        <f t="shared" ca="1" si="192"/>
        <v>-88161418690716.516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-88161418690716.516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-367339244544.65216</v>
      </c>
      <c r="L4727" s="444">
        <f t="shared" ca="1" si="192"/>
        <v>-88528757935261.172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-88528757935261.172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-368869824730.25488</v>
      </c>
      <c r="L4728" s="444">
        <f t="shared" ca="1" si="192"/>
        <v>-88897627759991.422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-88897627759991.422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-370406782333.29761</v>
      </c>
      <c r="L4729" s="444">
        <f t="shared" ca="1" si="192"/>
        <v>-89268034542324.719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-89268034542324.719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-371950143926.35297</v>
      </c>
      <c r="L4730" s="444">
        <f t="shared" ca="1" si="192"/>
        <v>-89639984686251.078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-89639984686251.078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-373499936192.71283</v>
      </c>
      <c r="L4731" s="444">
        <f t="shared" ca="1" si="192"/>
        <v>-90013484622443.797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-90013484622443.797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-375056185926.84912</v>
      </c>
      <c r="L4732" s="444">
        <f t="shared" ca="1" si="192"/>
        <v>-90388540808370.641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-90388540808370.641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-376618920034.87769</v>
      </c>
      <c r="L4733" s="444">
        <f t="shared" ca="1" si="192"/>
        <v>-90765159728405.516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-90765159728405.516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-378188165535.02295</v>
      </c>
      <c r="L4734" s="444">
        <f t="shared" ca="1" si="192"/>
        <v>-91143347893940.531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-91143347893940.531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-379763949558.08557</v>
      </c>
      <c r="L4735" s="444">
        <f t="shared" ca="1" si="192"/>
        <v>-91523111843498.609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-91523111843498.609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-381346299347.91089</v>
      </c>
      <c r="L4736" s="444">
        <f t="shared" ca="1" si="192"/>
        <v>-91904458142846.516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-91904458142846.516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-382935242261.86047</v>
      </c>
      <c r="L4737" s="444">
        <f t="shared" ca="1" si="192"/>
        <v>-92287393385108.375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-92287393385108.375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-384530805771.28491</v>
      </c>
      <c r="L4738" s="444">
        <f t="shared" ca="1" si="192"/>
        <v>-92671924190879.656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-92671924190879.656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-386133017461.99854</v>
      </c>
      <c r="L4739" s="444">
        <f t="shared" ca="1" si="192"/>
        <v>-93058057208341.656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-93058057208341.656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-387741905034.7569</v>
      </c>
      <c r="L4740" s="444">
        <f t="shared" ca="1" si="192"/>
        <v>-93445799113376.406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-93445799113376.406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-389357496305.73505</v>
      </c>
      <c r="L4741" s="444">
        <f t="shared" ca="1" si="192"/>
        <v>-93835156609682.141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-93835156609682.141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-390979819207.00891</v>
      </c>
      <c r="L4742" s="444">
        <f t="shared" ca="1" si="192"/>
        <v>-94226136428889.156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-94226136428889.156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-392608901787.03815</v>
      </c>
      <c r="L4743" s="444">
        <f t="shared" ca="1" si="192"/>
        <v>-94618745330676.188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-94618745330676.188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-394244772211.15076</v>
      </c>
      <c r="L4744" s="444">
        <f t="shared" ca="1" si="192"/>
        <v>-95012990102887.344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-95012990102887.344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-395887458762.03058</v>
      </c>
      <c r="L4745" s="444">
        <f t="shared" ca="1" si="192"/>
        <v>-95408877561649.375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-95408877561649.375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-397536989840.20575</v>
      </c>
      <c r="L4746" s="444">
        <f t="shared" ca="1" si="192"/>
        <v>-95806414551489.578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-95806414551489.578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-399193393964.53992</v>
      </c>
      <c r="L4747" s="444">
        <f t="shared" ca="1" si="192"/>
        <v>-96205607945454.125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-96205607945454.125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-400856699772.72552</v>
      </c>
      <c r="L4748" s="444">
        <f t="shared" ca="1" si="192"/>
        <v>-96606464645226.844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-96606464645226.844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-402526936021.7785</v>
      </c>
      <c r="L4749" s="444">
        <f t="shared" ca="1" si="192"/>
        <v>-97008991581248.625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-97008991581248.625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-404204131588.53595</v>
      </c>
      <c r="L4750" s="444">
        <f t="shared" ca="1" si="192"/>
        <v>-97413195712837.156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-97413195712837.156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-405888315470.15479</v>
      </c>
      <c r="L4751" s="444">
        <f t="shared" ca="1" si="192"/>
        <v>-97819084028307.313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-97819084028307.313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-407579516784.61377</v>
      </c>
      <c r="L4752" s="444">
        <f t="shared" ca="1" si="192"/>
        <v>-98226663545091.922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-98226663545091.922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-409277764771.21631</v>
      </c>
      <c r="L4753" s="444">
        <f t="shared" ca="1" si="192"/>
        <v>-98635941309863.141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-98635941309863.141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-410983088791.09644</v>
      </c>
      <c r="L4754" s="444">
        <f t="shared" ca="1" si="192"/>
        <v>-99046924398654.234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-99046924398654.234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-412695518327.72595</v>
      </c>
      <c r="L4755" s="444">
        <f t="shared" ca="1" si="192"/>
        <v>-99459619916981.953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-99459619916981.953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-414415082987.4248</v>
      </c>
      <c r="L4756" s="444">
        <f t="shared" ca="1" si="192"/>
        <v>-99874034999969.375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-99874034999969.375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-416141812499.87238</v>
      </c>
      <c r="L4757" s="444">
        <f t="shared" ca="1" si="192"/>
        <v>-100290176812469.25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-100290176812469.25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-417875736718.62189</v>
      </c>
      <c r="L4758" s="444">
        <f t="shared" ca="1" si="192"/>
        <v>-100708052549187.88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-100708052549187.88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-419616885621.61615</v>
      </c>
      <c r="L4759" s="444">
        <f t="shared" ca="1" si="192"/>
        <v>-101127669434809.48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-101127669434809.48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-421365289311.70618</v>
      </c>
      <c r="L4760" s="444">
        <f t="shared" ca="1" si="192"/>
        <v>-101549034724121.19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-101549034724121.19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-423120978017.17163</v>
      </c>
      <c r="L4761" s="444">
        <f t="shared" ca="1" si="192"/>
        <v>-101972155702138.36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-101972155702138.36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-424883982092.24316</v>
      </c>
      <c r="L4762" s="444">
        <f t="shared" ca="1" si="192"/>
        <v>-102397039684230.61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-102397039684230.61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-426654332017.62756</v>
      </c>
      <c r="L4763" s="444">
        <f t="shared" ca="1" si="192"/>
        <v>-102823694016248.23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-102823694016248.23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-428432058401.0343</v>
      </c>
      <c r="L4764" s="444">
        <f t="shared" ca="1" si="192"/>
        <v>-103252126074649.27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-103252126074649.27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-430217191977.70526</v>
      </c>
      <c r="L4765" s="444">
        <f t="shared" ca="1" si="192"/>
        <v>-103682343266626.97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-103682343266626.97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-432009763610.94568</v>
      </c>
      <c r="L4766" s="444">
        <f t="shared" ca="1" si="192"/>
        <v>-104114353030237.92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-104114353030237.92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-433809804292.65802</v>
      </c>
      <c r="L4767" s="444">
        <f t="shared" ca="1" si="192"/>
        <v>-104548162834530.58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-104548162834530.58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-435617345143.87738</v>
      </c>
      <c r="L4768" s="444">
        <f t="shared" ca="1" si="192"/>
        <v>-104983780179674.45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-104983780179674.45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-437432417415.31024</v>
      </c>
      <c r="L4769" s="444">
        <f t="shared" ca="1" si="192"/>
        <v>-105421212597089.77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-105421212597089.77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-439255052487.87402</v>
      </c>
      <c r="L4770" s="444">
        <f t="shared" ca="1" si="192"/>
        <v>-105860467649577.64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-105860467649577.64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-441085281873.24017</v>
      </c>
      <c r="L4771" s="444">
        <f t="shared" ca="1" si="192"/>
        <v>-106301552931450.88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-106301552931450.88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-442923137214.37866</v>
      </c>
      <c r="L4772" s="444">
        <f t="shared" ca="1" si="192"/>
        <v>-106744476068665.25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-106744476068665.25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-444768650286.10522</v>
      </c>
      <c r="L4773" s="444">
        <f t="shared" ca="1" si="192"/>
        <v>-107189244718951.36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-107189244718951.36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-446621852995.63068</v>
      </c>
      <c r="L4774" s="444">
        <f t="shared" ca="1" si="192"/>
        <v>-107635866571946.98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-107635866571946.98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-448482777383.11243</v>
      </c>
      <c r="L4775" s="444">
        <f t="shared" ca="1" si="192"/>
        <v>-108084349349330.09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-108084349349330.09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-450351455622.20874</v>
      </c>
      <c r="L4776" s="444">
        <f t="shared" ca="1" si="192"/>
        <v>-108534700804952.3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-108534700804952.3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-452227920020.63458</v>
      </c>
      <c r="L4777" s="444">
        <f t="shared" ca="1" si="192"/>
        <v>-108986928724972.94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-108986928724972.94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-454112203020.72058</v>
      </c>
      <c r="L4778" s="444">
        <f t="shared" ca="1" si="192"/>
        <v>-109441040927993.66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-109441040927993.66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-456004337199.97357</v>
      </c>
      <c r="L4779" s="444">
        <f t="shared" ca="1" si="192"/>
        <v>-109897045265193.63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-109897045265193.63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-457904355271.64008</v>
      </c>
      <c r="L4780" s="444">
        <f t="shared" ca="1" si="192"/>
        <v>-110354949620465.27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-110354949620465.27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-459812290085.27191</v>
      </c>
      <c r="L4781" s="444">
        <f t="shared" ca="1" si="192"/>
        <v>-110814761910550.53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-110814761910550.53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-461728174627.29388</v>
      </c>
      <c r="L4782" s="444">
        <f t="shared" ca="1" si="192"/>
        <v>-111276490085177.83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-111276490085177.83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-463652042021.57428</v>
      </c>
      <c r="L4783" s="444">
        <f t="shared" ca="1" si="192"/>
        <v>-111740142127199.41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-111740142127199.41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-465583925529.9975</v>
      </c>
      <c r="L4784" s="444">
        <f t="shared" ca="1" si="192"/>
        <v>-112205726052729.41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-112205726052729.41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-467523858553.03918</v>
      </c>
      <c r="L4785" s="444">
        <f t="shared" ca="1" si="192"/>
        <v>-112673249911282.45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-112673249911282.45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-469471874630.34357</v>
      </c>
      <c r="L4786" s="444">
        <f t="shared" ca="1" si="192"/>
        <v>-113142721785912.8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-113142721785912.8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-471428007441.30328</v>
      </c>
      <c r="L4787" s="444">
        <f t="shared" ca="1" si="192"/>
        <v>-113614149793354.09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-113614149793354.09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-473392290805.64203</v>
      </c>
      <c r="L4788" s="444">
        <f t="shared" ca="1" si="192"/>
        <v>-114087542084159.73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-114087542084159.73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-475364758683.9989</v>
      </c>
      <c r="L4789" s="444">
        <f t="shared" ca="1" si="192"/>
        <v>-114562906842843.73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-114562906842843.73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-477345445178.51563</v>
      </c>
      <c r="L4790" s="444">
        <f t="shared" ca="1" si="192"/>
        <v>-115040252288022.25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-115040252288022.25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-479334384533.42603</v>
      </c>
      <c r="L4791" s="444">
        <f t="shared" ca="1" si="192"/>
        <v>-115519586672555.67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-115519586672555.67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-481331611135.64862</v>
      </c>
      <c r="L4792" s="444">
        <f t="shared" ca="1" si="192"/>
        <v>-116000918283691.33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-116000918283691.33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-483337159515.38055</v>
      </c>
      <c r="L4793" s="444">
        <f t="shared" ca="1" si="192"/>
        <v>-116484255443206.7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-116484255443206.7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-485351064346.69458</v>
      </c>
      <c r="L4794" s="444">
        <f t="shared" ca="1" si="192"/>
        <v>-116969606507553.39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-116969606507553.39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-487373360448.1391</v>
      </c>
      <c r="L4795" s="444">
        <f t="shared" ca="1" si="192"/>
        <v>-117456979868001.53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-117456979868001.53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-489404082783.33972</v>
      </c>
      <c r="L4796" s="444">
        <f t="shared" ca="1" si="192"/>
        <v>-117946383950784.88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-117946383950784.88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-491443266461.6037</v>
      </c>
      <c r="L4797" s="444">
        <f t="shared" ca="1" si="192"/>
        <v>-118437827217246.48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-118437827217246.48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-493490946738.5271</v>
      </c>
      <c r="L4798" s="444">
        <f t="shared" ca="1" si="192"/>
        <v>-118931318163985.02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-118931318163985.02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-495547159016.60425</v>
      </c>
      <c r="L4799" s="444">
        <f t="shared" ca="1" si="192"/>
        <v>-119426865323001.63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-119426865323001.63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-497611938845.84015</v>
      </c>
      <c r="L4800" s="444">
        <f t="shared" ca="1" si="192"/>
        <v>-119924477261847.47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-119924477261847.47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-499685321924.36444</v>
      </c>
      <c r="L4801" s="444">
        <f t="shared" ca="1" si="192"/>
        <v>-120424162583771.83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-120424162583771.83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-501767344099.04926</v>
      </c>
      <c r="L4802" s="444">
        <f t="shared" ca="1" si="192"/>
        <v>-120925929927870.88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-120925929927870.88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-503858041366.12866</v>
      </c>
      <c r="L4803" s="444">
        <f t="shared" ca="1" si="192"/>
        <v>-121429787969237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-121429787969237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-505957449871.8208</v>
      </c>
      <c r="L4804" s="444">
        <f t="shared" ca="1" si="192"/>
        <v>-121935745419108.83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-121935745419108.83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-508065605912.95343</v>
      </c>
      <c r="L4805" s="444">
        <f t="shared" ca="1" si="192"/>
        <v>-122443811025021.78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-122443811025021.78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-510182545937.59076</v>
      </c>
      <c r="L4806" s="444">
        <f t="shared" ca="1" si="192"/>
        <v>-122953993570959.38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-122953993570959.38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-512308306545.664</v>
      </c>
      <c r="L4807" s="444">
        <f t="shared" ca="1" si="192"/>
        <v>-123466301877505.03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-123466301877505.03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-514442924489.60437</v>
      </c>
      <c r="L4808" s="444">
        <f t="shared" ca="1" si="192"/>
        <v>-123980744801994.64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-123980744801994.64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-516586436674.97772</v>
      </c>
      <c r="L4809" s="444">
        <f t="shared" ca="1" si="192"/>
        <v>-124497331238669.63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-124497331238669.63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-518738880161.12335</v>
      </c>
      <c r="L4810" s="444">
        <f t="shared" ca="1" si="192"/>
        <v>-125016070118830.75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-125016070118830.75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-520900292161.7948</v>
      </c>
      <c r="L4811" s="444">
        <f t="shared" ca="1" si="192"/>
        <v>-125536970410992.55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-125536970410992.55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-523070710045.80225</v>
      </c>
      <c r="L4812" s="444">
        <f t="shared" ca="1" si="192"/>
        <v>-126060041121038.34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-126060041121038.34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-525250171337.65985</v>
      </c>
      <c r="L4813" s="444">
        <f t="shared" ca="1" si="192"/>
        <v>-126585291292376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-126585291292376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-527438713718.23334</v>
      </c>
      <c r="L4814" s="444">
        <f t="shared" ca="1" si="192"/>
        <v>-127112730006094.23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-127112730006094.23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-529636375025.3927</v>
      </c>
      <c r="L4815" s="444">
        <f t="shared" ca="1" si="192"/>
        <v>-127642366381119.63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-127642366381119.63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-531843193254.6651</v>
      </c>
      <c r="L4816" s="444">
        <f t="shared" ca="1" si="192"/>
        <v>-128174209574374.3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-128174209574374.3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-534059206559.89288</v>
      </c>
      <c r="L4817" s="444">
        <f t="shared" ca="1" si="192"/>
        <v>-128708268780934.19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-128708268780934.19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-536284453253.89246</v>
      </c>
      <c r="L4818" s="444">
        <f t="shared" ca="1" si="192"/>
        <v>-129244553234188.08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-129244553234188.08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-538518971809.11707</v>
      </c>
      <c r="L4819" s="444">
        <f t="shared" ca="1" si="192"/>
        <v>-129783072205997.19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-129783072205997.19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-540762800858.32159</v>
      </c>
      <c r="L4820" s="444">
        <f t="shared" ca="1" si="192"/>
        <v>-130323835006855.52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-130323835006855.52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-543015979195.23132</v>
      </c>
      <c r="L4821" s="444">
        <f t="shared" ca="1" si="192"/>
        <v>-130866850986050.75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-130866850986050.75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-545278545775.21143</v>
      </c>
      <c r="L4822" s="444">
        <f t="shared" ca="1" si="192"/>
        <v>-131412129531825.97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-131412129531825.97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-547550539715.94153</v>
      </c>
      <c r="L4823" s="444">
        <f t="shared" ca="1" si="192"/>
        <v>-131959680071541.91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-131959680071541.91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-549832000298.09131</v>
      </c>
      <c r="L4824" s="444">
        <f t="shared" ca="1" si="192"/>
        <v>-132509512071840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-132509512071840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-552122966966</v>
      </c>
      <c r="L4825" s="444">
        <f t="shared" ca="1" si="192"/>
        <v>-133061635038806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-133061635038806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-554423479328.35828</v>
      </c>
      <c r="L4826" s="444">
        <f t="shared" ca="1" si="192"/>
        <v>-133616058518134.36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-133616058518134.36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-556733577158.89319</v>
      </c>
      <c r="L4827" s="444">
        <f t="shared" ca="1" si="192"/>
        <v>-134172792095293.25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-134172792095293.25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-559053300397.0553</v>
      </c>
      <c r="L4828" s="444">
        <f t="shared" ca="1" si="192"/>
        <v>-134731845395690.31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-134731845395690.31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-561382689148.70959</v>
      </c>
      <c r="L4829" s="444">
        <f t="shared" ca="1" si="192"/>
        <v>-135293228084839.02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-135293228084839.02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-563721783686.82922</v>
      </c>
      <c r="L4830" s="444">
        <f t="shared" ca="1" si="192"/>
        <v>-135856949868525.84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-135856949868525.84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-566070624452.19104</v>
      </c>
      <c r="L4831" s="444">
        <f t="shared" ca="1" si="192"/>
        <v>-136423020492978.03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-136423020492978.03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-568429252054.0752</v>
      </c>
      <c r="L4832" s="444">
        <f t="shared" ca="1" si="192"/>
        <v>-136991449745032.11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-136991449745032.11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-570797707270.96716</v>
      </c>
      <c r="L4833" s="444">
        <f t="shared" ca="1" si="192"/>
        <v>-137562247452303.08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-137562247452303.08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-573176031051.2627</v>
      </c>
      <c r="L4834" s="444">
        <f t="shared" ca="1" si="192"/>
        <v>-138135423483354.34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-138135423483354.34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-575564264513.97644</v>
      </c>
      <c r="L4835" s="444">
        <f t="shared" ca="1" si="192"/>
        <v>-138710987747868.31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-138710987747868.31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-577962448949.45117</v>
      </c>
      <c r="L4836" s="444">
        <f t="shared" ca="1" si="192"/>
        <v>-139288950196817.77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-139288950196817.77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-580370625820.07397</v>
      </c>
      <c r="L4837" s="444">
        <f t="shared" ca="1" si="192"/>
        <v>-139869320822637.84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-139869320822637.84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-582788836760.99097</v>
      </c>
      <c r="L4838" s="444">
        <f t="shared" ca="1" si="192"/>
        <v>-140452109659398.83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-140452109659398.83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-585217123580.82849</v>
      </c>
      <c r="L4839" s="444">
        <f t="shared" ca="1" si="192"/>
        <v>-141037326782979.66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-141037326782979.66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-587655528262.41528</v>
      </c>
      <c r="L4840" s="444">
        <f t="shared" ca="1" si="192"/>
        <v>-141624982311242.06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-141624982311242.06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-590104092963.50854</v>
      </c>
      <c r="L4841" s="444">
        <f t="shared" ca="1" si="192"/>
        <v>-142215086404205.56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-142215086404205.56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-592562860017.52319</v>
      </c>
      <c r="L4842" s="444">
        <f t="shared" ca="1" si="192"/>
        <v>-142807649264223.09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-142807649264223.09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-595031871934.26294</v>
      </c>
      <c r="L4843" s="444">
        <f t="shared" ca="1" si="192"/>
        <v>-143402681136157.34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-143402681136157.34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-597511171400.65564</v>
      </c>
      <c r="L4844" s="444">
        <f t="shared" ca="1" si="192"/>
        <v>-144000192307558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-144000192307558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-600000801281.4917</v>
      </c>
      <c r="L4845" s="444">
        <f t="shared" ca="1" si="192"/>
        <v>-144600193108839.5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-144600193108839.5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-602500804620.16455</v>
      </c>
      <c r="L4846" s="444">
        <f t="shared" ca="1" si="192"/>
        <v>-145202693913459.66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-145202693913459.66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-605011224639.41528</v>
      </c>
      <c r="L4847" s="444">
        <f t="shared" ca="1" si="192"/>
        <v>-145807705138099.06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-145807705138099.06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-607532104742.07947</v>
      </c>
      <c r="L4848" s="444">
        <f t="shared" ca="1" si="192"/>
        <v>-146415237242841.16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-146415237242841.16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-610063488511.83813</v>
      </c>
      <c r="L4849" s="444">
        <f t="shared" ca="1" si="192"/>
        <v>-147025300731353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-147025300731353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-612605419713.97083</v>
      </c>
      <c r="L4850" s="444">
        <f t="shared" ca="1" si="192"/>
        <v>-147637906151066.97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-147637906151066.97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-615157942296.1123</v>
      </c>
      <c r="L4851" s="444">
        <f t="shared" ca="1" si="192"/>
        <v>-148253064093363.09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-148253064093363.09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-617721100389.01294</v>
      </c>
      <c r="L4852" s="444">
        <f t="shared" ca="1" si="192"/>
        <v>-148870785193752.09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-148870785193752.09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-620294938307.30042</v>
      </c>
      <c r="L4853" s="444">
        <f t="shared" ref="L4853:L5107" ca="1" si="197">I4853-J4853+K4853</f>
        <v>-149491080132059.41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-149491080132059.41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-622879500550.24756</v>
      </c>
      <c r="L4854" s="444">
        <f t="shared" ca="1" si="197"/>
        <v>-150113959632609.66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-150113959632609.66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-625474831802.54028</v>
      </c>
      <c r="L4855" s="444">
        <f t="shared" ca="1" si="197"/>
        <v>-150739434464412.19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-150739434464412.19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-628080976935.05078</v>
      </c>
      <c r="L4856" s="444">
        <f t="shared" ca="1" si="197"/>
        <v>-151367515441347.25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-151367515441347.25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-630697981005.61353</v>
      </c>
      <c r="L4857" s="444">
        <f t="shared" ca="1" si="197"/>
        <v>-151998213422352.88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-151998213422352.88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-633325889259.80359</v>
      </c>
      <c r="L4858" s="444">
        <f t="shared" ca="1" si="197"/>
        <v>-152631539311612.69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-152631539311612.69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-635964747131.71948</v>
      </c>
      <c r="L4859" s="444">
        <f t="shared" ca="1" si="197"/>
        <v>-153267504058744.41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-153267504058744.41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-638614600244.76831</v>
      </c>
      <c r="L4860" s="444">
        <f t="shared" ca="1" si="197"/>
        <v>-153906118658989.19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-153906118658989.19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-641275494412.45496</v>
      </c>
      <c r="L4861" s="444">
        <f t="shared" ca="1" si="197"/>
        <v>-154547394153401.66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-154547394153401.66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-643947475639.17358</v>
      </c>
      <c r="L4862" s="444">
        <f t="shared" ca="1" si="197"/>
        <v>-155191341629040.84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-155191341629040.84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-646630590121.00354</v>
      </c>
      <c r="L4863" s="444">
        <f t="shared" ca="1" si="197"/>
        <v>-155837972219161.84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-155837972219161.84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-649324884246.50769</v>
      </c>
      <c r="L4864" s="444">
        <f t="shared" ca="1" si="197"/>
        <v>-156487297103408.34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-156487297103408.34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-652030404597.53479</v>
      </c>
      <c r="L4865" s="444">
        <f t="shared" ca="1" si="197"/>
        <v>-157139327508005.88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-157139327508005.88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-654747197950.02441</v>
      </c>
      <c r="L4866" s="444">
        <f t="shared" ca="1" si="197"/>
        <v>-157794074705955.91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-157794074705955.91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-657475311274.81628</v>
      </c>
      <c r="L4867" s="444">
        <f t="shared" ca="1" si="197"/>
        <v>-158451550017230.72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-158451550017230.72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-660214791738.4613</v>
      </c>
      <c r="L4868" s="444">
        <f t="shared" ca="1" si="197"/>
        <v>-159111764808969.19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-159111764808969.19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-662965686704.03833</v>
      </c>
      <c r="L4869" s="444">
        <f t="shared" ca="1" si="197"/>
        <v>-159774730495673.22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-159774730495673.22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-665728043731.97168</v>
      </c>
      <c r="L4870" s="444">
        <f t="shared" ca="1" si="197"/>
        <v>-160440458539405.19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-160440458539405.19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-668501910580.85498</v>
      </c>
      <c r="L4871" s="444">
        <f t="shared" ca="1" si="197"/>
        <v>-161108960449986.03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-161108960449986.03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-671287335208.27515</v>
      </c>
      <c r="L4872" s="444">
        <f t="shared" ca="1" si="197"/>
        <v>-161780247785194.31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-161780247785194.31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-674084365771.64294</v>
      </c>
      <c r="L4873" s="444">
        <f t="shared" ca="1" si="197"/>
        <v>-162454332150965.97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-162454332150965.97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-676893050629.0249</v>
      </c>
      <c r="L4874" s="444">
        <f t="shared" ca="1" si="197"/>
        <v>-163131225201595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-163131225201595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-679713438339.97913</v>
      </c>
      <c r="L4875" s="444">
        <f t="shared" ca="1" si="197"/>
        <v>-163810938639934.97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-163810938639934.97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-682545577666.39575</v>
      </c>
      <c r="L4876" s="444">
        <f t="shared" ca="1" si="197"/>
        <v>-164493484217601.38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-164493484217601.38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-685389517573.33911</v>
      </c>
      <c r="L4877" s="444">
        <f t="shared" ca="1" si="197"/>
        <v>-165178873735174.72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-165178873735174.72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-688245307229.89465</v>
      </c>
      <c r="L4878" s="444">
        <f t="shared" ca="1" si="197"/>
        <v>-165867119042404.63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-165867119042404.63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-691112996010.01929</v>
      </c>
      <c r="L4879" s="444">
        <f t="shared" ca="1" si="197"/>
        <v>-166558232038414.66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-166558232038414.66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-693992633493.39441</v>
      </c>
      <c r="L4880" s="444">
        <f t="shared" ca="1" si="197"/>
        <v>-167252224671908.06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-167252224671908.06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-696884269466.28357</v>
      </c>
      <c r="L4881" s="444">
        <f t="shared" ca="1" si="197"/>
        <v>-167949108941374.34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-167949108941374.34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-699787953922.39307</v>
      </c>
      <c r="L4882" s="444">
        <f t="shared" ca="1" si="197"/>
        <v>-168648896895296.75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-168648896895296.75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-702703737063.73645</v>
      </c>
      <c r="L4883" s="444">
        <f t="shared" ca="1" si="197"/>
        <v>-169351600632360.5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-169351600632360.5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-705631669301.50208</v>
      </c>
      <c r="L4884" s="444">
        <f t="shared" ca="1" si="197"/>
        <v>-170057232301662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-170057232301662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-708571801256.92505</v>
      </c>
      <c r="L4885" s="444">
        <f t="shared" ca="1" si="197"/>
        <v>-170765804102918.94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-170765804102918.94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-711524183762.16223</v>
      </c>
      <c r="L4886" s="444">
        <f t="shared" ca="1" si="197"/>
        <v>-171477328286681.09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-171477328286681.09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-714488867861.17126</v>
      </c>
      <c r="L4887" s="444">
        <f t="shared" ca="1" si="197"/>
        <v>-172191817154542.25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-172191817154542.25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-717465904810.59265</v>
      </c>
      <c r="L4888" s="444">
        <f t="shared" ca="1" si="197"/>
        <v>-172909283059352.84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-172909283059352.84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-720455346080.63684</v>
      </c>
      <c r="L4889" s="444">
        <f t="shared" ca="1" si="197"/>
        <v>-173629738405433.47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-173629738405433.47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-723457243355.97278</v>
      </c>
      <c r="L4890" s="444">
        <f t="shared" ca="1" si="197"/>
        <v>-174353195648789.44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-174353195648789.44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-726471648536.62268</v>
      </c>
      <c r="L4891" s="444">
        <f t="shared" ca="1" si="197"/>
        <v>-175079667297326.06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-175079667297326.06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-729498613738.85864</v>
      </c>
      <c r="L4892" s="444">
        <f t="shared" ca="1" si="197"/>
        <v>-175809165911064.91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-175809165911064.91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-732538191296.10376</v>
      </c>
      <c r="L4893" s="444">
        <f t="shared" ca="1" si="197"/>
        <v>-176541704102361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-176541704102361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-735590433759.83752</v>
      </c>
      <c r="L4894" s="444">
        <f t="shared" ca="1" si="197"/>
        <v>-177277294536120.84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-177277294536120.84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-738655393900.50354</v>
      </c>
      <c r="L4895" s="444">
        <f t="shared" ca="1" si="197"/>
        <v>-178015949930021.34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-178015949930021.34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-741733124708.42224</v>
      </c>
      <c r="L4896" s="444">
        <f t="shared" ca="1" si="197"/>
        <v>-178757683054729.78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-178757683054729.78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-744823679394.7074</v>
      </c>
      <c r="L4897" s="444">
        <f t="shared" ca="1" si="197"/>
        <v>-179502506734124.5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-179502506734124.5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-747927111392.18542</v>
      </c>
      <c r="L4898" s="444">
        <f t="shared" ca="1" si="197"/>
        <v>-180250433845516.69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-180250433845516.69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-751043474356.31958</v>
      </c>
      <c r="L4899" s="444">
        <f t="shared" ca="1" si="197"/>
        <v>-181001477319873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-181001477319873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-754172822166.13745</v>
      </c>
      <c r="L4900" s="444">
        <f t="shared" ca="1" si="197"/>
        <v>-181755650142039.13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-181755650142039.13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-757315208925.16296</v>
      </c>
      <c r="L4901" s="444">
        <f t="shared" ca="1" si="197"/>
        <v>-182512965350964.28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-182512965350964.28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-760470688962.3512</v>
      </c>
      <c r="L4902" s="444">
        <f t="shared" ca="1" si="197"/>
        <v>-183273436039926.63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-183273436039926.63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-763639316833.02759</v>
      </c>
      <c r="L4903" s="444">
        <f t="shared" ca="1" si="197"/>
        <v>-184037075356759.66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-184037075356759.66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-766821147319.83191</v>
      </c>
      <c r="L4904" s="444">
        <f t="shared" ca="1" si="197"/>
        <v>-184803896504079.5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-184803896504079.5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-770016235433.66455</v>
      </c>
      <c r="L4905" s="444">
        <f t="shared" ca="1" si="197"/>
        <v>-185573912739513.16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-185573912739513.16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-773224636414.63818</v>
      </c>
      <c r="L4906" s="444">
        <f t="shared" ca="1" si="197"/>
        <v>-186347137375927.78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-186347137375927.78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-776446405733.03247</v>
      </c>
      <c r="L4907" s="444">
        <f t="shared" ca="1" si="197"/>
        <v>-187123583781660.81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-187123583781660.81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-779681599090.25342</v>
      </c>
      <c r="L4908" s="444">
        <f t="shared" ca="1" si="197"/>
        <v>-187903265380751.06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-187903265380751.06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-782930272419.79614</v>
      </c>
      <c r="L4909" s="444">
        <f t="shared" ca="1" si="197"/>
        <v>-188686195653170.84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-188686195653170.84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-786192481888.21179</v>
      </c>
      <c r="L4910" s="444">
        <f t="shared" ca="1" si="197"/>
        <v>-189472388135059.06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-189472388135059.06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-789468283896.07947</v>
      </c>
      <c r="L4911" s="444">
        <f t="shared" ca="1" si="197"/>
        <v>-190261856418955.16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-190261856418955.16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-792757735078.97986</v>
      </c>
      <c r="L4912" s="444">
        <f t="shared" ca="1" si="197"/>
        <v>-191054614154034.13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-191054614154034.13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-796060892308.47546</v>
      </c>
      <c r="L4913" s="444">
        <f t="shared" ca="1" si="197"/>
        <v>-191850675046342.59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-191850675046342.59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-799377812693.09412</v>
      </c>
      <c r="L4914" s="444">
        <f t="shared" ca="1" si="197"/>
        <v>-192650052859035.69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-192650052859035.69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-802708553579.31531</v>
      </c>
      <c r="L4915" s="444">
        <f t="shared" ca="1" si="197"/>
        <v>-193452761412615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-193452761412615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-806053172552.5625</v>
      </c>
      <c r="L4916" s="444">
        <f t="shared" ca="1" si="197"/>
        <v>-194258814585167.56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-194258814585167.56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-809411727438.19812</v>
      </c>
      <c r="L4917" s="444">
        <f t="shared" ca="1" si="197"/>
        <v>-195068226312605.75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-195068226312605.75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-812784276302.52393</v>
      </c>
      <c r="L4918" s="444">
        <f t="shared" ca="1" si="197"/>
        <v>-195881010588908.28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-195881010588908.28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-816170877453.78455</v>
      </c>
      <c r="L4919" s="444">
        <f t="shared" ca="1" si="197"/>
        <v>-196697181466362.06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-196697181466362.06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-819571589443.17529</v>
      </c>
      <c r="L4920" s="444">
        <f t="shared" ca="1" si="197"/>
        <v>-197516753055805.25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-197516753055805.25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-822986471065.85522</v>
      </c>
      <c r="L4921" s="444">
        <f t="shared" ca="1" si="197"/>
        <v>-198339739526871.09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-198339739526871.09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-826415581361.96289</v>
      </c>
      <c r="L4922" s="444">
        <f t="shared" ca="1" si="197"/>
        <v>-199166155108233.06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-199166155108233.06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-829858979617.6377</v>
      </c>
      <c r="L4923" s="444">
        <f t="shared" ca="1" si="197"/>
        <v>-199996014087850.69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-199996014087850.69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-833316725366.04456</v>
      </c>
      <c r="L4924" s="444">
        <f t="shared" ca="1" si="197"/>
        <v>-200829330813216.72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-200829330813216.72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-836788878388.40295</v>
      </c>
      <c r="L4925" s="444">
        <f t="shared" ca="1" si="197"/>
        <v>-201666119691605.13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-201666119691605.13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-840275498715.02136</v>
      </c>
      <c r="L4926" s="444">
        <f t="shared" ca="1" si="197"/>
        <v>-202506395190320.16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-202506395190320.16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-843776646626.33398</v>
      </c>
      <c r="L4927" s="444">
        <f t="shared" ca="1" si="197"/>
        <v>-203350171836946.5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-203350171836946.5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-847292382653.94373</v>
      </c>
      <c r="L4928" s="444">
        <f t="shared" ca="1" si="197"/>
        <v>-204197464219600.44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-204197464219600.44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-850822767581.66846</v>
      </c>
      <c r="L4929" s="444">
        <f t="shared" ca="1" si="197"/>
        <v>-205048286987182.09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-205048286987182.09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-854367862446.59204</v>
      </c>
      <c r="L4930" s="444">
        <f t="shared" ca="1" si="197"/>
        <v>-205902654849628.69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-205902654849628.69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-857927728540.11951</v>
      </c>
      <c r="L4931" s="444">
        <f t="shared" ca="1" si="197"/>
        <v>-206760582578168.81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-206760582578168.81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-861502427409.03674</v>
      </c>
      <c r="L4932" s="444">
        <f t="shared" ca="1" si="197"/>
        <v>-207622085005577.84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-207622085005577.84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-865092020856.57434</v>
      </c>
      <c r="L4933" s="444">
        <f t="shared" ca="1" si="197"/>
        <v>-208487177026434.41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-208487177026434.41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-868696570943.47668</v>
      </c>
      <c r="L4934" s="444">
        <f t="shared" ca="1" si="197"/>
        <v>-209355873597377.88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-209355873597377.88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-872316139989.07446</v>
      </c>
      <c r="L4935" s="444">
        <f t="shared" ca="1" si="197"/>
        <v>-210228189737366.94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-210228189737366.94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-875950790572.36218</v>
      </c>
      <c r="L4936" s="444">
        <f t="shared" ca="1" si="197"/>
        <v>-211104140527939.31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-211104140527939.31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-879600585533.08044</v>
      </c>
      <c r="L4937" s="444">
        <f t="shared" ca="1" si="197"/>
        <v>-211983741113472.41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-211983741113472.41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-883265587972.80164</v>
      </c>
      <c r="L4938" s="444">
        <f t="shared" ca="1" si="197"/>
        <v>-212867006701445.22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-212867006701445.22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-886945861256.02173</v>
      </c>
      <c r="L4939" s="444">
        <f t="shared" ca="1" si="197"/>
        <v>-213753952562701.25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-213753952562701.25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-890641469011.25525</v>
      </c>
      <c r="L4940" s="444">
        <f t="shared" ca="1" si="197"/>
        <v>-214644594031712.5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-214644594031712.5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-894352475132.13538</v>
      </c>
      <c r="L4941" s="444">
        <f t="shared" ca="1" si="197"/>
        <v>-215538946506844.63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-215538946506844.63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-898078943778.51929</v>
      </c>
      <c r="L4942" s="444">
        <f t="shared" ca="1" si="197"/>
        <v>-216437025450623.16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-216437025450623.16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-901820939377.59644</v>
      </c>
      <c r="L4943" s="444">
        <f t="shared" ca="1" si="197"/>
        <v>-217338846390000.75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-217338846390000.75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-905578526625.00305</v>
      </c>
      <c r="L4944" s="444">
        <f t="shared" ca="1" si="197"/>
        <v>-218244424916625.75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-218244424916625.75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-909351770485.94055</v>
      </c>
      <c r="L4945" s="444">
        <f t="shared" ca="1" si="197"/>
        <v>-219153776687111.69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-219153776687111.69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-913140736196.29871</v>
      </c>
      <c r="L4946" s="444">
        <f t="shared" ca="1" si="197"/>
        <v>-220066917423308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-220066917423308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-916945489263.7832</v>
      </c>
      <c r="L4947" s="444">
        <f t="shared" ca="1" si="197"/>
        <v>-220983862912571.78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-220983862912571.78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-920766095469.04907</v>
      </c>
      <c r="L4948" s="444">
        <f t="shared" ca="1" si="197"/>
        <v>-221904629008040.84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-221904629008040.84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-924602620866.83679</v>
      </c>
      <c r="L4949" s="444">
        <f t="shared" ca="1" si="197"/>
        <v>-222829231628907.69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-222829231628907.69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-928455131787.11536</v>
      </c>
      <c r="L4950" s="444">
        <f t="shared" ca="1" si="197"/>
        <v>-223757686760694.81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-223757686760694.81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-932323694836.22839</v>
      </c>
      <c r="L4951" s="444">
        <f t="shared" ca="1" si="197"/>
        <v>-224690010455531.03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-224690010455531.03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-936208376898.0459</v>
      </c>
      <c r="L4952" s="444">
        <f t="shared" ca="1" si="197"/>
        <v>-225626218832429.06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-225626218832429.06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-940109245135.12109</v>
      </c>
      <c r="L4953" s="444">
        <f t="shared" ca="1" si="197"/>
        <v>-226566328077564.19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-226566328077564.19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-944026366989.85071</v>
      </c>
      <c r="L4954" s="444">
        <f t="shared" ca="1" si="197"/>
        <v>-227510354444554.03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-227510354444554.03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-947959810185.64197</v>
      </c>
      <c r="L4955" s="444">
        <f t="shared" ca="1" si="197"/>
        <v>-228458314254739.69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-228458314254739.69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-951909642728.08203</v>
      </c>
      <c r="L4956" s="444">
        <f t="shared" ca="1" si="197"/>
        <v>-229410223897467.78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-229410223897467.78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-955875932906.11584</v>
      </c>
      <c r="L4957" s="444">
        <f t="shared" ca="1" si="197"/>
        <v>-230366099830373.91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-230366099830373.91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-959858749293.22449</v>
      </c>
      <c r="L4958" s="444">
        <f t="shared" ca="1" si="197"/>
        <v>-231325958579667.13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-231325958579667.13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-963858160748.61304</v>
      </c>
      <c r="L4959" s="444">
        <f t="shared" ca="1" si="197"/>
        <v>-232289816740415.75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-232289816740415.75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-967874236418.39893</v>
      </c>
      <c r="L4960" s="444">
        <f t="shared" ca="1" si="197"/>
        <v>-233257690976834.16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-233257690976834.16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-971907045736.80908</v>
      </c>
      <c r="L4961" s="444">
        <f t="shared" ca="1" si="197"/>
        <v>-234229598022570.97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-234229598022570.97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-975956658427.37903</v>
      </c>
      <c r="L4962" s="444">
        <f t="shared" ca="1" si="197"/>
        <v>-235205554680998.34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-235205554680998.34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-980023144504.15979</v>
      </c>
      <c r="L4963" s="444">
        <f t="shared" ca="1" si="197"/>
        <v>-236185577825502.5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-236185577825502.5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-984106574272.92712</v>
      </c>
      <c r="L4964" s="444">
        <f t="shared" ca="1" si="197"/>
        <v>-237169684399775.44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-237169684399775.44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-988207018332.39746</v>
      </c>
      <c r="L4965" s="444">
        <f t="shared" ca="1" si="197"/>
        <v>-238157891418107.84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-238157891418107.84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-992324547575.44934</v>
      </c>
      <c r="L4966" s="444">
        <f t="shared" ca="1" si="197"/>
        <v>-239150215965683.28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-239150215965683.28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-996459233190.34705</v>
      </c>
      <c r="L4967" s="444">
        <f t="shared" ca="1" si="197"/>
        <v>-240146675198873.63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-240146675198873.63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-1000611146661.9734</v>
      </c>
      <c r="L4968" s="444">
        <f t="shared" ca="1" si="197"/>
        <v>-241147286345535.59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-241147286345535.59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-1004780359773.0651</v>
      </c>
      <c r="L4969" s="444">
        <f t="shared" ca="1" si="197"/>
        <v>-242152066705308.66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-242152066705308.66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-1008966944605.4528</v>
      </c>
      <c r="L4970" s="444">
        <f t="shared" ca="1" si="197"/>
        <v>-243161033649914.09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-243161033649914.09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-1013170973541.3087</v>
      </c>
      <c r="L4971" s="444">
        <f t="shared" ca="1" si="197"/>
        <v>-244174204623455.41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-244174204623455.41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-1017392519264.3975</v>
      </c>
      <c r="L4972" s="444">
        <f t="shared" ca="1" si="197"/>
        <v>-245191597142719.81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-245191597142719.81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-1021631654761.3325</v>
      </c>
      <c r="L4973" s="444">
        <f t="shared" ca="1" si="197"/>
        <v>-246213228797481.16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-246213228797481.16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-1025888453322.8381</v>
      </c>
      <c r="L4974" s="444">
        <f t="shared" ca="1" si="197"/>
        <v>-247239117250804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-247239117250804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-1030162988545.0166</v>
      </c>
      <c r="L4975" s="444">
        <f t="shared" ca="1" si="197"/>
        <v>-248269280239349.03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-248269280239349.03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-1034455334330.6208</v>
      </c>
      <c r="L4976" s="444">
        <f t="shared" ca="1" si="197"/>
        <v>-249303735573679.66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-249303735573679.66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-1038765564890.3318</v>
      </c>
      <c r="L4977" s="444">
        <f t="shared" ca="1" si="197"/>
        <v>-250342501138570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-250342501138570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-1043093754744.0416</v>
      </c>
      <c r="L4978" s="444">
        <f t="shared" ca="1" si="197"/>
        <v>-251385594893314.03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-251385594893314.03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-1047439978722.142</v>
      </c>
      <c r="L4979" s="444">
        <f t="shared" ca="1" si="197"/>
        <v>-252433034872036.19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-252433034872036.19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-1051804311966.8174</v>
      </c>
      <c r="L4980" s="444">
        <f t="shared" ca="1" si="197"/>
        <v>-253484839184003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-253484839184003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-1056186829933.3457</v>
      </c>
      <c r="L4981" s="444">
        <f t="shared" ca="1" si="197"/>
        <v>-254541026013936.34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-254541026013936.34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-1060587608391.4012</v>
      </c>
      <c r="L4982" s="444">
        <f t="shared" ca="1" si="197"/>
        <v>-255601613622327.75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-255601613622327.75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-1065006723426.3656</v>
      </c>
      <c r="L4983" s="444">
        <f t="shared" ca="1" si="197"/>
        <v>-256666620345754.13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-256666620345754.13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-1069444251440.6422</v>
      </c>
      <c r="L4984" s="444">
        <f t="shared" ca="1" si="197"/>
        <v>-257736064597194.78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-257736064597194.78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-1073900269154.9784</v>
      </c>
      <c r="L4985" s="444">
        <f t="shared" ca="1" si="197"/>
        <v>-258809964866349.75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-258809964866349.75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-1078374853609.7906</v>
      </c>
      <c r="L4986" s="444">
        <f t="shared" ca="1" si="197"/>
        <v>-259888339719959.53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-259888339719959.53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-1082868082166.4982</v>
      </c>
      <c r="L4987" s="444">
        <f t="shared" ca="1" si="197"/>
        <v>-260971207802126.03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-260971207802126.03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-1087380032508.8584</v>
      </c>
      <c r="L4988" s="444">
        <f t="shared" ca="1" si="197"/>
        <v>-262058587834634.88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-262058587834634.88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-1091910782644.3119</v>
      </c>
      <c r="L4989" s="444">
        <f t="shared" ca="1" si="197"/>
        <v>-263150498617279.19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-263150498617279.19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-1096460410905.3298</v>
      </c>
      <c r="L4990" s="444">
        <f t="shared" ca="1" si="197"/>
        <v>-264246959028184.53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-264246959028184.53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-1101028995950.7688</v>
      </c>
      <c r="L4991" s="444">
        <f t="shared" ca="1" si="197"/>
        <v>-265347988024135.31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-265347988024135.31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-1105616616767.2305</v>
      </c>
      <c r="L4992" s="444">
        <f t="shared" ca="1" si="197"/>
        <v>-266453604640902.53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-266453604640902.53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-1110223352670.4272</v>
      </c>
      <c r="L4993" s="444">
        <f t="shared" ca="1" si="197"/>
        <v>-267563827993572.97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-267563827993572.97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-1114849283306.554</v>
      </c>
      <c r="L4994" s="444">
        <f t="shared" ca="1" si="197"/>
        <v>-268678677276879.53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-268678677276879.53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-1119494488653.6646</v>
      </c>
      <c r="L4995" s="444">
        <f t="shared" ca="1" si="197"/>
        <v>-269798171765533.19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-269798171765533.19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-1124159049023.0549</v>
      </c>
      <c r="L4996" s="444">
        <f t="shared" ca="1" si="197"/>
        <v>-270922330814556.25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-270922330814556.25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-1128843045060.6511</v>
      </c>
      <c r="L4997" s="444">
        <f t="shared" ca="1" si="197"/>
        <v>-272051173859616.91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-272051173859616.91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-1133546557748.4038</v>
      </c>
      <c r="L4998" s="444">
        <f t="shared" ca="1" si="197"/>
        <v>-273184720417365.31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-273184720417365.31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-1138269668405.6887</v>
      </c>
      <c r="L4999" s="444">
        <f t="shared" ca="1" si="197"/>
        <v>-274322990085771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-274322990085771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-1143012458690.7126</v>
      </c>
      <c r="L5000" s="444">
        <f t="shared" ca="1" si="197"/>
        <v>-275466002544461.72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-275466002544461.72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-1147775010601.9238</v>
      </c>
      <c r="L5001" s="444">
        <f t="shared" ca="1" si="197"/>
        <v>-276613777555063.66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-276613777555063.66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-1152557406479.4319</v>
      </c>
      <c r="L5002" s="444">
        <f t="shared" ca="1" si="197"/>
        <v>-277766334961543.09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-277766334961543.09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-1157359729006.4297</v>
      </c>
      <c r="L5003" s="444">
        <f t="shared" ca="1" si="197"/>
        <v>-278923694690549.53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-278923694690549.53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-1162182061210.6228</v>
      </c>
      <c r="L5004" s="444">
        <f t="shared" ca="1" si="197"/>
        <v>-280085876751760.16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-280085876751760.16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-1167024486465.6675</v>
      </c>
      <c r="L5005" s="444">
        <f t="shared" ca="1" si="197"/>
        <v>-281252901238225.81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-281252901238225.81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-1171887088492.6074</v>
      </c>
      <c r="L5006" s="444">
        <f t="shared" ca="1" si="197"/>
        <v>-282424788326718.44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-282424788326718.44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-1176769951361.3269</v>
      </c>
      <c r="L5007" s="444">
        <f t="shared" ca="1" si="197"/>
        <v>-283601558278079.75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-283601558278079.75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-1181673159491.999</v>
      </c>
      <c r="L5008" s="444">
        <f t="shared" ca="1" si="197"/>
        <v>-284783231437571.75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-284783231437571.75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-1186596797656.5488</v>
      </c>
      <c r="L5009" s="444">
        <f t="shared" ca="1" si="197"/>
        <v>-285969828235228.31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-285969828235228.31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-1191540950980.1179</v>
      </c>
      <c r="L5010" s="444">
        <f t="shared" ca="1" si="197"/>
        <v>-287161369186208.44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-287161369186208.44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-1196505704942.5352</v>
      </c>
      <c r="L5011" s="444">
        <f t="shared" ca="1" si="197"/>
        <v>-288357874891151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-288357874891151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-1201491145379.7959</v>
      </c>
      <c r="L5012" s="444">
        <f t="shared" ca="1" si="197"/>
        <v>-289559366036530.81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-289559366036530.81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-1206497358485.5449</v>
      </c>
      <c r="L5013" s="444">
        <f t="shared" ca="1" si="197"/>
        <v>-290765863395016.38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-290765863395016.38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-1211524430812.5681</v>
      </c>
      <c r="L5014" s="444">
        <f t="shared" ca="1" si="197"/>
        <v>-291977387825828.94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-291977387825828.94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-1216572449274.2871</v>
      </c>
      <c r="L5015" s="444">
        <f t="shared" ca="1" si="197"/>
        <v>-293193960275103.25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-293193960275103.25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-1221641501146.2634</v>
      </c>
      <c r="L5016" s="444">
        <f t="shared" ca="1" si="197"/>
        <v>-294415601776249.5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-294415601776249.5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-1226731674067.7063</v>
      </c>
      <c r="L5017" s="444">
        <f t="shared" ca="1" si="197"/>
        <v>-295642333450317.19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-295642333450317.19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-1231843056042.9883</v>
      </c>
      <c r="L5018" s="444">
        <f t="shared" ca="1" si="197"/>
        <v>-296874176506360.19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-296874176506360.19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-1236975735443.1675</v>
      </c>
      <c r="L5019" s="444">
        <f t="shared" ca="1" si="197"/>
        <v>-298111152241803.38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-298111152241803.38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-1242129801007.5142</v>
      </c>
      <c r="L5020" s="444">
        <f t="shared" ca="1" si="197"/>
        <v>-299353282042810.88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-299353282042810.88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-1247305341845.0454</v>
      </c>
      <c r="L5021" s="444">
        <f t="shared" ca="1" si="197"/>
        <v>-300600587384655.94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-300600587384655.94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-1252502447436.0664</v>
      </c>
      <c r="L5022" s="444">
        <f t="shared" ca="1" si="197"/>
        <v>-301853089832092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-301853089832092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-1257721207633.7166</v>
      </c>
      <c r="L5023" s="444">
        <f t="shared" ca="1" si="197"/>
        <v>-303110811039725.69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-303110811039725.69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-1262961712665.5237</v>
      </c>
      <c r="L5024" s="444">
        <f t="shared" ca="1" si="197"/>
        <v>-304373772752391.19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-304373772752391.19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-1268224053134.9634</v>
      </c>
      <c r="L5025" s="444">
        <f t="shared" ca="1" si="197"/>
        <v>-305641996805526.13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-305641996805526.13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-1273508320023.0254</v>
      </c>
      <c r="L5026" s="444">
        <f t="shared" ca="1" si="197"/>
        <v>-306915505125549.13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-306915505125549.13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-1278814604689.7881</v>
      </c>
      <c r="L5027" s="444">
        <f t="shared" ca="1" si="197"/>
        <v>-308194319730238.94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-308194319730238.94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-1284142998875.9956</v>
      </c>
      <c r="L5028" s="444">
        <f t="shared" ca="1" si="197"/>
        <v>-309478462729114.94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-309478462729114.94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-1289493594704.6455</v>
      </c>
      <c r="L5029" s="444">
        <f t="shared" ca="1" si="197"/>
        <v>-310767956323819.56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-310767956323819.56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-1294866484682.5815</v>
      </c>
      <c r="L5030" s="444">
        <f t="shared" ca="1" si="197"/>
        <v>-312062822808502.13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-312062822808502.13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-1300261761702.0923</v>
      </c>
      <c r="L5031" s="444">
        <f t="shared" ca="1" si="197"/>
        <v>-313363084570204.19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-313363084570204.19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-1305679519042.5173</v>
      </c>
      <c r="L5032" s="444">
        <f t="shared" ca="1" si="197"/>
        <v>-314668764089246.69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-314668764089246.69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-1311119850371.8611</v>
      </c>
      <c r="L5033" s="444">
        <f t="shared" ca="1" si="197"/>
        <v>-315979883939618.56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-315979883939618.56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-1316582849748.4106</v>
      </c>
      <c r="L5034" s="444">
        <f t="shared" ca="1" si="197"/>
        <v>-317296466789367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-317296466789367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-1322068611622.3625</v>
      </c>
      <c r="L5035" s="444">
        <f t="shared" ca="1" si="197"/>
        <v>-318618535400989.38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-318618535400989.38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-1327577230837.4558</v>
      </c>
      <c r="L5036" s="444">
        <f t="shared" ca="1" si="197"/>
        <v>-319946112631826.81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-319946112631826.81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-1333108802632.6118</v>
      </c>
      <c r="L5037" s="444">
        <f t="shared" ca="1" si="197"/>
        <v>-321279221434459.44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-321279221434459.44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-1338663422643.5811</v>
      </c>
      <c r="L5038" s="444">
        <f t="shared" ca="1" si="197"/>
        <v>-322617884857103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-322617884857103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-1344241186904.5957</v>
      </c>
      <c r="L5039" s="444">
        <f t="shared" ca="1" si="197"/>
        <v>-323962126044007.63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-323962126044007.63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-1349842191850.0317</v>
      </c>
      <c r="L5040" s="444">
        <f t="shared" ca="1" si="197"/>
        <v>-325311968235857.69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-325311968235857.69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-1355466534316.0737</v>
      </c>
      <c r="L5041" s="444">
        <f t="shared" ca="1" si="197"/>
        <v>-326667434770173.75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-326667434770173.75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-1361114311542.3906</v>
      </c>
      <c r="L5042" s="444">
        <f t="shared" ca="1" si="197"/>
        <v>-328028549081716.13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-328028549081716.13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-1366785621173.8171</v>
      </c>
      <c r="L5043" s="444">
        <f t="shared" ca="1" si="197"/>
        <v>-329395334702889.94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-329395334702889.94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-1372480561262.0415</v>
      </c>
      <c r="L5044" s="444">
        <f t="shared" ca="1" si="197"/>
        <v>-330767815264152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-330767815264152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-1378199230267.3</v>
      </c>
      <c r="L5045" s="444">
        <f t="shared" ca="1" si="197"/>
        <v>-332146014494419.31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-332146014494419.31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-1383941727060.0806</v>
      </c>
      <c r="L5046" s="444">
        <f t="shared" ca="1" si="197"/>
        <v>-333529956221479.38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-333529956221479.38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-1389708150922.8308</v>
      </c>
      <c r="L5047" s="444">
        <f t="shared" ca="1" si="197"/>
        <v>-334919664372402.19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-334919664372402.19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-1395498601551.6758</v>
      </c>
      <c r="L5048" s="444">
        <f t="shared" ca="1" si="197"/>
        <v>-336315162973953.88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-336315162973953.88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-1401313179058.1411</v>
      </c>
      <c r="L5049" s="444">
        <f t="shared" ca="1" si="197"/>
        <v>-337716476153012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-337716476153012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-1407151983970.8833</v>
      </c>
      <c r="L5050" s="444">
        <f t="shared" ca="1" si="197"/>
        <v>-339123628136982.88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-339123628136982.88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-1413015117237.4287</v>
      </c>
      <c r="L5051" s="444">
        <f t="shared" ca="1" si="197"/>
        <v>-340536643254220.31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-340536643254220.31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-1418902680225.918</v>
      </c>
      <c r="L5052" s="444">
        <f t="shared" ca="1" si="197"/>
        <v>-341955545934446.25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-341955545934446.25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-1424814774726.8594</v>
      </c>
      <c r="L5053" s="444">
        <f t="shared" ca="1" si="197"/>
        <v>-343380360709173.13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-343380360709173.13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-1430751502954.8879</v>
      </c>
      <c r="L5054" s="444">
        <f t="shared" ca="1" si="197"/>
        <v>-344811112212128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-344811112212128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-1436712967550.5332</v>
      </c>
      <c r="L5055" s="444">
        <f t="shared" ca="1" si="197"/>
        <v>-346247825179678.56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-346247825179678.56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-1442699271581.9939</v>
      </c>
      <c r="L5056" s="444">
        <f t="shared" ca="1" si="197"/>
        <v>-347690524451260.56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-347690524451260.56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-1448710518546.9189</v>
      </c>
      <c r="L5057" s="444">
        <f t="shared" ca="1" si="197"/>
        <v>-349139234969807.5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-349139234969807.5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-1454746812374.198</v>
      </c>
      <c r="L5058" s="444">
        <f t="shared" ca="1" si="197"/>
        <v>-350593981782181.69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-350593981782181.69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-1460808257425.7571</v>
      </c>
      <c r="L5059" s="444">
        <f t="shared" ca="1" si="197"/>
        <v>-352054790039607.44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-352054790039607.44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-1466894958498.3643</v>
      </c>
      <c r="L5060" s="444">
        <f t="shared" ca="1" si="197"/>
        <v>-353521684998105.81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-353521684998105.81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-1473007020825.4409</v>
      </c>
      <c r="L5061" s="444">
        <f t="shared" ca="1" si="197"/>
        <v>-354994692018931.25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-354994692018931.25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-1479144550078.8801</v>
      </c>
      <c r="L5062" s="444">
        <f t="shared" ca="1" si="197"/>
        <v>-356473836569010.13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-356473836569010.13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-1485307652370.8755</v>
      </c>
      <c r="L5063" s="444">
        <f t="shared" ca="1" si="197"/>
        <v>-357959144221381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-357959144221381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-1491496434255.7542</v>
      </c>
      <c r="L5064" s="444">
        <f t="shared" ca="1" si="197"/>
        <v>-359450640655636.75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-359450640655636.75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-1497711002731.8198</v>
      </c>
      <c r="L5065" s="444">
        <f t="shared" ca="1" si="197"/>
        <v>-360948351658368.56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-360948351658368.56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-1503951465243.2024</v>
      </c>
      <c r="L5066" s="444">
        <f t="shared" ca="1" si="197"/>
        <v>-362452303123611.75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-362452303123611.75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-1510217929681.7156</v>
      </c>
      <c r="L5067" s="444">
        <f t="shared" ca="1" si="197"/>
        <v>-363962521053293.44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-363962521053293.44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-1516510504388.7227</v>
      </c>
      <c r="L5068" s="444">
        <f t="shared" ca="1" si="197"/>
        <v>-365479031557682.19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-365479031557682.19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-1522829298157.009</v>
      </c>
      <c r="L5069" s="444">
        <f t="shared" ca="1" si="197"/>
        <v>-367001860855839.19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-367001860855839.19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-1529174420232.6633</v>
      </c>
      <c r="L5070" s="444">
        <f t="shared" ca="1" si="197"/>
        <v>-368531035276071.88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-368531035276071.88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-1535545980316.9661</v>
      </c>
      <c r="L5071" s="444">
        <f t="shared" ca="1" si="197"/>
        <v>-370066581256388.81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-370066581256388.81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-1541944088568.2866</v>
      </c>
      <c r="L5072" s="444">
        <f t="shared" ca="1" si="197"/>
        <v>-371608525344957.13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-371608525344957.13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-1548368855603.988</v>
      </c>
      <c r="L5073" s="444">
        <f t="shared" ca="1" si="197"/>
        <v>-373156894200561.13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-373156894200561.13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-1554820392502.3379</v>
      </c>
      <c r="L5074" s="444">
        <f t="shared" ca="1" si="197"/>
        <v>-374711714593063.44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-374711714593063.44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-1561298810804.4309</v>
      </c>
      <c r="L5075" s="444">
        <f t="shared" ca="1" si="197"/>
        <v>-376273013403867.88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-376273013403867.88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-1567804222516.1162</v>
      </c>
      <c r="L5076" s="444">
        <f t="shared" ca="1" si="197"/>
        <v>-377840817626384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-377840817626384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-1574336740109.9333</v>
      </c>
      <c r="L5077" s="444">
        <f t="shared" ca="1" si="197"/>
        <v>-379415154366493.94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-379415154366493.94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-1580896476527.0581</v>
      </c>
      <c r="L5078" s="444">
        <f t="shared" ca="1" si="197"/>
        <v>-380996050843021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-380996050843021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-1587483545179.2542</v>
      </c>
      <c r="L5079" s="444">
        <f t="shared" ca="1" si="197"/>
        <v>-382583534388200.25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-382583534388200.25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-1594098059950.8345</v>
      </c>
      <c r="L5080" s="444">
        <f t="shared" ca="1" si="197"/>
        <v>-384177632448151.06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-384177632448151.06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-1600740135200.6294</v>
      </c>
      <c r="L5081" s="444">
        <f t="shared" ca="1" si="197"/>
        <v>-385778372583351.69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-385778372583351.69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-1607409885763.9653</v>
      </c>
      <c r="L5082" s="444">
        <f t="shared" ca="1" si="197"/>
        <v>-387385782469115.63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-387385782469115.63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-1614107426954.6484</v>
      </c>
      <c r="L5083" s="444">
        <f t="shared" ca="1" si="197"/>
        <v>-388999889896070.25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-388999889896070.25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-1620832874566.9595</v>
      </c>
      <c r="L5084" s="444">
        <f t="shared" ca="1" si="197"/>
        <v>-390620722770637.19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-390620722770637.19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-1627586344877.655</v>
      </c>
      <c r="L5085" s="444">
        <f t="shared" ca="1" si="197"/>
        <v>-392248309115514.81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-392248309115514.81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-1634367954647.9783</v>
      </c>
      <c r="L5086" s="444">
        <f t="shared" ca="1" si="197"/>
        <v>-393882677070162.81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-393882677070162.81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-1641177821125.6785</v>
      </c>
      <c r="L5087" s="444">
        <f t="shared" ca="1" si="197"/>
        <v>-395523854891288.5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-395523854891288.5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-1648016062047.0354</v>
      </c>
      <c r="L5088" s="444">
        <f t="shared" ca="1" si="197"/>
        <v>-397171870953335.56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-397171870953335.56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-1654882795638.8982</v>
      </c>
      <c r="L5089" s="444">
        <f t="shared" ca="1" si="197"/>
        <v>-398826753748974.44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-398826753748974.44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-1661778140620.7268</v>
      </c>
      <c r="L5090" s="444">
        <f t="shared" ca="1" si="197"/>
        <v>-400488531889595.19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-400488531889595.19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-1668702216206.6465</v>
      </c>
      <c r="L5091" s="444">
        <f t="shared" ca="1" si="197"/>
        <v>-402157234105801.81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-402157234105801.81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-1675655142107.5076</v>
      </c>
      <c r="L5092" s="444">
        <f t="shared" ca="1" si="197"/>
        <v>-403832889247909.31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-403832889247909.31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-1682637038532.9556</v>
      </c>
      <c r="L5093" s="444">
        <f t="shared" ca="1" si="197"/>
        <v>-405515526286442.25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-405515526286442.25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-1689648026193.5093</v>
      </c>
      <c r="L5094" s="444">
        <f t="shared" ca="1" si="197"/>
        <v>-407205174312635.75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-407205174312635.75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-1696688226302.6489</v>
      </c>
      <c r="L5095" s="444">
        <f t="shared" ca="1" si="197"/>
        <v>-408901862538938.38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-408901862538938.38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-1703757760578.9099</v>
      </c>
      <c r="L5096" s="444">
        <f t="shared" ca="1" si="197"/>
        <v>-410605620299517.31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-410605620299517.31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-1710856751247.9888</v>
      </c>
      <c r="L5097" s="444">
        <f t="shared" ca="1" si="197"/>
        <v>-412316477050765.31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-412316477050765.31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-1717985321044.8555</v>
      </c>
      <c r="L5098" s="444">
        <f t="shared" ca="1" si="197"/>
        <v>-414034462371810.19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-414034462371810.19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-1725143593215.8757</v>
      </c>
      <c r="L5099" s="444">
        <f t="shared" ca="1" si="197"/>
        <v>-415759605965026.06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-415759605965026.06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-1732331691520.9419</v>
      </c>
      <c r="L5100" s="444">
        <f t="shared" ca="1" si="197"/>
        <v>-417491937656547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-417491937656547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-1739549740235.6125</v>
      </c>
      <c r="L5101" s="444">
        <f t="shared" ca="1" si="197"/>
        <v>-419231487396782.63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-419231487396782.63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-1746797864153.261</v>
      </c>
      <c r="L5102" s="444">
        <f t="shared" ca="1" si="197"/>
        <v>-420978285260935.88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-420978285260935.88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-1754076188587.2329</v>
      </c>
      <c r="L5103" s="444">
        <f t="shared" ca="1" si="197"/>
        <v>-422732361449523.13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-422732361449523.13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-1761384839373.0129</v>
      </c>
      <c r="L5104" s="444">
        <f t="shared" ca="1" si="197"/>
        <v>-424493746288896.13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-424493746288896.13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-1768723942870.4004</v>
      </c>
      <c r="L5105" s="444">
        <f t="shared" ca="1" si="197"/>
        <v>-426262470231766.5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-426262470231766.5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-1776093625965.6936</v>
      </c>
      <c r="L5106" s="444">
        <f t="shared" ca="1" si="197"/>
        <v>-428038563857732.19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-428038563857732.19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-1783494016073.884</v>
      </c>
      <c r="L5107" s="444">
        <f t="shared" ca="1" si="197"/>
        <v>-429822057873806.06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-429822057873806.06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-1790925241140.8586</v>
      </c>
      <c r="L5108" s="444">
        <f t="shared" ref="L5108:L5362" ca="1" si="202">I5108-J5108+K5108</f>
        <v>-431612983114946.94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-431612983114946.94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-1798387429645.6123</v>
      </c>
      <c r="L5109" s="444">
        <f t="shared" ca="1" si="202"/>
        <v>-433411370544592.56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-433411370544592.56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-1805880710602.469</v>
      </c>
      <c r="L5110" s="444">
        <f t="shared" ca="1" si="202"/>
        <v>-435217251255195.06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-435217251255195.06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-1813405213563.3127</v>
      </c>
      <c r="L5111" s="444">
        <f t="shared" ca="1" si="202"/>
        <v>-437030656468758.38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-437030656468758.38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-1820961068619.8264</v>
      </c>
      <c r="L5112" s="444">
        <f t="shared" ca="1" si="202"/>
        <v>-438851617537378.19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-438851617537378.19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-1828548406405.7422</v>
      </c>
      <c r="L5113" s="444">
        <f t="shared" ca="1" si="202"/>
        <v>-440680165943783.94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-440680165943783.94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-1836167358099.0996</v>
      </c>
      <c r="L5114" s="444">
        <f t="shared" ca="1" si="202"/>
        <v>-442516333301883.06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-442516333301883.06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-1843818055424.5129</v>
      </c>
      <c r="L5115" s="444">
        <f t="shared" ca="1" si="202"/>
        <v>-444360151357307.56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-444360151357307.56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-1851500630655.4485</v>
      </c>
      <c r="L5116" s="444">
        <f t="shared" ca="1" si="202"/>
        <v>-446211651987963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-446211651987963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-1859215216616.5125</v>
      </c>
      <c r="L5117" s="444">
        <f t="shared" ca="1" si="202"/>
        <v>-448070867204579.5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-448070867204579.5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-1866961946685.748</v>
      </c>
      <c r="L5118" s="444">
        <f t="shared" ca="1" si="202"/>
        <v>-449937829151265.25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-449937829151265.25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-1874740954796.9385</v>
      </c>
      <c r="L5119" s="444">
        <f t="shared" ca="1" si="202"/>
        <v>-451812570106062.19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-451812570106062.19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-1882552375441.926</v>
      </c>
      <c r="L5120" s="444">
        <f t="shared" ca="1" si="202"/>
        <v>-453695122481504.13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-453695122481504.13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-1890396343672.9336</v>
      </c>
      <c r="L5121" s="444">
        <f t="shared" ca="1" si="202"/>
        <v>-455585518825177.06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-455585518825177.06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-1898272995104.9043</v>
      </c>
      <c r="L5122" s="444">
        <f t="shared" ca="1" si="202"/>
        <v>-457483791820281.94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-457483791820281.94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-1906182465917.8413</v>
      </c>
      <c r="L5123" s="444">
        <f t="shared" ca="1" si="202"/>
        <v>-459389974286199.75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-459389974286199.75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-1914124892859.1653</v>
      </c>
      <c r="L5124" s="444">
        <f t="shared" ca="1" si="202"/>
        <v>-461304099179058.94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-461304099179058.94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-1922100413246.0789</v>
      </c>
      <c r="L5125" s="444">
        <f t="shared" ca="1" si="202"/>
        <v>-463226199592305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-463226199592305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-1930109164967.9375</v>
      </c>
      <c r="L5126" s="444">
        <f t="shared" ca="1" si="202"/>
        <v>-465156308757272.94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-465156308757272.94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-1938151286488.637</v>
      </c>
      <c r="L5127" s="444">
        <f t="shared" ca="1" si="202"/>
        <v>-467094460043761.56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-467094460043761.56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-1946226916849.0068</v>
      </c>
      <c r="L5128" s="444">
        <f t="shared" ca="1" si="202"/>
        <v>-469040686960610.56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-469040686960610.56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-1954336195669.2109</v>
      </c>
      <c r="L5129" s="444">
        <f t="shared" ca="1" si="202"/>
        <v>-470995023156279.75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-470995023156279.75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-1962479263151.1655</v>
      </c>
      <c r="L5130" s="444">
        <f t="shared" ca="1" si="202"/>
        <v>-472957502419430.94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-472957502419430.94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-1970656260080.9622</v>
      </c>
      <c r="L5131" s="444">
        <f t="shared" ca="1" si="202"/>
        <v>-474928158679511.88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-474928158679511.88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-1978867327831.2996</v>
      </c>
      <c r="L5132" s="444">
        <f t="shared" ca="1" si="202"/>
        <v>-476907026007343.19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-476907026007343.19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-1987112608363.9299</v>
      </c>
      <c r="L5133" s="444">
        <f t="shared" ca="1" si="202"/>
        <v>-478894138615707.13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-478894138615707.13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-1995392244232.113</v>
      </c>
      <c r="L5134" s="444">
        <f t="shared" ca="1" si="202"/>
        <v>-480889530859939.25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-480889530859939.25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-2003706378583.0801</v>
      </c>
      <c r="L5135" s="444">
        <f t="shared" ca="1" si="202"/>
        <v>-482893237238522.31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-482893237238522.31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-2012055155160.5095</v>
      </c>
      <c r="L5136" s="444">
        <f t="shared" ca="1" si="202"/>
        <v>-484905292393682.81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-484905292393682.81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-2020438718307.012</v>
      </c>
      <c r="L5137" s="444">
        <f t="shared" ca="1" si="202"/>
        <v>-486925731111989.81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-486925731111989.81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-2028857212966.6243</v>
      </c>
      <c r="L5138" s="444">
        <f t="shared" ca="1" si="202"/>
        <v>-488954588324956.44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-488954588324956.44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-2037310784687.3184</v>
      </c>
      <c r="L5139" s="444">
        <f t="shared" ca="1" si="202"/>
        <v>-490991899109643.75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-490991899109643.75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-2045799579623.5156</v>
      </c>
      <c r="L5140" s="444">
        <f t="shared" ca="1" si="202"/>
        <v>-493037698689267.25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-493037698689267.25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-2054323744538.6135</v>
      </c>
      <c r="L5141" s="444">
        <f t="shared" ca="1" si="202"/>
        <v>-495092022433805.88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-495092022433805.88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-2062883426807.5247</v>
      </c>
      <c r="L5142" s="444">
        <f t="shared" ca="1" si="202"/>
        <v>-497154905860613.38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-497154905860613.38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-2071478774419.2224</v>
      </c>
      <c r="L5143" s="444">
        <f t="shared" ca="1" si="202"/>
        <v>-499226384635032.63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-499226384635032.63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-2080109935979.3025</v>
      </c>
      <c r="L5144" s="444">
        <f t="shared" ca="1" si="202"/>
        <v>-501306494571011.94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-501306494571011.94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-2088777060712.5498</v>
      </c>
      <c r="L5145" s="444">
        <f t="shared" ca="1" si="202"/>
        <v>-503395271631724.5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-503395271631724.5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-2097480298465.5188</v>
      </c>
      <c r="L5146" s="444">
        <f t="shared" ca="1" si="202"/>
        <v>-505492751930190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-505492751930190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-2106219799709.125</v>
      </c>
      <c r="L5147" s="444">
        <f t="shared" ca="1" si="202"/>
        <v>-507598971729899.13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-507598971729899.13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-2114995715541.2466</v>
      </c>
      <c r="L5148" s="444">
        <f t="shared" ca="1" si="202"/>
        <v>-509713967445440.38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-509713967445440.38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-2123808197689.335</v>
      </c>
      <c r="L5149" s="444">
        <f t="shared" ca="1" si="202"/>
        <v>-511837775643129.69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-511837775643129.69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-2132657398513.0403</v>
      </c>
      <c r="L5150" s="444">
        <f t="shared" ca="1" si="202"/>
        <v>-513970433041642.75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-513970433041642.75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-2141543471006.845</v>
      </c>
      <c r="L5151" s="444">
        <f t="shared" ca="1" si="202"/>
        <v>-516111976512649.63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-516111976512649.63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-2150466568802.7068</v>
      </c>
      <c r="L5152" s="444">
        <f t="shared" ca="1" si="202"/>
        <v>-518262443081452.31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-518262443081452.31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-2159426846172.7178</v>
      </c>
      <c r="L5153" s="444">
        <f t="shared" ca="1" si="202"/>
        <v>-520421869927625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-520421869927625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-2168424458031.7708</v>
      </c>
      <c r="L5154" s="444">
        <f t="shared" ca="1" si="202"/>
        <v>-522590294385656.75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-522590294385656.75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-2177459559940.2361</v>
      </c>
      <c r="L5155" s="444">
        <f t="shared" ca="1" si="202"/>
        <v>-524767753945597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-524767753945597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-2186532308106.6538</v>
      </c>
      <c r="L5156" s="444">
        <f t="shared" ca="1" si="202"/>
        <v>-526954286253703.63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-526954286253703.63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-2195642859390.4314</v>
      </c>
      <c r="L5157" s="444">
        <f t="shared" ca="1" si="202"/>
        <v>-529149929113094.06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-529149929113094.06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-2204791371304.5586</v>
      </c>
      <c r="L5158" s="444">
        <f t="shared" ca="1" si="202"/>
        <v>-531354720484398.63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-531354720484398.63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-2213978002018.3276</v>
      </c>
      <c r="L5159" s="444">
        <f t="shared" ca="1" si="202"/>
        <v>-533568698486416.94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-533568698486416.94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-2223202910360.0708</v>
      </c>
      <c r="L5160" s="444">
        <f t="shared" ca="1" si="202"/>
        <v>-535791901396777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-535791901396777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-2232466255819.9043</v>
      </c>
      <c r="L5161" s="444">
        <f t="shared" ca="1" si="202"/>
        <v>-538024367652596.88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-538024367652596.88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-2241768198552.4873</v>
      </c>
      <c r="L5162" s="444">
        <f t="shared" ca="1" si="202"/>
        <v>-540266135851149.38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-540266135851149.38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-2251108899379.7886</v>
      </c>
      <c r="L5163" s="444">
        <f t="shared" ca="1" si="202"/>
        <v>-542517244750529.19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-542517244750529.19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-2260488519793.8716</v>
      </c>
      <c r="L5164" s="444">
        <f t="shared" ca="1" si="202"/>
        <v>-544777733270323.06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-544777733270323.06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-2269907221959.6792</v>
      </c>
      <c r="L5165" s="444">
        <f t="shared" ca="1" si="202"/>
        <v>-547047640492282.75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-547047640492282.75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-2279365168717.8447</v>
      </c>
      <c r="L5166" s="444">
        <f t="shared" ca="1" si="202"/>
        <v>-549327005661000.63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-549327005661000.63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-2288862523587.5024</v>
      </c>
      <c r="L5167" s="444">
        <f t="shared" ca="1" si="202"/>
        <v>-551615868184588.13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-551615868184588.13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-2298399450769.1172</v>
      </c>
      <c r="L5168" s="444">
        <f t="shared" ca="1" si="202"/>
        <v>-553914267635357.25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-553914267635357.25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-2307976115147.3218</v>
      </c>
      <c r="L5169" s="444">
        <f t="shared" ca="1" si="202"/>
        <v>-556222243750504.56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-556222243750504.56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-2317592682293.769</v>
      </c>
      <c r="L5170" s="444">
        <f t="shared" ca="1" si="202"/>
        <v>-558539836432798.31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-558539836432798.31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-2327249318469.9932</v>
      </c>
      <c r="L5171" s="444">
        <f t="shared" ca="1" si="202"/>
        <v>-560867085751268.31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-560867085751268.31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-2336946190630.2847</v>
      </c>
      <c r="L5172" s="444">
        <f t="shared" ca="1" si="202"/>
        <v>-563204031941898.63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-563204031941898.63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-2346683466424.5776</v>
      </c>
      <c r="L5173" s="444">
        <f t="shared" ca="1" si="202"/>
        <v>-565550715408323.25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-565550715408323.25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-2356461314201.3467</v>
      </c>
      <c r="L5174" s="444">
        <f t="shared" ca="1" si="202"/>
        <v>-567907176722524.63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-567907176722524.63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-2366279903010.519</v>
      </c>
      <c r="L5175" s="444">
        <f t="shared" ca="1" si="202"/>
        <v>-570273456625535.13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-570273456625535.13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-2376139402606.3965</v>
      </c>
      <c r="L5176" s="444">
        <f t="shared" ca="1" si="202"/>
        <v>-572649596028141.5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-572649596028141.5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-2386039983450.5894</v>
      </c>
      <c r="L5177" s="444">
        <f t="shared" ca="1" si="202"/>
        <v>-575035636011592.13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-575035636011592.13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-2395981816714.9673</v>
      </c>
      <c r="L5178" s="444">
        <f t="shared" ca="1" si="202"/>
        <v>-577431617828307.13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-577431617828307.13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-2405965074284.6128</v>
      </c>
      <c r="L5179" s="444">
        <f t="shared" ca="1" si="202"/>
        <v>-579837582902591.75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-579837582902591.75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-2415989928760.7988</v>
      </c>
      <c r="L5180" s="444">
        <f t="shared" ca="1" si="202"/>
        <v>-582253572831352.5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-582253572831352.5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-2426056553463.9688</v>
      </c>
      <c r="L5181" s="444">
        <f t="shared" ca="1" si="202"/>
        <v>-584679629384816.5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-584679629384816.5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-2436165122436.7354</v>
      </c>
      <c r="L5182" s="444">
        <f t="shared" ca="1" si="202"/>
        <v>-587115794507253.25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-587115794507253.25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-2446315810446.8887</v>
      </c>
      <c r="L5183" s="444">
        <f t="shared" ca="1" si="202"/>
        <v>-589562110317700.13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-589562110317700.13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-2456508792990.417</v>
      </c>
      <c r="L5184" s="444">
        <f t="shared" ca="1" si="202"/>
        <v>-592018619110690.5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-592018619110690.5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-2466744246294.5439</v>
      </c>
      <c r="L5185" s="444">
        <f t="shared" ca="1" si="202"/>
        <v>-594485363356985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-594485363356985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-2477022347320.771</v>
      </c>
      <c r="L5186" s="444">
        <f t="shared" ca="1" si="202"/>
        <v>-596962385704305.75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-596962385704305.75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-2487343273767.9404</v>
      </c>
      <c r="L5187" s="444">
        <f t="shared" ca="1" si="202"/>
        <v>-599449728978073.75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-599449728978073.75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-2497707204075.3071</v>
      </c>
      <c r="L5188" s="444">
        <f t="shared" ca="1" si="202"/>
        <v>-601947436182149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-601947436182149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-2508114317425.6206</v>
      </c>
      <c r="L5189" s="444">
        <f t="shared" ca="1" si="202"/>
        <v>-604455550499574.63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-604455550499574.63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-2518564793748.2275</v>
      </c>
      <c r="L5190" s="444">
        <f t="shared" ca="1" si="202"/>
        <v>-606974115293322.88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-606974115293322.88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-2529058813722.1787</v>
      </c>
      <c r="L5191" s="444">
        <f t="shared" ca="1" si="202"/>
        <v>-609503174107045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-609503174107045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-2539596558779.354</v>
      </c>
      <c r="L5192" s="444">
        <f t="shared" ca="1" si="202"/>
        <v>-612042770665824.38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-612042770665824.38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-2550178211107.6016</v>
      </c>
      <c r="L5193" s="444">
        <f t="shared" ca="1" si="202"/>
        <v>-614592948876932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-614592948876932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-2560803953653.8833</v>
      </c>
      <c r="L5194" s="444">
        <f t="shared" ca="1" si="202"/>
        <v>-617153752830585.88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-617153752830585.88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-2571473970127.4409</v>
      </c>
      <c r="L5195" s="444">
        <f t="shared" ca="1" si="202"/>
        <v>-619725226800713.38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-619725226800713.38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-2582188445002.9722</v>
      </c>
      <c r="L5196" s="444">
        <f t="shared" ca="1" si="202"/>
        <v>-622307415245716.38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-622307415245716.38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-2592947563523.8184</v>
      </c>
      <c r="L5197" s="444">
        <f t="shared" ca="1" si="202"/>
        <v>-624900362809240.25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-624900362809240.25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-2603751511705.1675</v>
      </c>
      <c r="L5198" s="444">
        <f t="shared" ca="1" si="202"/>
        <v>-627504114320945.38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-627504114320945.38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-2614600476337.2725</v>
      </c>
      <c r="L5199" s="444">
        <f t="shared" ca="1" si="202"/>
        <v>-630118714797282.63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-630118714797282.63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-2625494644988.6777</v>
      </c>
      <c r="L5200" s="444">
        <f t="shared" ca="1" si="202"/>
        <v>-632744209442271.25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-632744209442271.25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-2636434206009.4634</v>
      </c>
      <c r="L5201" s="444">
        <f t="shared" ca="1" si="202"/>
        <v>-635380643648280.75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-635380643648280.75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-2647419348534.5029</v>
      </c>
      <c r="L5202" s="444">
        <f t="shared" ca="1" si="202"/>
        <v>-638028062996815.25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-638028062996815.25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-2658450262486.73</v>
      </c>
      <c r="L5203" s="444">
        <f t="shared" ca="1" si="202"/>
        <v>-640686513259302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-640686513259302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-2669527138580.4248</v>
      </c>
      <c r="L5204" s="444">
        <f t="shared" ca="1" si="202"/>
        <v>-643356040397882.38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-643356040397882.38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-2680650168324.5098</v>
      </c>
      <c r="L5205" s="444">
        <f t="shared" ca="1" si="202"/>
        <v>-646036690566206.88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-646036690566206.88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-2691819544025.8618</v>
      </c>
      <c r="L5206" s="444">
        <f t="shared" ca="1" si="202"/>
        <v>-648728510110232.75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-648728510110232.75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-2703035458792.6362</v>
      </c>
      <c r="L5207" s="444">
        <f t="shared" ca="1" si="202"/>
        <v>-651431545569025.38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-651431545569025.38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-2714298106537.6055</v>
      </c>
      <c r="L5208" s="444">
        <f t="shared" ca="1" si="202"/>
        <v>-654145843675563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-654145843675563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-2725607681981.5127</v>
      </c>
      <c r="L5209" s="444">
        <f t="shared" ca="1" si="202"/>
        <v>-656871451357544.5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-656871451357544.5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-2736964380656.4355</v>
      </c>
      <c r="L5210" s="444">
        <f t="shared" ca="1" si="202"/>
        <v>-659608415738200.88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-659608415738200.88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-2748368398909.1704</v>
      </c>
      <c r="L5211" s="444">
        <f t="shared" ca="1" si="202"/>
        <v>-662356784137110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-662356784137110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-2759819933904.625</v>
      </c>
      <c r="L5212" s="444">
        <f t="shared" ca="1" si="202"/>
        <v>-665116604071014.63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-665116604071014.63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-2771319183629.2275</v>
      </c>
      <c r="L5213" s="444">
        <f t="shared" ca="1" si="202"/>
        <v>-667887923254643.88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-667887923254643.88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-2782866346894.3496</v>
      </c>
      <c r="L5214" s="444">
        <f t="shared" ca="1" si="202"/>
        <v>-670670789601538.25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-670670789601538.25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-2794461623339.7427</v>
      </c>
      <c r="L5215" s="444">
        <f t="shared" ca="1" si="202"/>
        <v>-673465251224878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-673465251224878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-2806105213436.9917</v>
      </c>
      <c r="L5216" s="444">
        <f t="shared" ca="1" si="202"/>
        <v>-676271356438315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-676271356438315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-2817797318492.979</v>
      </c>
      <c r="L5217" s="444">
        <f t="shared" ca="1" si="202"/>
        <v>-679089153756808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-679089153756808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-2829538140653.3667</v>
      </c>
      <c r="L5218" s="444">
        <f t="shared" ca="1" si="202"/>
        <v>-681918691897461.38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-681918691897461.38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-2841327882906.0889</v>
      </c>
      <c r="L5219" s="444">
        <f t="shared" ca="1" si="202"/>
        <v>-684760019780367.5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-684760019780367.5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-2853166749084.8647</v>
      </c>
      <c r="L5220" s="444">
        <f t="shared" ca="1" si="202"/>
        <v>-687613186529452.38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-687613186529452.38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-2865054943872.7183</v>
      </c>
      <c r="L5221" s="444">
        <f t="shared" ca="1" si="202"/>
        <v>-690478241473325.13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-690478241473325.13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-2876992672805.5215</v>
      </c>
      <c r="L5222" s="444">
        <f t="shared" ca="1" si="202"/>
        <v>-693355234146130.63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-693355234146130.63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-2888980142275.5444</v>
      </c>
      <c r="L5223" s="444">
        <f t="shared" ca="1" si="202"/>
        <v>-696244214288406.13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-696244214288406.13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-2901017559535.0254</v>
      </c>
      <c r="L5224" s="444">
        <f t="shared" ca="1" si="202"/>
        <v>-699145231847941.13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-699145231847941.13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-2913105132699.7549</v>
      </c>
      <c r="L5225" s="444">
        <f t="shared" ca="1" si="202"/>
        <v>-702058336980640.88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-702058336980640.88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-2925243070752.6704</v>
      </c>
      <c r="L5226" s="444">
        <f t="shared" ca="1" si="202"/>
        <v>-704983580051393.5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-704983580051393.5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-2937431583547.4727</v>
      </c>
      <c r="L5227" s="444">
        <f t="shared" ca="1" si="202"/>
        <v>-707921011634941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-707921011634941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-2949670881812.2539</v>
      </c>
      <c r="L5228" s="444">
        <f t="shared" ca="1" si="202"/>
        <v>-710870682516753.25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-710870682516753.25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-2961961177153.1387</v>
      </c>
      <c r="L5229" s="444">
        <f t="shared" ca="1" si="202"/>
        <v>-713832643693906.38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-713832643693906.38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-2974302682057.9434</v>
      </c>
      <c r="L5230" s="444">
        <f t="shared" ca="1" si="202"/>
        <v>-716806946375964.38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-716806946375964.38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-2986695609899.8516</v>
      </c>
      <c r="L5231" s="444">
        <f t="shared" ca="1" si="202"/>
        <v>-719793641985864.25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-719793641985864.25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-2999140174941.1011</v>
      </c>
      <c r="L5232" s="444">
        <f t="shared" ca="1" si="202"/>
        <v>-722792782160805.38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-722792782160805.38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-3011636592336.689</v>
      </c>
      <c r="L5233" s="444">
        <f t="shared" ca="1" si="202"/>
        <v>-725804418753142.13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-725804418753142.13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-3024185078138.0923</v>
      </c>
      <c r="L5234" s="444">
        <f t="shared" ca="1" si="202"/>
        <v>-728828603831280.25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-728828603831280.25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-3036785849297.001</v>
      </c>
      <c r="L5235" s="444">
        <f t="shared" ca="1" si="202"/>
        <v>-731865389680577.25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-731865389680577.25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-3049439123669.0718</v>
      </c>
      <c r="L5236" s="444">
        <f t="shared" ca="1" si="202"/>
        <v>-734914828804246.38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-734914828804246.38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-3062145120017.6934</v>
      </c>
      <c r="L5237" s="444">
        <f t="shared" ca="1" si="202"/>
        <v>-737976973924264.13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-737976973924264.13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-3074904058017.7671</v>
      </c>
      <c r="L5238" s="444">
        <f t="shared" ca="1" si="202"/>
        <v>-741051877982281.88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-741051877982281.88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-3087716158259.5078</v>
      </c>
      <c r="L5239" s="444">
        <f t="shared" ca="1" si="202"/>
        <v>-744139594140541.38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-744139594140541.38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-3100581642252.2559</v>
      </c>
      <c r="L5240" s="444">
        <f t="shared" ca="1" si="202"/>
        <v>-747240175782793.63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-747240175782793.63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-3113500732428.3066</v>
      </c>
      <c r="L5241" s="444">
        <f t="shared" ca="1" si="202"/>
        <v>-750353676515221.88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-750353676515221.88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-3126473652146.7578</v>
      </c>
      <c r="L5242" s="444">
        <f t="shared" ca="1" si="202"/>
        <v>-753480150167368.63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-753480150167368.63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-3139500625697.3691</v>
      </c>
      <c r="L5243" s="444">
        <f t="shared" ca="1" si="202"/>
        <v>-756619650793066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-756619650793066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-3152581878304.4414</v>
      </c>
      <c r="L5244" s="444">
        <f t="shared" ca="1" si="202"/>
        <v>-759772232671370.5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-759772232671370.5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-3165717636130.7104</v>
      </c>
      <c r="L5245" s="444">
        <f t="shared" ca="1" si="202"/>
        <v>-762937950307501.25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-762937950307501.25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-3178908126281.2554</v>
      </c>
      <c r="L5246" s="444">
        <f t="shared" ca="1" si="202"/>
        <v>-766116858433782.5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-766116858433782.5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-3192153576807.4272</v>
      </c>
      <c r="L5247" s="444">
        <f t="shared" ca="1" si="202"/>
        <v>-769309012010589.88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-769309012010589.88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-3205454216710.791</v>
      </c>
      <c r="L5248" s="444">
        <f t="shared" ca="1" si="202"/>
        <v>-772514466227300.63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-772514466227300.63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-3218810275947.0859</v>
      </c>
      <c r="L5249" s="444">
        <f t="shared" ca="1" si="202"/>
        <v>-775733276503247.75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-775733276503247.75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-3232221985430.1987</v>
      </c>
      <c r="L5250" s="444">
        <f t="shared" ca="1" si="202"/>
        <v>-778965498488678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-778965498488678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-3245689577036.1582</v>
      </c>
      <c r="L5251" s="444">
        <f t="shared" ca="1" si="202"/>
        <v>-782211188065714.13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-782211188065714.13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-3259213283607.1421</v>
      </c>
      <c r="L5252" s="444">
        <f t="shared" ca="1" si="202"/>
        <v>-785470401349321.25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-785470401349321.25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-3272793338955.5054</v>
      </c>
      <c r="L5253" s="444">
        <f t="shared" ca="1" si="202"/>
        <v>-788743194688276.75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-788743194688276.75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-3286429977867.8198</v>
      </c>
      <c r="L5254" s="444">
        <f t="shared" ca="1" si="202"/>
        <v>-792029624666144.63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-792029624666144.63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-3300123436108.936</v>
      </c>
      <c r="L5255" s="444">
        <f t="shared" ca="1" si="202"/>
        <v>-795329748102253.5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-795329748102253.5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-3313873950426.0562</v>
      </c>
      <c r="L5256" s="444">
        <f t="shared" ca="1" si="202"/>
        <v>-798643622052679.5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-798643622052679.5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-3327681758552.8311</v>
      </c>
      <c r="L5257" s="444">
        <f t="shared" ca="1" si="202"/>
        <v>-801971303811232.38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-801971303811232.38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-3341547099213.4683</v>
      </c>
      <c r="L5258" s="444">
        <f t="shared" ca="1" si="202"/>
        <v>-805312850910445.88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-805312850910445.88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-3355470212126.8579</v>
      </c>
      <c r="L5259" s="444">
        <f t="shared" ca="1" si="202"/>
        <v>-808668321122572.75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-808668321122572.75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-3369451338010.7197</v>
      </c>
      <c r="L5260" s="444">
        <f t="shared" ca="1" si="202"/>
        <v>-812037772460583.5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-812037772460583.5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-3383490718585.7646</v>
      </c>
      <c r="L5261" s="444">
        <f t="shared" ca="1" si="202"/>
        <v>-815421263179169.25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-815421263179169.25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-3397588596579.8721</v>
      </c>
      <c r="L5262" s="444">
        <f t="shared" ca="1" si="202"/>
        <v>-818818851775749.13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-818818851775749.13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-3411745215732.2881</v>
      </c>
      <c r="L5263" s="444">
        <f t="shared" ca="1" si="202"/>
        <v>-822230596991481.38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-822230596991481.38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-3425960820797.8389</v>
      </c>
      <c r="L5264" s="444">
        <f t="shared" ca="1" si="202"/>
        <v>-825656557812279.25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-825656557812279.25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-3440235657551.1636</v>
      </c>
      <c r="L5265" s="444">
        <f t="shared" ca="1" si="202"/>
        <v>-829096793469830.38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-829096793469830.38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-3454569972790.96</v>
      </c>
      <c r="L5266" s="444">
        <f t="shared" ca="1" si="202"/>
        <v>-832551363442621.38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-832551363442621.38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-3468964014344.2559</v>
      </c>
      <c r="L5267" s="444">
        <f t="shared" ca="1" si="202"/>
        <v>-836020327456965.63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-836020327456965.63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-3483418031070.6899</v>
      </c>
      <c r="L5268" s="444">
        <f t="shared" ca="1" si="202"/>
        <v>-839503745488036.38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-839503745488036.38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-3497932272866.8184</v>
      </c>
      <c r="L5269" s="444">
        <f t="shared" ca="1" si="202"/>
        <v>-843001677760903.25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-843001677760903.25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-3512506990670.4302</v>
      </c>
      <c r="L5270" s="444">
        <f t="shared" ca="1" si="202"/>
        <v>-846514184751573.63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-846514184751573.63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-3527142436464.8901</v>
      </c>
      <c r="L5271" s="444">
        <f t="shared" ca="1" si="202"/>
        <v>-850041327188038.5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-850041327188038.5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-3541838863283.4937</v>
      </c>
      <c r="L5272" s="444">
        <f t="shared" ca="1" si="202"/>
        <v>-853583166051322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-853583166051322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-3556596525213.8418</v>
      </c>
      <c r="L5273" s="444">
        <f t="shared" ca="1" si="202"/>
        <v>-857139762576535.88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-857139762576535.88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-3571415677402.2329</v>
      </c>
      <c r="L5274" s="444">
        <f t="shared" ca="1" si="202"/>
        <v>-860711178253938.13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-860711178253938.13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-3586296576058.0757</v>
      </c>
      <c r="L5275" s="444">
        <f t="shared" ca="1" si="202"/>
        <v>-864297474829996.25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-864297474829996.25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-3601239478458.3179</v>
      </c>
      <c r="L5276" s="444">
        <f t="shared" ca="1" si="202"/>
        <v>-867898714308454.63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-867898714308454.63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-3616244642951.894</v>
      </c>
      <c r="L5277" s="444">
        <f t="shared" ca="1" si="202"/>
        <v>-871514958951406.5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-871514958951406.5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-3631312328964.1938</v>
      </c>
      <c r="L5278" s="444">
        <f t="shared" ca="1" si="202"/>
        <v>-875146271280370.75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-875146271280370.75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-3646442797001.5449</v>
      </c>
      <c r="L5279" s="444">
        <f t="shared" ca="1" si="202"/>
        <v>-878792714077372.25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-878792714077372.25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-3661636308655.7178</v>
      </c>
      <c r="L5280" s="444">
        <f t="shared" ca="1" si="202"/>
        <v>-882454350386028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-882454350386028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-3676893126608.4497</v>
      </c>
      <c r="L5281" s="444">
        <f t="shared" ca="1" si="202"/>
        <v>-886131243512636.5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-886131243512636.5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-3692213514635.9858</v>
      </c>
      <c r="L5282" s="444">
        <f t="shared" ca="1" si="202"/>
        <v>-889823457027272.5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-889823457027272.5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-3707597737613.6357</v>
      </c>
      <c r="L5283" s="444">
        <f t="shared" ca="1" si="202"/>
        <v>-893531054764886.13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-893531054764886.13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-3723046061520.3589</v>
      </c>
      <c r="L5284" s="444">
        <f t="shared" ca="1" si="202"/>
        <v>-897254100826406.5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-897254100826406.5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-3738558753443.3608</v>
      </c>
      <c r="L5285" s="444">
        <f t="shared" ca="1" si="202"/>
        <v>-900992659579849.88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-900992659579849.88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-3754136081582.7075</v>
      </c>
      <c r="L5286" s="444">
        <f t="shared" ca="1" si="202"/>
        <v>-904746795661432.63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-904746795661432.63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-3769778315255.9692</v>
      </c>
      <c r="L5287" s="444">
        <f t="shared" ca="1" si="202"/>
        <v>-908516573976688.63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-908516573976688.63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-3785485724902.8691</v>
      </c>
      <c r="L5288" s="444">
        <f t="shared" ca="1" si="202"/>
        <v>-912302059701591.5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-912302059701591.5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-3801258582089.9644</v>
      </c>
      <c r="L5289" s="444">
        <f t="shared" ca="1" si="202"/>
        <v>-916103318283681.5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-916103318283681.5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-3817097159515.3394</v>
      </c>
      <c r="L5290" s="444">
        <f t="shared" ca="1" si="202"/>
        <v>-919920415443196.88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-919920415443196.88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-3833001731013.3208</v>
      </c>
      <c r="L5291" s="444">
        <f t="shared" ca="1" si="202"/>
        <v>-923753417174210.25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-923753417174210.25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-3848972571559.2095</v>
      </c>
      <c r="L5292" s="444">
        <f t="shared" ca="1" si="202"/>
        <v>-927602389745769.5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-927602389745769.5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-3865009957274.0396</v>
      </c>
      <c r="L5293" s="444">
        <f t="shared" ca="1" si="202"/>
        <v>-931467399703043.5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-931467399703043.5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-3881114165429.3477</v>
      </c>
      <c r="L5294" s="444">
        <f t="shared" ca="1" si="202"/>
        <v>-935348513868472.88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-935348513868472.88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-3897285474451.9702</v>
      </c>
      <c r="L5295" s="444">
        <f t="shared" ca="1" si="202"/>
        <v>-939245799342924.88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-939245799342924.88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-3913524163928.854</v>
      </c>
      <c r="L5296" s="444">
        <f t="shared" ca="1" si="202"/>
        <v>-943159323506853.75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-943159323506853.75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-3929830514611.8911</v>
      </c>
      <c r="L5297" s="444">
        <f t="shared" ca="1" si="202"/>
        <v>-947089154021465.63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-947089154021465.63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-3946204808422.7739</v>
      </c>
      <c r="L5298" s="444">
        <f t="shared" ca="1" si="202"/>
        <v>-951035358829888.38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-951035358829888.38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-3962647328457.8682</v>
      </c>
      <c r="L5299" s="444">
        <f t="shared" ca="1" si="202"/>
        <v>-954998006158346.25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-954998006158346.25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-3979158358993.1094</v>
      </c>
      <c r="L5300" s="444">
        <f t="shared" ca="1" si="202"/>
        <v>-958977164517339.38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-958977164517339.38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-3995738185488.9146</v>
      </c>
      <c r="L5301" s="444">
        <f t="shared" ca="1" si="202"/>
        <v>-962972902702828.25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-962972902702828.25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-4012387094595.1177</v>
      </c>
      <c r="L5302" s="444">
        <f t="shared" ca="1" si="202"/>
        <v>-966985289797423.38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-966985289797423.38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-4029105374155.9307</v>
      </c>
      <c r="L5303" s="444">
        <f t="shared" ca="1" si="202"/>
        <v>-971014395171579.25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-971014395171579.25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-4045893313214.9136</v>
      </c>
      <c r="L5304" s="444">
        <f t="shared" ca="1" si="202"/>
        <v>-975060288484794.13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-975060288484794.13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-4062751202019.9756</v>
      </c>
      <c r="L5305" s="444">
        <f t="shared" ca="1" si="202"/>
        <v>-979123039686814.13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-979123039686814.13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-4079679332028.3921</v>
      </c>
      <c r="L5306" s="444">
        <f t="shared" ca="1" si="202"/>
        <v>-983202719018842.5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-983202719018842.5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-4096677995911.8433</v>
      </c>
      <c r="L5307" s="444">
        <f t="shared" ca="1" si="202"/>
        <v>-987299397014754.38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-987299397014754.38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-4113747487561.4766</v>
      </c>
      <c r="L5308" s="444">
        <f t="shared" ca="1" si="202"/>
        <v>-991413144502315.88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-991413144502315.88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-4130888102092.9829</v>
      </c>
      <c r="L5309" s="444">
        <f t="shared" ca="1" si="202"/>
        <v>-995544032604408.88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-995544032604408.88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-4148100135851.7041</v>
      </c>
      <c r="L5310" s="444">
        <f t="shared" ca="1" si="202"/>
        <v>-999692132740260.63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-999692132740260.63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-4165383886417.7529</v>
      </c>
      <c r="L5311" s="444">
        <f t="shared" ca="1" si="202"/>
        <v>-1003857516626678.4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-1003857516626678.4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-4182739652611.1592</v>
      </c>
      <c r="L5312" s="444">
        <f t="shared" ca="1" si="202"/>
        <v>-1008040256279289.5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-1008040256279289.5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-4200167734497.0396</v>
      </c>
      <c r="L5313" s="444">
        <f t="shared" ca="1" si="202"/>
        <v>-1012240424013786.5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-1012240424013786.5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-4217668433390.7764</v>
      </c>
      <c r="L5314" s="444">
        <f t="shared" ca="1" si="202"/>
        <v>-1016458092447177.3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-1016458092447177.3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-4235242051863.2383</v>
      </c>
      <c r="L5315" s="444">
        <f t="shared" ca="1" si="202"/>
        <v>-1020693334499040.5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-1020693334499040.5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-4252888893746.002</v>
      </c>
      <c r="L5316" s="444">
        <f t="shared" ca="1" si="202"/>
        <v>-1024946223392786.5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-1024946223392786.5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-4270609264136.6104</v>
      </c>
      <c r="L5317" s="444">
        <f t="shared" ca="1" si="202"/>
        <v>-1029216832656923.1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-1029216832656923.1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-4288403469403.8462</v>
      </c>
      <c r="L5318" s="444">
        <f t="shared" ca="1" si="202"/>
        <v>-1033505236126327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-1033505236126327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-4306271817193.0298</v>
      </c>
      <c r="L5319" s="444">
        <f t="shared" ca="1" si="202"/>
        <v>-1037811507943520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-1037811507943520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-4324214616431.3335</v>
      </c>
      <c r="L5320" s="444">
        <f t="shared" ca="1" si="202"/>
        <v>-1042135722559951.4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-1042135722559951.4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-4342232177333.1309</v>
      </c>
      <c r="L5321" s="444">
        <f t="shared" ca="1" si="202"/>
        <v>-1046477954737284.5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-1046477954737284.5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-4360324811405.3521</v>
      </c>
      <c r="L5322" s="444">
        <f t="shared" ca="1" si="202"/>
        <v>-1050838279548689.9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-1050838279548689.9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-4378492831452.8745</v>
      </c>
      <c r="L5323" s="444">
        <f t="shared" ca="1" si="202"/>
        <v>-1055216772380142.8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-1055216772380142.8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-4396736551583.9282</v>
      </c>
      <c r="L5324" s="444">
        <f t="shared" ca="1" si="202"/>
        <v>-1059613508931726.6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-1059613508931726.6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-4415056287215.5273</v>
      </c>
      <c r="L5325" s="444">
        <f t="shared" ca="1" si="202"/>
        <v>-1064028565218942.1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-1064028565218942.1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-4433452355078.9258</v>
      </c>
      <c r="L5326" s="444">
        <f t="shared" ca="1" si="202"/>
        <v>-1068462017574021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-1068462017574021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-4451925073225.0879</v>
      </c>
      <c r="L5327" s="444">
        <f t="shared" ca="1" si="202"/>
        <v>-1072913942647246.1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-1072913942647246.1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-4470474761030.1914</v>
      </c>
      <c r="L5328" s="444">
        <f t="shared" ca="1" si="202"/>
        <v>-1077384417408276.4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-1077384417408276.4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-4489101739201.1514</v>
      </c>
      <c r="L5329" s="444">
        <f t="shared" ca="1" si="202"/>
        <v>-1081873519147477.5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-1081873519147477.5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-4507806329781.1553</v>
      </c>
      <c r="L5330" s="444">
        <f t="shared" ca="1" si="202"/>
        <v>-1086381325477258.6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-1086381325477258.6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-4526588856155.2441</v>
      </c>
      <c r="L5331" s="444">
        <f t="shared" ca="1" si="202"/>
        <v>-1090907914333413.9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-1090907914333413.9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-4545449643055.8906</v>
      </c>
      <c r="L5332" s="444">
        <f t="shared" ca="1" si="202"/>
        <v>-1095453363976469.8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-1095453363976469.8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-4564389016568.624</v>
      </c>
      <c r="L5333" s="444">
        <f t="shared" ca="1" si="202"/>
        <v>-1100017752993038.4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-1100017752993038.4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-4583407304137.6602</v>
      </c>
      <c r="L5334" s="444">
        <f t="shared" ca="1" si="202"/>
        <v>-1104601160297176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-1104601160297176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-4602504834571.5664</v>
      </c>
      <c r="L5335" s="444">
        <f t="shared" ca="1" si="202"/>
        <v>-1109203665131747.6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-1109203665131747.6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-4621681938048.9492</v>
      </c>
      <c r="L5336" s="444">
        <f t="shared" ca="1" si="202"/>
        <v>-1113825347069796.6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-1113825347069796.6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-4640938946124.1533</v>
      </c>
      <c r="L5337" s="444">
        <f t="shared" ca="1" si="202"/>
        <v>-1118466286015920.8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-1118466286015920.8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-4660276191733.0029</v>
      </c>
      <c r="L5338" s="444">
        <f t="shared" ca="1" si="202"/>
        <v>-1123126562207653.8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-1123126562207653.8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-4679694009198.5576</v>
      </c>
      <c r="L5339" s="444">
        <f t="shared" ca="1" si="202"/>
        <v>-1127806256216852.3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-1127806256216852.3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-4699192734236.8848</v>
      </c>
      <c r="L5340" s="444">
        <f t="shared" ca="1" si="202"/>
        <v>-1132505448951089.3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-1132505448951089.3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-4718772703962.8721</v>
      </c>
      <c r="L5341" s="444">
        <f t="shared" ca="1" si="202"/>
        <v>-1137224221655052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-1137224221655052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-4738434256896.0498</v>
      </c>
      <c r="L5342" s="444">
        <f t="shared" ca="1" si="202"/>
        <v>-1141962655911948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-1141962655911948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-4758177732966.4502</v>
      </c>
      <c r="L5343" s="444">
        <f t="shared" ca="1" si="202"/>
        <v>-1146720833644914.5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-1146720833644914.5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-4778003473520.4766</v>
      </c>
      <c r="L5344" s="444">
        <f t="shared" ca="1" si="202"/>
        <v>-1151498837118435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-1151498837118435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-4797911821326.8125</v>
      </c>
      <c r="L5345" s="444">
        <f t="shared" ca="1" si="202"/>
        <v>-1156296748939761.8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-1156296748939761.8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-4817903120582.3408</v>
      </c>
      <c r="L5346" s="444">
        <f t="shared" ca="1" si="202"/>
        <v>-1161114652060344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-1161114652060344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-4837977716918.0996</v>
      </c>
      <c r="L5347" s="444">
        <f t="shared" ca="1" si="202"/>
        <v>-1165952629777262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-1165952629777262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-4858135957405.2578</v>
      </c>
      <c r="L5348" s="444">
        <f t="shared" ca="1" si="202"/>
        <v>-1170810765734667.3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-1170810765734667.3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-4878378190561.1133</v>
      </c>
      <c r="L5349" s="444">
        <f t="shared" ca="1" si="202"/>
        <v>-1175689143925228.3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-1175689143925228.3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-4898704766355.1172</v>
      </c>
      <c r="L5350" s="444">
        <f t="shared" ca="1" si="202"/>
        <v>-1180587848691583.3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-1180587848691583.3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-4919116036214.9297</v>
      </c>
      <c r="L5351" s="444">
        <f t="shared" ca="1" si="202"/>
        <v>-1185506964727798.3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-1185506964727798.3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-4939612353032.4922</v>
      </c>
      <c r="L5352" s="444">
        <f t="shared" ca="1" si="202"/>
        <v>-1190446577080830.8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-1190446577080830.8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-4960194071170.1279</v>
      </c>
      <c r="L5353" s="444">
        <f t="shared" ca="1" si="202"/>
        <v>-1195406771152001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-1195406771152001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-4980861546466.6709</v>
      </c>
      <c r="L5354" s="444">
        <f t="shared" ca="1" si="202"/>
        <v>-1200387632698467.8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-1200387632698467.8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-5001615136243.6152</v>
      </c>
      <c r="L5355" s="444">
        <f t="shared" ca="1" si="202"/>
        <v>-1205389247834711.3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-1205389247834711.3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-5022455199311.2969</v>
      </c>
      <c r="L5356" s="444">
        <f t="shared" ca="1" si="202"/>
        <v>-1210411703034022.5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-1210411703034022.5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-5043382095975.0938</v>
      </c>
      <c r="L5357" s="444">
        <f t="shared" ca="1" si="202"/>
        <v>-1215455085129997.5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-1215455085129997.5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-5064396188041.6563</v>
      </c>
      <c r="L5358" s="444">
        <f t="shared" ca="1" si="202"/>
        <v>-1220519481318039.3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-1220519481318039.3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-5085497838825.1631</v>
      </c>
      <c r="L5359" s="444">
        <f t="shared" ca="1" si="202"/>
        <v>-1225604979156864.5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-1225604979156864.5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-5106687413153.6016</v>
      </c>
      <c r="L5360" s="444">
        <f t="shared" ca="1" si="202"/>
        <v>-1230711666570018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-1230711666570018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-5127965277375.0752</v>
      </c>
      <c r="L5361" s="444">
        <f t="shared" ca="1" si="202"/>
        <v>-1235839631847393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-1235839631847393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-5149331799364.1377</v>
      </c>
      <c r="L5362" s="444">
        <f t="shared" ca="1" si="202"/>
        <v>-1240988963646757.3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-1240988963646757.3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-5170787348528.1553</v>
      </c>
      <c r="L5363" s="444">
        <f t="shared" ref="L5363:L5617" ca="1" si="207">I5363-J5363+K5363</f>
        <v>-1246159750995285.5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-1246159750995285.5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-5192332295813.6895</v>
      </c>
      <c r="L5364" s="444">
        <f t="shared" ca="1" si="207"/>
        <v>-1251352083291099.3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-1251352083291099.3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-5213967013712.9131</v>
      </c>
      <c r="L5365" s="444">
        <f t="shared" ca="1" si="207"/>
        <v>-1256566050304812.3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-1256566050304812.3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-5235691876270.0508</v>
      </c>
      <c r="L5366" s="444">
        <f t="shared" ca="1" si="207"/>
        <v>-1261801742181082.3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-1261801742181082.3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-5257507259087.8428</v>
      </c>
      <c r="L5367" s="444">
        <f t="shared" ca="1" si="207"/>
        <v>-1267059249440170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-1267059249440170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-5279413539334.042</v>
      </c>
      <c r="L5368" s="444">
        <f t="shared" ca="1" si="207"/>
        <v>-1272338662979504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-1272338662979504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-5301411095747.9336</v>
      </c>
      <c r="L5369" s="444">
        <f t="shared" ca="1" si="207"/>
        <v>-1277640074075252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-1277640074075252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-5323500308646.8828</v>
      </c>
      <c r="L5370" s="444">
        <f t="shared" ca="1" si="207"/>
        <v>-1282963574383899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-1282963574383899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-5345681559932.9121</v>
      </c>
      <c r="L5371" s="444">
        <f t="shared" ca="1" si="207"/>
        <v>-1288309255943832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-1288309255943832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-5367955233099.2998</v>
      </c>
      <c r="L5372" s="444">
        <f t="shared" ca="1" si="207"/>
        <v>-1293677211176931.3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-1293677211176931.3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-5390321713237.2139</v>
      </c>
      <c r="L5373" s="444">
        <f t="shared" ca="1" si="207"/>
        <v>-1299067532890168.5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-1299067532890168.5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-5412781387042.3691</v>
      </c>
      <c r="L5374" s="444">
        <f t="shared" ca="1" si="207"/>
        <v>-1304480314277210.8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-1304480314277210.8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-5435334642821.7109</v>
      </c>
      <c r="L5375" s="444">
        <f t="shared" ca="1" si="207"/>
        <v>-1309915648920032.5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-1309915648920032.5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-5457981870500.1357</v>
      </c>
      <c r="L5376" s="444">
        <f t="shared" ca="1" si="207"/>
        <v>-1315373630790532.8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-1315373630790532.8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-5480723461627.2197</v>
      </c>
      <c r="L5377" s="444">
        <f t="shared" ca="1" si="207"/>
        <v>-1320854354252160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-1320854354252160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-5503559809384</v>
      </c>
      <c r="L5378" s="444">
        <f t="shared" ca="1" si="207"/>
        <v>-1326357914061544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-1326357914061544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-5526491308589.7666</v>
      </c>
      <c r="L5379" s="444">
        <f t="shared" ca="1" si="207"/>
        <v>-1331884405370133.8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-1331884405370133.8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-5549518355708.8906</v>
      </c>
      <c r="L5380" s="444">
        <f t="shared" ca="1" si="207"/>
        <v>-1337433923725842.8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-1337433923725842.8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-5572641348857.6777</v>
      </c>
      <c r="L5381" s="444">
        <f t="shared" ca="1" si="207"/>
        <v>-1343006565074700.5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-1343006565074700.5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-5595860687811.252</v>
      </c>
      <c r="L5382" s="444">
        <f t="shared" ca="1" si="207"/>
        <v>-1348602425762511.8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-1348602425762511.8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-5619176774010.4658</v>
      </c>
      <c r="L5383" s="444">
        <f t="shared" ca="1" si="207"/>
        <v>-1354221602536522.3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-1354221602536522.3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-5642590010568.8428</v>
      </c>
      <c r="L5384" s="444">
        <f t="shared" ca="1" si="207"/>
        <v>-1359864192547091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-1359864192547091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-5666100802279.5459</v>
      </c>
      <c r="L5385" s="444">
        <f t="shared" ca="1" si="207"/>
        <v>-1365530293349370.5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-1365530293349370.5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-5689709555622.377</v>
      </c>
      <c r="L5386" s="444">
        <f t="shared" ca="1" si="207"/>
        <v>-1371220002904993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-1371220002904993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-5713416678770.8037</v>
      </c>
      <c r="L5387" s="444">
        <f t="shared" ca="1" si="207"/>
        <v>-1376933419583763.8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-1376933419583763.8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-5737222581599.0156</v>
      </c>
      <c r="L5388" s="444">
        <f t="shared" ca="1" si="207"/>
        <v>-1382670642165362.8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-1382670642165362.8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-5761127675689.0117</v>
      </c>
      <c r="L5389" s="444">
        <f t="shared" ca="1" si="207"/>
        <v>-1388431769841051.8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-1388431769841051.8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-5785132374337.7158</v>
      </c>
      <c r="L5390" s="444">
        <f t="shared" ca="1" si="207"/>
        <v>-1394216902215389.5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-1394216902215389.5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-5809237092564.123</v>
      </c>
      <c r="L5391" s="444">
        <f t="shared" ca="1" si="207"/>
        <v>-1400026139307953.5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-1400026139307953.5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-5833442247116.4727</v>
      </c>
      <c r="L5392" s="444">
        <f t="shared" ca="1" si="207"/>
        <v>-1405859581555070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-1405859581555070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-5857748256479.458</v>
      </c>
      <c r="L5393" s="444">
        <f t="shared" ca="1" si="207"/>
        <v>-1411717329811549.5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-1411717329811549.5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-5882155540881.4561</v>
      </c>
      <c r="L5394" s="444">
        <f t="shared" ca="1" si="207"/>
        <v>-1417599485352431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-1417599485352431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-5906664522301.7959</v>
      </c>
      <c r="L5395" s="444">
        <f t="shared" ca="1" si="207"/>
        <v>-1423506149874732.8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-1423506149874732.8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-5931275624478.0527</v>
      </c>
      <c r="L5396" s="444">
        <f t="shared" ca="1" si="207"/>
        <v>-1429437425499210.8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-1429437425499210.8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-5955989272913.3779</v>
      </c>
      <c r="L5397" s="444">
        <f t="shared" ca="1" si="207"/>
        <v>-1435393414772124.3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-1435393414772124.3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-5980805894883.8506</v>
      </c>
      <c r="L5398" s="444">
        <f t="shared" ca="1" si="207"/>
        <v>-1441374220667008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-1441374220667008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-6005725919445.8662</v>
      </c>
      <c r="L5399" s="444">
        <f t="shared" ca="1" si="207"/>
        <v>-1447379946586453.8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-1447379946586453.8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-6030749777443.5576</v>
      </c>
      <c r="L5400" s="444">
        <f t="shared" ca="1" si="207"/>
        <v>-1453410696363897.3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-1453410696363897.3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-6055877901516.2383</v>
      </c>
      <c r="L5401" s="444">
        <f t="shared" ca="1" si="207"/>
        <v>-1459466574265413.5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-1459466574265413.5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-6081110726105.8896</v>
      </c>
      <c r="L5402" s="444">
        <f t="shared" ca="1" si="207"/>
        <v>-1465547684991519.5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-1465547684991519.5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-6106448687464.6641</v>
      </c>
      <c r="L5403" s="444">
        <f t="shared" ca="1" si="207"/>
        <v>-1471654133678984.3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-1471654133678984.3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-6131892223662.4346</v>
      </c>
      <c r="L5404" s="444">
        <f t="shared" ca="1" si="207"/>
        <v>-1477786025902646.8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-1477786025902646.8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-6157441774594.3613</v>
      </c>
      <c r="L5405" s="444">
        <f t="shared" ca="1" si="207"/>
        <v>-1483943467677241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-1483943467677241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-6183097781988.5039</v>
      </c>
      <c r="L5406" s="444">
        <f t="shared" ca="1" si="207"/>
        <v>-1490126565459229.5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-1490126565459229.5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-6208860689413.4561</v>
      </c>
      <c r="L5407" s="444">
        <f t="shared" ca="1" si="207"/>
        <v>-1496335426148643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-1496335426148643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-6234730942286.0127</v>
      </c>
      <c r="L5408" s="444">
        <f t="shared" ca="1" si="207"/>
        <v>-1502570157090929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-1502570157090929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-6260708987878.8711</v>
      </c>
      <c r="L5409" s="444">
        <f t="shared" ca="1" si="207"/>
        <v>-1508830866078807.8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-1508830866078807.8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-6286795275328.3652</v>
      </c>
      <c r="L5410" s="444">
        <f t="shared" ca="1" si="207"/>
        <v>-1515117661354136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-1515117661354136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-6312990255642.2334</v>
      </c>
      <c r="L5411" s="444">
        <f t="shared" ca="1" si="207"/>
        <v>-1521430651609778.3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-1521430651609778.3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-6339294381707.4092</v>
      </c>
      <c r="L5412" s="444">
        <f t="shared" ca="1" si="207"/>
        <v>-1527769945991485.8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-1527769945991485.8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-6365708108297.8574</v>
      </c>
      <c r="L5413" s="444">
        <f t="shared" ca="1" si="207"/>
        <v>-1534135654099783.5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-1534135654099783.5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-6392231892082.4316</v>
      </c>
      <c r="L5414" s="444">
        <f t="shared" ca="1" si="207"/>
        <v>-1540527885991866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-1540527885991866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-6418866191632.7754</v>
      </c>
      <c r="L5415" s="444">
        <f t="shared" ca="1" si="207"/>
        <v>-1546946752183498.8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-1546946752183498.8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-6445611467431.2451</v>
      </c>
      <c r="L5416" s="444">
        <f t="shared" ca="1" si="207"/>
        <v>-1553392363650930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-1553392363650930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-6472468181878.875</v>
      </c>
      <c r="L5417" s="444">
        <f t="shared" ca="1" si="207"/>
        <v>-1559864831832809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-1559864831832809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-6499436799303.3711</v>
      </c>
      <c r="L5418" s="444">
        <f t="shared" ca="1" si="207"/>
        <v>-1566364268632112.3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-1566364268632112.3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-6526517785967.1348</v>
      </c>
      <c r="L5419" s="444">
        <f t="shared" ca="1" si="207"/>
        <v>-1572890786418079.5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-1572890786418079.5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-6553711610075.3311</v>
      </c>
      <c r="L5420" s="444">
        <f t="shared" ca="1" si="207"/>
        <v>-1579444498028154.8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-1579444498028154.8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-6581018741783.9785</v>
      </c>
      <c r="L5421" s="444">
        <f t="shared" ca="1" si="207"/>
        <v>-1586025516769938.8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-1586025516769938.8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-6608439653208.0781</v>
      </c>
      <c r="L5422" s="444">
        <f t="shared" ca="1" si="207"/>
        <v>-1592633956423146.8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-1592633956423146.8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-6635974818429.7783</v>
      </c>
      <c r="L5423" s="444">
        <f t="shared" ca="1" si="207"/>
        <v>-1599269931241576.5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-1599269931241576.5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-6663624713506.5684</v>
      </c>
      <c r="L5424" s="444">
        <f t="shared" ca="1" si="207"/>
        <v>-1605933555955083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-1605933555955083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-6691389816479.5127</v>
      </c>
      <c r="L5425" s="444">
        <f t="shared" ca="1" si="207"/>
        <v>-1612624945771562.5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-1612624945771562.5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-6719270607381.5107</v>
      </c>
      <c r="L5426" s="444">
        <f t="shared" ca="1" si="207"/>
        <v>-1619344216378944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-1619344216378944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-6747267568245.5996</v>
      </c>
      <c r="L5427" s="444">
        <f t="shared" ca="1" si="207"/>
        <v>-1626091483947189.5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-1626091483947189.5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-6775381183113.2891</v>
      </c>
      <c r="L5428" s="444">
        <f t="shared" ca="1" si="207"/>
        <v>-1632866865130302.8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-1632866865130302.8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-6803611938042.9277</v>
      </c>
      <c r="L5429" s="444">
        <f t="shared" ca="1" si="207"/>
        <v>-1639670477068345.8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-1639670477068345.8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-6831960321118.1074</v>
      </c>
      <c r="L5430" s="444">
        <f t="shared" ca="1" si="207"/>
        <v>-1646502437389463.8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-1646502437389463.8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-6860426822456.0986</v>
      </c>
      <c r="L5431" s="444">
        <f t="shared" ca="1" si="207"/>
        <v>-1653362864211919.8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-1653362864211919.8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-6889011934216.332</v>
      </c>
      <c r="L5432" s="444">
        <f t="shared" ca="1" si="207"/>
        <v>-1660251876146136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-1660251876146136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-6917716150608.9004</v>
      </c>
      <c r="L5433" s="444">
        <f t="shared" ca="1" si="207"/>
        <v>-1667169592296745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-1667169592296745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-6946539967903.1045</v>
      </c>
      <c r="L5434" s="444">
        <f t="shared" ca="1" si="207"/>
        <v>-1674116132264648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-1674116132264648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-6975483884436.0332</v>
      </c>
      <c r="L5435" s="444">
        <f t="shared" ca="1" si="207"/>
        <v>-1681091616149084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-1681091616149084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-7004548400621.1836</v>
      </c>
      <c r="L5436" s="444">
        <f t="shared" ca="1" si="207"/>
        <v>-1688096164549705.3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-1688096164549705.3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-7033734018957.1055</v>
      </c>
      <c r="L5437" s="444">
        <f t="shared" ca="1" si="207"/>
        <v>-1695129898568662.3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-1695129898568662.3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-7063041244036.0928</v>
      </c>
      <c r="L5438" s="444">
        <f t="shared" ca="1" si="207"/>
        <v>-1702192939812698.3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-1702192939812698.3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-7092470582552.9092</v>
      </c>
      <c r="L5439" s="444">
        <f t="shared" ca="1" si="207"/>
        <v>-1709285410395251.3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-1709285410395251.3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-7122022543313.5469</v>
      </c>
      <c r="L5440" s="444">
        <f t="shared" ca="1" si="207"/>
        <v>-1716407432938564.8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-1716407432938564.8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-7151697637244.0195</v>
      </c>
      <c r="L5441" s="444">
        <f t="shared" ca="1" si="207"/>
        <v>-1723559130575808.8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-1723559130575808.8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-7181496377399.2031</v>
      </c>
      <c r="L5442" s="444">
        <f t="shared" ca="1" si="207"/>
        <v>-1730740626953208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-1730740626953208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-7211419278971.7002</v>
      </c>
      <c r="L5443" s="444">
        <f t="shared" ca="1" si="207"/>
        <v>-1737952046232179.8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-1737952046232179.8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-7241466859300.749</v>
      </c>
      <c r="L5444" s="444">
        <f t="shared" ca="1" si="207"/>
        <v>-1745193513091480.5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-1745193513091480.5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-7271639637881.1689</v>
      </c>
      <c r="L5445" s="444">
        <f t="shared" ca="1" si="207"/>
        <v>-1752465152729361.8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-1752465152729361.8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-7301938136372.3408</v>
      </c>
      <c r="L5446" s="444">
        <f t="shared" ca="1" si="207"/>
        <v>-1759767090865734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-1759767090865734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-7332362878607.2246</v>
      </c>
      <c r="L5447" s="444">
        <f t="shared" ca="1" si="207"/>
        <v>-1767099453744341.3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-1767099453744341.3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-7362914390601.4219</v>
      </c>
      <c r="L5448" s="444">
        <f t="shared" ca="1" si="207"/>
        <v>-1774462368134942.8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-1774462368134942.8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-7393593200562.2617</v>
      </c>
      <c r="L5449" s="444">
        <f t="shared" ca="1" si="207"/>
        <v>-1781855961335505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-1781855961335505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-7424399838897.9375</v>
      </c>
      <c r="L5450" s="444">
        <f t="shared" ca="1" si="207"/>
        <v>-1789280361174403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-1789280361174403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-7455334838226.6787</v>
      </c>
      <c r="L5451" s="444">
        <f t="shared" ca="1" si="207"/>
        <v>-1796735696012629.8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-1796735696012629.8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-7486398733385.9561</v>
      </c>
      <c r="L5452" s="444">
        <f t="shared" ca="1" si="207"/>
        <v>-1804222094746015.8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-1804222094746015.8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-7517592061441.7324</v>
      </c>
      <c r="L5453" s="444">
        <f t="shared" ca="1" si="207"/>
        <v>-1811739686807457.5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-1811739686807457.5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-7548915361697.7393</v>
      </c>
      <c r="L5454" s="444">
        <f t="shared" ca="1" si="207"/>
        <v>-1819288602169155.3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-1819288602169155.3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-7580369175704.8125</v>
      </c>
      <c r="L5455" s="444">
        <f t="shared" ca="1" si="207"/>
        <v>-1826868971344860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-1826868971344860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-7611954047270.249</v>
      </c>
      <c r="L5456" s="444">
        <f t="shared" ca="1" si="207"/>
        <v>-1834480925392130.3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-1834480925392130.3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-7643670522467.21</v>
      </c>
      <c r="L5457" s="444">
        <f t="shared" ca="1" si="207"/>
        <v>-1842124595914597.5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-1842124595914597.5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-7675519149644.1563</v>
      </c>
      <c r="L5458" s="444">
        <f t="shared" ca="1" si="207"/>
        <v>-1849800115064241.8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-1849800115064241.8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-7707500479434.3408</v>
      </c>
      <c r="L5459" s="444">
        <f t="shared" ca="1" si="207"/>
        <v>-1857507615543676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-1857507615543676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-7739615064765.3154</v>
      </c>
      <c r="L5460" s="444">
        <f t="shared" ca="1" si="207"/>
        <v>-1865247230608441.3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-1865247230608441.3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-7771863460868.5039</v>
      </c>
      <c r="L5461" s="444">
        <f t="shared" ca="1" si="207"/>
        <v>-1873019094069309.8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-1873019094069309.8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-7804246225288.79</v>
      </c>
      <c r="L5462" s="444">
        <f t="shared" ca="1" si="207"/>
        <v>-1880823340294598.5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-1880823340294598.5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-7836763917894.1611</v>
      </c>
      <c r="L5463" s="444">
        <f t="shared" ca="1" si="207"/>
        <v>-1888660104212492.8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-1888660104212492.8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-7869417100885.3867</v>
      </c>
      <c r="L5464" s="444">
        <f t="shared" ca="1" si="207"/>
        <v>-1896529521313378.3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-1896529521313378.3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-7902206338805.7412</v>
      </c>
      <c r="L5465" s="444">
        <f t="shared" ca="1" si="207"/>
        <v>-1904431727652184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-1904431727652184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-7935132198550.7666</v>
      </c>
      <c r="L5466" s="444">
        <f t="shared" ca="1" si="207"/>
        <v>-1912366859850734.8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-1912366859850734.8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-7968195249378.0605</v>
      </c>
      <c r="L5467" s="444">
        <f t="shared" ca="1" si="207"/>
        <v>-1920335055100112.8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-1920335055100112.8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-8001396062917.1367</v>
      </c>
      <c r="L5468" s="444">
        <f t="shared" ca="1" si="207"/>
        <v>-1928336451163030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-1928336451163030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-8034735213179.292</v>
      </c>
      <c r="L5469" s="444">
        <f t="shared" ca="1" si="207"/>
        <v>-1936371186376209.3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-1936371186376209.3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-8068213276567.5381</v>
      </c>
      <c r="L5470" s="444">
        <f t="shared" ca="1" si="207"/>
        <v>-1944439399652776.8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-1944439399652776.8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-8101830831886.5693</v>
      </c>
      <c r="L5471" s="444">
        <f t="shared" ca="1" si="207"/>
        <v>-1952541230484663.3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-1952541230484663.3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-8135588460352.7637</v>
      </c>
      <c r="L5472" s="444">
        <f t="shared" ca="1" si="207"/>
        <v>-1960676818945016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-1960676818945016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-8169486745604.2344</v>
      </c>
      <c r="L5473" s="444">
        <f t="shared" ca="1" si="207"/>
        <v>-1968846305690620.3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-1968846305690620.3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-8203526273710.918</v>
      </c>
      <c r="L5474" s="444">
        <f t="shared" ca="1" si="207"/>
        <v>-1977049831964331.3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-1977049831964331.3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-8237707633184.7148</v>
      </c>
      <c r="L5475" s="444">
        <f t="shared" ca="1" si="207"/>
        <v>-1985287539597516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-1985287539597516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-8272031414989.6494</v>
      </c>
      <c r="L5476" s="444">
        <f t="shared" ca="1" si="207"/>
        <v>-1993559571012505.8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-1993559571012505.8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-8306498212552.1074</v>
      </c>
      <c r="L5477" s="444">
        <f t="shared" ca="1" si="207"/>
        <v>-2001866069225057.8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-2001866069225057.8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-8341108621771.0742</v>
      </c>
      <c r="L5478" s="444">
        <f t="shared" ca="1" si="207"/>
        <v>-2010207177846828.8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-2010207177846828.8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-8375863241028.4531</v>
      </c>
      <c r="L5479" s="444">
        <f t="shared" ca="1" si="207"/>
        <v>-2018583041087857.3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-2018583041087857.3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-8410762671199.4053</v>
      </c>
      <c r="L5480" s="444">
        <f t="shared" ca="1" si="207"/>
        <v>-2026993803759056.8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-2026993803759056.8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-8445807515662.7363</v>
      </c>
      <c r="L5481" s="444">
        <f t="shared" ca="1" si="207"/>
        <v>-2035439611274719.5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-2035439611274719.5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-8480998380311.3311</v>
      </c>
      <c r="L5482" s="444">
        <f t="shared" ca="1" si="207"/>
        <v>-2043920609655030.8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-2043920609655030.8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-8516335873562.6279</v>
      </c>
      <c r="L5483" s="444">
        <f t="shared" ca="1" si="207"/>
        <v>-2052436945528593.5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-2052436945528593.5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-8551820606369.1396</v>
      </c>
      <c r="L5484" s="444">
        <f t="shared" ca="1" si="207"/>
        <v>-2060988766134962.8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-2060988766134962.8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-8587453192229.0117</v>
      </c>
      <c r="L5485" s="444">
        <f t="shared" ca="1" si="207"/>
        <v>-2069576219327191.8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-2069576219327191.8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-8623234247196.6328</v>
      </c>
      <c r="L5486" s="444">
        <f t="shared" ca="1" si="207"/>
        <v>-2078199453574388.5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-2078199453574388.5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-8659164389893.2852</v>
      </c>
      <c r="L5487" s="444">
        <f t="shared" ca="1" si="207"/>
        <v>-2086858617964281.8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-2086858617964281.8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-8695244241517.8408</v>
      </c>
      <c r="L5488" s="444">
        <f t="shared" ca="1" si="207"/>
        <v>-2095553862205799.5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-2095553862205799.5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-8731474425857.498</v>
      </c>
      <c r="L5489" s="444">
        <f t="shared" ca="1" si="207"/>
        <v>-2104285336631657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-2104285336631657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-8767855569298.5703</v>
      </c>
      <c r="L5490" s="444">
        <f t="shared" ca="1" si="207"/>
        <v>-2113053192200955.5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-2113053192200955.5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-8804388300837.3145</v>
      </c>
      <c r="L5491" s="444">
        <f t="shared" ca="1" si="207"/>
        <v>-2121857580501792.8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-2121857580501792.8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-8841073252090.8027</v>
      </c>
      <c r="L5492" s="444">
        <f t="shared" ca="1" si="207"/>
        <v>-2130698653753883.5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-2130698653753883.5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-8877911057307.8477</v>
      </c>
      <c r="L5493" s="444">
        <f t="shared" ca="1" si="207"/>
        <v>-2139576564811191.3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-2139576564811191.3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-8914902353379.9629</v>
      </c>
      <c r="L5494" s="444">
        <f t="shared" ca="1" si="207"/>
        <v>-2148491467164571.3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-2148491467164571.3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-8952047779852.3809</v>
      </c>
      <c r="L5495" s="444">
        <f t="shared" ca="1" si="207"/>
        <v>-2157443514944423.8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-2157443514944423.8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-8989347978935.0996</v>
      </c>
      <c r="L5496" s="444">
        <f t="shared" ca="1" si="207"/>
        <v>-2166432862923358.8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-2166432862923358.8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-9026803595513.9941</v>
      </c>
      <c r="L5497" s="444">
        <f t="shared" ca="1" si="207"/>
        <v>-2175459666518872.8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-2175459666518872.8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-9064415277161.9688</v>
      </c>
      <c r="L5498" s="444">
        <f t="shared" ca="1" si="207"/>
        <v>-2184524081796034.8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-2184524081796034.8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-9102183674150.1445</v>
      </c>
      <c r="L5499" s="444">
        <f t="shared" ca="1" si="207"/>
        <v>-2193626265470185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-2193626265470185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-9140109439459.1035</v>
      </c>
      <c r="L5500" s="444">
        <f t="shared" ca="1" si="207"/>
        <v>-2202766374909644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-2202766374909644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-9178193228790.1836</v>
      </c>
      <c r="L5501" s="444">
        <f t="shared" ca="1" si="207"/>
        <v>-2211944568138434.3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-2211944568138434.3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-9216435700576.8086</v>
      </c>
      <c r="L5502" s="444">
        <f t="shared" ca="1" si="207"/>
        <v>-2221161003839011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-2221161003839011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-9254837515995.8789</v>
      </c>
      <c r="L5503" s="444">
        <f t="shared" ca="1" si="207"/>
        <v>-2230415841355007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-2230415841355007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-9293399338979.1973</v>
      </c>
      <c r="L5504" s="444">
        <f t="shared" ca="1" si="207"/>
        <v>-2239709240693986.3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-2239709240693986.3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-9332121836224.9434</v>
      </c>
      <c r="L5505" s="444">
        <f t="shared" ca="1" si="207"/>
        <v>-2249041362530211.3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-2249041362530211.3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-9371005677209.2129</v>
      </c>
      <c r="L5506" s="444">
        <f t="shared" ca="1" si="207"/>
        <v>-2258412368207420.5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-2258412368207420.5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-9410051534197.5859</v>
      </c>
      <c r="L5507" s="444">
        <f t="shared" ca="1" si="207"/>
        <v>-2267822419741618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-2267822419741618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-9449260082256.7422</v>
      </c>
      <c r="L5508" s="444">
        <f t="shared" ca="1" si="207"/>
        <v>-2277271679823874.5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-2277271679823874.5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-9488631999266.1445</v>
      </c>
      <c r="L5509" s="444">
        <f t="shared" ca="1" si="207"/>
        <v>-2286760311823140.5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-2286760311823140.5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-9528167965929.752</v>
      </c>
      <c r="L5510" s="444">
        <f t="shared" ca="1" si="207"/>
        <v>-2296288479789070.5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-2296288479789070.5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-9567868665787.793</v>
      </c>
      <c r="L5511" s="444">
        <f t="shared" ca="1" si="207"/>
        <v>-2305856348454858.5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-2305856348454858.5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-9607734785228.5762</v>
      </c>
      <c r="L5512" s="444">
        <f t="shared" ca="1" si="207"/>
        <v>-2315464083240087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-2315464083240087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-9647767013500.3633</v>
      </c>
      <c r="L5513" s="444">
        <f t="shared" ca="1" si="207"/>
        <v>-2325111850253587.5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-2325111850253587.5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-9687966042723.2813</v>
      </c>
      <c r="L5514" s="444">
        <f t="shared" ca="1" si="207"/>
        <v>-2334799816296311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-2334799816296311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-9728332567901.2949</v>
      </c>
      <c r="L5515" s="444">
        <f t="shared" ca="1" si="207"/>
        <v>-2344528148864212.5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-2344528148864212.5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-9768867286934.2188</v>
      </c>
      <c r="L5516" s="444">
        <f t="shared" ca="1" si="207"/>
        <v>-2354297016151146.5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-2354297016151146.5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-9809570900629.7773</v>
      </c>
      <c r="L5517" s="444">
        <f t="shared" ca="1" si="207"/>
        <v>-2364106587051776.5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-2364106587051776.5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-9850444112715.7344</v>
      </c>
      <c r="L5518" s="444">
        <f t="shared" ca="1" si="207"/>
        <v>-2373957031164492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-2373957031164492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-9891487629852.0508</v>
      </c>
      <c r="L5519" s="444">
        <f t="shared" ca="1" si="207"/>
        <v>-2383848518794344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-2383848518794344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-9932702161643.0996</v>
      </c>
      <c r="L5520" s="444">
        <f t="shared" ca="1" si="207"/>
        <v>-2393781220955987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-2393781220955987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-9974088420649.9453</v>
      </c>
      <c r="L5521" s="444">
        <f t="shared" ca="1" si="207"/>
        <v>-2403755309376637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-2403755309376637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-10015647122402.654</v>
      </c>
      <c r="L5522" s="444">
        <f t="shared" ca="1" si="207"/>
        <v>-2413770956499039.5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-2413770956499039.5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-10057378985412.664</v>
      </c>
      <c r="L5523" s="444">
        <f t="shared" ca="1" si="207"/>
        <v>-2423828335484452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-2423828335484452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-10099284731185.217</v>
      </c>
      <c r="L5524" s="444">
        <f t="shared" ca="1" si="207"/>
        <v>-2433927620215637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-2433927620215637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-10141365084231.82</v>
      </c>
      <c r="L5525" s="444">
        <f t="shared" ca="1" si="207"/>
        <v>-2444068985299869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-2444068985299869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-10183620772082.787</v>
      </c>
      <c r="L5526" s="444">
        <f t="shared" ca="1" si="207"/>
        <v>-2454252606071952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-2454252606071952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-10226052525299.801</v>
      </c>
      <c r="L5527" s="444">
        <f t="shared" ca="1" si="207"/>
        <v>-2464478658597252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-2464478658597252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-10268661077488.551</v>
      </c>
      <c r="L5528" s="444">
        <f t="shared" ca="1" si="207"/>
        <v>-2474747319674740.5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-2474747319674740.5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-10311447165311.418</v>
      </c>
      <c r="L5529" s="444">
        <f t="shared" ca="1" si="207"/>
        <v>-2485058766840052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-2485058766840052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-10354411528500.217</v>
      </c>
      <c r="L5530" s="444">
        <f t="shared" ca="1" si="207"/>
        <v>-2495413178368552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-2495413178368552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-10397554909868.967</v>
      </c>
      <c r="L5531" s="444">
        <f t="shared" ca="1" si="207"/>
        <v>-2505810733278421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-2505810733278421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-10440878055326.754</v>
      </c>
      <c r="L5532" s="444">
        <f t="shared" ca="1" si="207"/>
        <v>-2516251611333748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-2516251611333748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-10484381713890.617</v>
      </c>
      <c r="L5533" s="444">
        <f t="shared" ca="1" si="207"/>
        <v>-2526735993047638.5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-2526735993047638.5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-10528066637698.494</v>
      </c>
      <c r="L5534" s="444">
        <f t="shared" ca="1" si="207"/>
        <v>-2537264059685337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-2537264059685337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-10571933582022.238</v>
      </c>
      <c r="L5535" s="444">
        <f t="shared" ca="1" si="207"/>
        <v>-2547835993267359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-2547835993267359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-10615983305280.662</v>
      </c>
      <c r="L5536" s="444">
        <f t="shared" ca="1" si="207"/>
        <v>-2558451976572639.5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-2558451976572639.5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-10660216569052.664</v>
      </c>
      <c r="L5537" s="444">
        <f t="shared" ca="1" si="207"/>
        <v>-2569112193141692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-2569112193141692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-10704634138090.383</v>
      </c>
      <c r="L5538" s="444">
        <f t="shared" ca="1" si="207"/>
        <v>-2579816827279782.5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-2579816827279782.5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-10749236780332.428</v>
      </c>
      <c r="L5539" s="444">
        <f t="shared" ca="1" si="207"/>
        <v>-2590566064060115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-2590566064060115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-10794025266917.146</v>
      </c>
      <c r="L5540" s="444">
        <f t="shared" ca="1" si="207"/>
        <v>-2601360089327032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-2601360089327032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-10839000372195.967</v>
      </c>
      <c r="L5541" s="444">
        <f t="shared" ca="1" si="207"/>
        <v>-2612199089699228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-2612199089699228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-10884162873746.783</v>
      </c>
      <c r="L5542" s="444">
        <f t="shared" ca="1" si="207"/>
        <v>-2623083252572975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-2623083252572975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-10929513552387.396</v>
      </c>
      <c r="L5543" s="444">
        <f t="shared" ca="1" si="207"/>
        <v>-2634012766125362.5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-2634012766125362.5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-10975053192189.01</v>
      </c>
      <c r="L5544" s="444">
        <f t="shared" ca="1" si="207"/>
        <v>-2644987819317551.5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-2644987819317551.5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-11020782580489.797</v>
      </c>
      <c r="L5545" s="444">
        <f t="shared" ca="1" si="207"/>
        <v>-2656008601898041.5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-2656008601898041.5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-11066702507908.506</v>
      </c>
      <c r="L5546" s="444">
        <f t="shared" ca="1" si="207"/>
        <v>-2667075304405950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-2667075304405950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-11112813768358.125</v>
      </c>
      <c r="L5547" s="444">
        <f t="shared" ca="1" si="207"/>
        <v>-2678188118174308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-2678188118174308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-11159117159059.617</v>
      </c>
      <c r="L5548" s="444">
        <f t="shared" ca="1" si="207"/>
        <v>-2689347235333367.5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-2689347235333367.5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-11205613480555.697</v>
      </c>
      <c r="L5549" s="444">
        <f t="shared" ca="1" si="207"/>
        <v>-2700552848813923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-2700552848813923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-11252303536724.68</v>
      </c>
      <c r="L5550" s="444">
        <f t="shared" ca="1" si="207"/>
        <v>-2711805152350647.5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-2711805152350647.5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-11299188134794.365</v>
      </c>
      <c r="L5551" s="444">
        <f t="shared" ca="1" si="207"/>
        <v>-2723104340485442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-2723104340485442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-11346268085356.008</v>
      </c>
      <c r="L5552" s="444">
        <f t="shared" ca="1" si="207"/>
        <v>-2734450608570798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-2734450608570798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-11393544202378.324</v>
      </c>
      <c r="L5553" s="444">
        <f t="shared" ca="1" si="207"/>
        <v>-2745844152773176.5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-2745844152773176.5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-11441017303221.568</v>
      </c>
      <c r="L5554" s="444">
        <f t="shared" ca="1" si="207"/>
        <v>-2757285170076398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-2757285170076398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-11488688208651.658</v>
      </c>
      <c r="L5555" s="444">
        <f t="shared" ca="1" si="207"/>
        <v>-2768773858285049.5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-2768773858285049.5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-11536557742854.373</v>
      </c>
      <c r="L5556" s="444">
        <f t="shared" ca="1" si="207"/>
        <v>-2780310416027904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-2780310416027904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-11584626733449.6</v>
      </c>
      <c r="L5557" s="444">
        <f t="shared" ca="1" si="207"/>
        <v>-2791895042761353.5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-2791895042761353.5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-11632896011505.639</v>
      </c>
      <c r="L5558" s="444">
        <f t="shared" ca="1" si="207"/>
        <v>-2803527938772859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-2803527938772859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-11681366411553.578</v>
      </c>
      <c r="L5559" s="444">
        <f t="shared" ca="1" si="207"/>
        <v>-2815209305184412.5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-2815209305184412.5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-11730038771601.719</v>
      </c>
      <c r="L5560" s="444">
        <f t="shared" ca="1" si="207"/>
        <v>-2826939343956014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-2826939343956014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-11778913933150.059</v>
      </c>
      <c r="L5561" s="444">
        <f t="shared" ca="1" si="207"/>
        <v>-2838718257889164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-2838718257889164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-11827992741204.85</v>
      </c>
      <c r="L5562" s="444">
        <f t="shared" ca="1" si="207"/>
        <v>-2850546250630369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-2850546250630369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-11877276044293.203</v>
      </c>
      <c r="L5563" s="444">
        <f t="shared" ca="1" si="207"/>
        <v>-2862423526674662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-2862423526674662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-11926764694477.758</v>
      </c>
      <c r="L5564" s="444">
        <f t="shared" ca="1" si="207"/>
        <v>-2874350291369140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-2874350291369140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-11976459547371.416</v>
      </c>
      <c r="L5565" s="444">
        <f t="shared" ca="1" si="207"/>
        <v>-2886326750916511.5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-2886326750916511.5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-12026361462152.131</v>
      </c>
      <c r="L5566" s="444">
        <f t="shared" ca="1" si="207"/>
        <v>-2898353112378663.5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-2898353112378663.5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-12076471301577.764</v>
      </c>
      <c r="L5567" s="444">
        <f t="shared" ca="1" si="207"/>
        <v>-2910429583680241.5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-2910429583680241.5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-12126789932001.006</v>
      </c>
      <c r="L5568" s="444">
        <f t="shared" ca="1" si="207"/>
        <v>-2922556373612242.5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-2922556373612242.5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-12177318223384.344</v>
      </c>
      <c r="L5569" s="444">
        <f t="shared" ca="1" si="207"/>
        <v>-2934733691835627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-2934733691835627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-12228057049315.113</v>
      </c>
      <c r="L5570" s="444">
        <f t="shared" ca="1" si="207"/>
        <v>-2946961748884942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-2946961748884942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-12279007287020.592</v>
      </c>
      <c r="L5571" s="444">
        <f t="shared" ca="1" si="207"/>
        <v>-2959240756171962.5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-2959240756171962.5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-12330169817383.178</v>
      </c>
      <c r="L5572" s="444">
        <f t="shared" ca="1" si="207"/>
        <v>-2971570925989345.5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-2971570925989345.5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-12381545524955.605</v>
      </c>
      <c r="L5573" s="444">
        <f t="shared" ca="1" si="207"/>
        <v>-2983952471514301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-2983952471514301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-12433135297976.254</v>
      </c>
      <c r="L5574" s="444">
        <f t="shared" ca="1" si="207"/>
        <v>-2996385606812277.5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-2996385606812277.5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-12484940028384.49</v>
      </c>
      <c r="L5575" s="444">
        <f t="shared" ca="1" si="207"/>
        <v>-3008870546840662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-3008870546840662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-12536960611836.092</v>
      </c>
      <c r="L5576" s="444">
        <f t="shared" ca="1" si="207"/>
        <v>-3021407507452498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-3021407507452498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-12589197947718.742</v>
      </c>
      <c r="L5577" s="444">
        <f t="shared" ca="1" si="207"/>
        <v>-3033996705400216.5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-3033996705400216.5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-12641652939167.568</v>
      </c>
      <c r="L5578" s="444">
        <f t="shared" ca="1" si="207"/>
        <v>-3046638358339384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-3046638358339384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-12694326493080.766</v>
      </c>
      <c r="L5579" s="444">
        <f t="shared" ca="1" si="207"/>
        <v>-3059332684832465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-3059332684832465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-12747219520135.271</v>
      </c>
      <c r="L5580" s="444">
        <f t="shared" ca="1" si="207"/>
        <v>-3072079904352600.5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-3072079904352600.5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-12800332934802.502</v>
      </c>
      <c r="L5581" s="444">
        <f t="shared" ca="1" si="207"/>
        <v>-3084880237287403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-3084880237287403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-12853667655364.18</v>
      </c>
      <c r="L5582" s="444">
        <f t="shared" ca="1" si="207"/>
        <v>-3097733904942767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-3097733904942767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-12907224603928.195</v>
      </c>
      <c r="L5583" s="444">
        <f t="shared" ca="1" si="207"/>
        <v>-3110641129546695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-3110641129546695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-12961004706444.563</v>
      </c>
      <c r="L5584" s="444">
        <f t="shared" ca="1" si="207"/>
        <v>-3123602134253139.5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-3123602134253139.5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-13015008892721.414</v>
      </c>
      <c r="L5585" s="444">
        <f t="shared" ca="1" si="207"/>
        <v>-3136617143145861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-3136617143145861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-13069238096441.088</v>
      </c>
      <c r="L5586" s="444">
        <f t="shared" ca="1" si="207"/>
        <v>-3149686381242302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-3149686381242302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-13123693255176.258</v>
      </c>
      <c r="L5587" s="444">
        <f t="shared" ca="1" si="207"/>
        <v>-3162810074497478.5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-3162810074497478.5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-13178375310406.16</v>
      </c>
      <c r="L5588" s="444">
        <f t="shared" ca="1" si="207"/>
        <v>-3175988449807884.5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-3175988449807884.5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-13233285207532.852</v>
      </c>
      <c r="L5589" s="444">
        <f t="shared" ca="1" si="207"/>
        <v>-3189221735015417.5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-3189221735015417.5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-13288423895897.572</v>
      </c>
      <c r="L5590" s="444">
        <f t="shared" ca="1" si="207"/>
        <v>-3202510158911315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-3202510158911315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-13343792328797.146</v>
      </c>
      <c r="L5591" s="444">
        <f t="shared" ca="1" si="207"/>
        <v>-3215853951240112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-3215853951240112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-13399391463500.467</v>
      </c>
      <c r="L5592" s="444">
        <f t="shared" ca="1" si="207"/>
        <v>-3229253342703612.5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-3229253342703612.5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-13455222261265.053</v>
      </c>
      <c r="L5593" s="444">
        <f t="shared" ca="1" si="207"/>
        <v>-3242708564964877.5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-3242708564964877.5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-13511285687353.656</v>
      </c>
      <c r="L5594" s="444">
        <f t="shared" ca="1" si="207"/>
        <v>-3256219850652231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-3256219850652231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-13567582711050.963</v>
      </c>
      <c r="L5595" s="444">
        <f t="shared" ca="1" si="207"/>
        <v>-3269787433363282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-3269787433363282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-13624114305680.342</v>
      </c>
      <c r="L5596" s="444">
        <f t="shared" ca="1" si="207"/>
        <v>-3283411547668962.5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-3283411547668962.5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-13680881448620.678</v>
      </c>
      <c r="L5597" s="444">
        <f t="shared" ca="1" si="207"/>
        <v>-3297092429117583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-3297092429117583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-13737885121323.262</v>
      </c>
      <c r="L5598" s="444">
        <f t="shared" ca="1" si="207"/>
        <v>-3310830314238906.5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-3310830314238906.5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-13795126309328.777</v>
      </c>
      <c r="L5599" s="444">
        <f t="shared" ca="1" si="207"/>
        <v>-3324625440548235.5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-3324625440548235.5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-13852606002284.314</v>
      </c>
      <c r="L5600" s="444">
        <f t="shared" ca="1" si="207"/>
        <v>-3338478046550520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-3338478046550520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-13910325193960.5</v>
      </c>
      <c r="L5601" s="444">
        <f t="shared" ca="1" si="207"/>
        <v>-3352388371744480.5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-3352388371744480.5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-13968284882268.668</v>
      </c>
      <c r="L5602" s="444">
        <f t="shared" ca="1" si="207"/>
        <v>-3366356656626749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-3366356656626749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-14026486069278.121</v>
      </c>
      <c r="L5603" s="444">
        <f t="shared" ca="1" si="207"/>
        <v>-3380383142696027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-3380383142696027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-14084929761233.445</v>
      </c>
      <c r="L5604" s="444">
        <f t="shared" ca="1" si="207"/>
        <v>-3394468072457260.5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-3394468072457260.5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-14143616968571.918</v>
      </c>
      <c r="L5605" s="444">
        <f t="shared" ca="1" si="207"/>
        <v>-3408611689425832.5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-3408611689425832.5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-14202548705940.969</v>
      </c>
      <c r="L5606" s="444">
        <f t="shared" ca="1" si="207"/>
        <v>-3422814238131773.5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-3422814238131773.5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-14261725992215.723</v>
      </c>
      <c r="L5607" s="444">
        <f t="shared" ca="1" si="207"/>
        <v>-3437075964123989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-3437075964123989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-14321149850516.621</v>
      </c>
      <c r="L5608" s="444">
        <f t="shared" ca="1" si="207"/>
        <v>-3451397113974505.5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-3451397113974505.5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-14380821308227.105</v>
      </c>
      <c r="L5609" s="444">
        <f t="shared" ca="1" si="207"/>
        <v>-3465777935282732.5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-3465777935282732.5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-14440741397011.385</v>
      </c>
      <c r="L5610" s="444">
        <f t="shared" ca="1" si="207"/>
        <v>-3480218676679744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-3480218676679744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-14500911152832.266</v>
      </c>
      <c r="L5611" s="444">
        <f t="shared" ca="1" si="207"/>
        <v>-3494719587832576.5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-3494719587832576.5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-14561331615969.068</v>
      </c>
      <c r="L5612" s="444">
        <f t="shared" ca="1" si="207"/>
        <v>-3509280919448545.5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-3509280919448545.5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-14622003831035.605</v>
      </c>
      <c r="L5613" s="444">
        <f t="shared" ca="1" si="207"/>
        <v>-3523902923279581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-3523902923279581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-14682928846998.254</v>
      </c>
      <c r="L5614" s="444">
        <f t="shared" ca="1" si="207"/>
        <v>-3538585852126579.5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-3538585852126579.5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-14744107717194.08</v>
      </c>
      <c r="L5615" s="444">
        <f t="shared" ca="1" si="207"/>
        <v>-3553329959843773.5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-3553329959843773.5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-14805541499349.057</v>
      </c>
      <c r="L5616" s="444">
        <f t="shared" ca="1" si="207"/>
        <v>-3568135501343122.5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-3568135501343122.5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-14867231255596.344</v>
      </c>
      <c r="L5617" s="444">
        <f t="shared" ca="1" si="207"/>
        <v>-3583002732598719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-3583002732598719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-14929178052494.662</v>
      </c>
      <c r="L5618" s="444">
        <f t="shared" ref="L5618:L5872" ca="1" si="212">I5618-J5618+K5618</f>
        <v>-3597931910651213.5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-3597931910651213.5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-14991382961046.725</v>
      </c>
      <c r="L5619" s="444">
        <f t="shared" ca="1" si="212"/>
        <v>-3612923293612260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-3612923293612260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-15053847056717.748</v>
      </c>
      <c r="L5620" s="444">
        <f t="shared" ca="1" si="212"/>
        <v>-3627977140668977.5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-3627977140668977.5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-15116571419454.072</v>
      </c>
      <c r="L5621" s="444">
        <f t="shared" ca="1" si="212"/>
        <v>-3643093712088431.5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-3643093712088431.5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-15179557133701.799</v>
      </c>
      <c r="L5622" s="444">
        <f t="shared" ca="1" si="212"/>
        <v>-3658273269222133.5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-3658273269222133.5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-15242805288425.559</v>
      </c>
      <c r="L5623" s="444">
        <f t="shared" ca="1" si="212"/>
        <v>-3673516074510559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-3673516074510559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-15306316977127.328</v>
      </c>
      <c r="L5624" s="444">
        <f t="shared" ca="1" si="212"/>
        <v>-3688822391487686.5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-3688822391487686.5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-15370093297865.359</v>
      </c>
      <c r="L5625" s="444">
        <f t="shared" ca="1" si="212"/>
        <v>-3704192484785552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-3704192484785552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-15434135353273.133</v>
      </c>
      <c r="L5626" s="444">
        <f t="shared" ca="1" si="212"/>
        <v>-3719626620138825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-3719626620138825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-15498444250578.438</v>
      </c>
      <c r="L5627" s="444">
        <f t="shared" ca="1" si="212"/>
        <v>-3735125064389403.5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-3735125064389403.5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-15563021101622.516</v>
      </c>
      <c r="L5628" s="444">
        <f t="shared" ca="1" si="212"/>
        <v>-3750688085491026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-3750688085491026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-15627867022879.275</v>
      </c>
      <c r="L5629" s="444">
        <f t="shared" ca="1" si="212"/>
        <v>-3766315952513905.5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-3766315952513905.5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-15692983135474.605</v>
      </c>
      <c r="L5630" s="444">
        <f t="shared" ca="1" si="212"/>
        <v>-3782008935649380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-3782008935649380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-15758370565205.75</v>
      </c>
      <c r="L5631" s="444">
        <f t="shared" ca="1" si="212"/>
        <v>-3797767306214586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-3797767306214586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-15824030442560.777</v>
      </c>
      <c r="L5632" s="444">
        <f t="shared" ca="1" si="212"/>
        <v>-3813591336657147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-3813591336657147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-15889963902738.111</v>
      </c>
      <c r="L5633" s="444">
        <f t="shared" ca="1" si="212"/>
        <v>-3829481300559885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-3829481300559885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-15956172085666.189</v>
      </c>
      <c r="L5634" s="444">
        <f t="shared" ca="1" si="212"/>
        <v>-3845437472645551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-3845437472645551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-16022656136023.129</v>
      </c>
      <c r="L5635" s="444">
        <f t="shared" ca="1" si="212"/>
        <v>-3861460128781574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-3861460128781574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-16089417203256.559</v>
      </c>
      <c r="L5636" s="444">
        <f t="shared" ca="1" si="212"/>
        <v>-3877549545984830.5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-3877549545984830.5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-16156456441603.459</v>
      </c>
      <c r="L5637" s="444">
        <f t="shared" ca="1" si="212"/>
        <v>-3893706002426434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-3893706002426434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-16223775010110.139</v>
      </c>
      <c r="L5638" s="444">
        <f t="shared" ca="1" si="212"/>
        <v>-3909929777436544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-3909929777436544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-16291374072652.266</v>
      </c>
      <c r="L5639" s="444">
        <f t="shared" ca="1" si="212"/>
        <v>-3926221151509196.5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-3926221151509196.5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-16359254797954.984</v>
      </c>
      <c r="L5640" s="444">
        <f t="shared" ca="1" si="212"/>
        <v>-3942580406307151.5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-3942580406307151.5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-16427418359613.131</v>
      </c>
      <c r="L5641" s="444">
        <f t="shared" ca="1" si="212"/>
        <v>-3959007824666764.5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-3959007824666764.5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-16495865936111.521</v>
      </c>
      <c r="L5642" s="444">
        <f t="shared" ca="1" si="212"/>
        <v>-3975503690602876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-3975503690602876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-16564598710845.318</v>
      </c>
      <c r="L5643" s="444">
        <f t="shared" ca="1" si="212"/>
        <v>-3992068289313721.5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-3992068289313721.5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-16633617872140.506</v>
      </c>
      <c r="L5644" s="444">
        <f t="shared" ca="1" si="212"/>
        <v>-4008701907185862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-4008701907185862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-16702924613274.424</v>
      </c>
      <c r="L5645" s="444">
        <f t="shared" ca="1" si="212"/>
        <v>-4025404831799136.5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-4025404831799136.5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-16772520132496.4</v>
      </c>
      <c r="L5646" s="444">
        <f t="shared" ca="1" si="212"/>
        <v>-4042177351931633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-4042177351931633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-16842405633048.469</v>
      </c>
      <c r="L5647" s="444">
        <f t="shared" ca="1" si="212"/>
        <v>-4059019757564681.5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-4059019757564681.5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-16912582323186.172</v>
      </c>
      <c r="L5648" s="444">
        <f t="shared" ca="1" si="212"/>
        <v>-4075932339887867.5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-4075932339887867.5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-16983051416199.445</v>
      </c>
      <c r="L5649" s="444">
        <f t="shared" ca="1" si="212"/>
        <v>-4092915391304067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-4092915391304067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-17053814130433.611</v>
      </c>
      <c r="L5650" s="444">
        <f t="shared" ca="1" si="212"/>
        <v>-4109969205434500.5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-4109969205434500.5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-17124871689310.418</v>
      </c>
      <c r="L5651" s="444">
        <f t="shared" ca="1" si="212"/>
        <v>-4127094077123811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-4127094077123811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-17196225321349.213</v>
      </c>
      <c r="L5652" s="444">
        <f t="shared" ca="1" si="212"/>
        <v>-4144290302445160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-4144290302445160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-17267876260188.164</v>
      </c>
      <c r="L5653" s="444">
        <f t="shared" ca="1" si="212"/>
        <v>-4161558178705348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-4161558178705348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-17339825744605.617</v>
      </c>
      <c r="L5654" s="444">
        <f t="shared" ca="1" si="212"/>
        <v>-4178898004449953.5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-4178898004449953.5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-17412075018541.471</v>
      </c>
      <c r="L5655" s="444">
        <f t="shared" ca="1" si="212"/>
        <v>-4196310079468495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-4196310079468495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-17484625331118.73</v>
      </c>
      <c r="L5656" s="444">
        <f t="shared" ca="1" si="212"/>
        <v>-4213794704799613.5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-4213794704799613.5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-17557477936665.057</v>
      </c>
      <c r="L5657" s="444">
        <f t="shared" ca="1" si="212"/>
        <v>-4231352182736278.5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-4231352182736278.5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-17630634094734.492</v>
      </c>
      <c r="L5658" s="444">
        <f t="shared" ca="1" si="212"/>
        <v>-4248982816831013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-4248982816831013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-17704095070129.223</v>
      </c>
      <c r="L5659" s="444">
        <f t="shared" ca="1" si="212"/>
        <v>-4266686911901142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-4266686911901142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-17777862132921.426</v>
      </c>
      <c r="L5660" s="444">
        <f t="shared" ca="1" si="212"/>
        <v>-4284464774034063.5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-4284464774034063.5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-17851936558475.262</v>
      </c>
      <c r="L5661" s="444">
        <f t="shared" ca="1" si="212"/>
        <v>-4302316710592539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-4302316710592539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-17926319627468.914</v>
      </c>
      <c r="L5662" s="444">
        <f t="shared" ca="1" si="212"/>
        <v>-4320243030220008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-4320243030220008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-18001012625916.699</v>
      </c>
      <c r="L5663" s="444">
        <f t="shared" ca="1" si="212"/>
        <v>-4338244042845924.5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-4338244042845924.5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-18076016845191.352</v>
      </c>
      <c r="L5664" s="444">
        <f t="shared" ca="1" si="212"/>
        <v>-4356320059691116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-4356320059691116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-18151333582046.316</v>
      </c>
      <c r="L5665" s="444">
        <f t="shared" ca="1" si="212"/>
        <v>-4374471393273162.5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-4374471393273162.5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-18226964138638.176</v>
      </c>
      <c r="L5666" s="444">
        <f t="shared" ca="1" si="212"/>
        <v>-4392698357411800.5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-4392698357411800.5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-18302909822549.168</v>
      </c>
      <c r="L5667" s="444">
        <f t="shared" ca="1" si="212"/>
        <v>-4411001267234349.5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-4411001267234349.5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-18379171946809.789</v>
      </c>
      <c r="L5668" s="444">
        <f t="shared" ca="1" si="212"/>
        <v>-4429380439181159.5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-4429380439181159.5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-18455751829921.496</v>
      </c>
      <c r="L5669" s="444">
        <f t="shared" ca="1" si="212"/>
        <v>-4447836191011081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-4447836191011081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-18532650795879.504</v>
      </c>
      <c r="L5670" s="444">
        <f t="shared" ca="1" si="212"/>
        <v>-4466368841806960.5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-4466368841806960.5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-18609870174195.668</v>
      </c>
      <c r="L5671" s="444">
        <f t="shared" ca="1" si="212"/>
        <v>-4484978711981156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-4484978711981156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-18687411299921.484</v>
      </c>
      <c r="L5672" s="444">
        <f t="shared" ca="1" si="212"/>
        <v>-4503666123281077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-4503666123281077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-18765275513671.152</v>
      </c>
      <c r="L5673" s="444">
        <f t="shared" ca="1" si="212"/>
        <v>-4522431398794748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-4522431398794748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-18843464161644.781</v>
      </c>
      <c r="L5674" s="444">
        <f t="shared" ca="1" si="212"/>
        <v>-4541274862956393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-4541274862956393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-18921978595651.637</v>
      </c>
      <c r="L5675" s="444">
        <f t="shared" ca="1" si="212"/>
        <v>-4560196841552045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-4560196841552045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-19000820173133.52</v>
      </c>
      <c r="L5676" s="444">
        <f t="shared" ca="1" si="212"/>
        <v>-4579197661725179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-4579197661725179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-19079990257188.246</v>
      </c>
      <c r="L5677" s="444">
        <f t="shared" ca="1" si="212"/>
        <v>-4598277651982367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-4598277651982367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-19159490216593.195</v>
      </c>
      <c r="L5678" s="444">
        <f t="shared" ca="1" si="212"/>
        <v>-4617437142198960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-4617437142198960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-19239321425829</v>
      </c>
      <c r="L5679" s="444">
        <f t="shared" ca="1" si="212"/>
        <v>-4636676463624789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-4636676463624789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-19319485265103.289</v>
      </c>
      <c r="L5680" s="444">
        <f t="shared" ca="1" si="212"/>
        <v>-4655995948889892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-4655995948889892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-19399983120374.551</v>
      </c>
      <c r="L5681" s="444">
        <f t="shared" ca="1" si="212"/>
        <v>-4675395932010267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-4675395932010267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-19480816383376.113</v>
      </c>
      <c r="L5682" s="444">
        <f t="shared" ca="1" si="212"/>
        <v>-4694876748393643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-4694876748393643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-19561986451640.18</v>
      </c>
      <c r="L5683" s="444">
        <f t="shared" ca="1" si="212"/>
        <v>-4714438734845283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-4714438734845283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-19643494728522.012</v>
      </c>
      <c r="L5684" s="444">
        <f t="shared" ca="1" si="212"/>
        <v>-4734082229573805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-4734082229573805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-19725342623224.188</v>
      </c>
      <c r="L5685" s="444">
        <f t="shared" ca="1" si="212"/>
        <v>-4753807572197029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-4753807572197029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-19807531550820.953</v>
      </c>
      <c r="L5686" s="444">
        <f t="shared" ca="1" si="212"/>
        <v>-4773615103747850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-4773615103747850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-19890062932282.707</v>
      </c>
      <c r="L5687" s="444">
        <f t="shared" ca="1" si="212"/>
        <v>-4793505166680133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-4793505166680133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-19972938194500.555</v>
      </c>
      <c r="L5688" s="444">
        <f t="shared" ca="1" si="212"/>
        <v>-4813478104874634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-4813478104874634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-20056158770310.977</v>
      </c>
      <c r="L5689" s="444">
        <f t="shared" ca="1" si="212"/>
        <v>-4833534263644945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-4833534263644945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-20139726098520.605</v>
      </c>
      <c r="L5690" s="444">
        <f t="shared" ca="1" si="212"/>
        <v>-4853673989743466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-4853673989743466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-20223641623931.109</v>
      </c>
      <c r="L5691" s="444">
        <f t="shared" ca="1" si="212"/>
        <v>-4873897631367397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-4873897631367397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-20307906797364.152</v>
      </c>
      <c r="L5692" s="444">
        <f t="shared" ca="1" si="212"/>
        <v>-4894205538164761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-4894205538164761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-20392523075686.504</v>
      </c>
      <c r="L5693" s="444">
        <f t="shared" ca="1" si="212"/>
        <v>-4914598061240448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-4914598061240448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-20477491921835.199</v>
      </c>
      <c r="L5694" s="444">
        <f t="shared" ca="1" si="212"/>
        <v>-4935075553162283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-4935075553162283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-20562814804842.844</v>
      </c>
      <c r="L5695" s="444">
        <f t="shared" ca="1" si="212"/>
        <v>-4955638367967126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-4955638367967126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-20648493199863.023</v>
      </c>
      <c r="L5696" s="444">
        <f t="shared" ca="1" si="212"/>
        <v>-4976286861166989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-4976286861166989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-20734528588195.789</v>
      </c>
      <c r="L5697" s="444">
        <f t="shared" ca="1" si="212"/>
        <v>-4997021389755185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-4997021389755185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-20820922457313.27</v>
      </c>
      <c r="L5698" s="444">
        <f t="shared" ca="1" si="212"/>
        <v>-5017842312212498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-5017842312212498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-20907676300885.406</v>
      </c>
      <c r="L5699" s="444">
        <f t="shared" ca="1" si="212"/>
        <v>-5038749988513383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-5038749988513383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-20994791618805.762</v>
      </c>
      <c r="L5700" s="444">
        <f t="shared" ca="1" si="212"/>
        <v>-5059744780132189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-5059744780132189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-21082269917217.453</v>
      </c>
      <c r="L5701" s="444">
        <f t="shared" ca="1" si="212"/>
        <v>-5080827050049406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-5080827050049406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-21170112708539.191</v>
      </c>
      <c r="L5702" s="444">
        <f t="shared" ca="1" si="212"/>
        <v>-5101997162757945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-5101997162757945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-21258321511491.438</v>
      </c>
      <c r="L5703" s="444">
        <f t="shared" ca="1" si="212"/>
        <v>-5123255484269436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-5123255484269436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-21346897851122.648</v>
      </c>
      <c r="L5704" s="444">
        <f t="shared" ca="1" si="212"/>
        <v>-5144602382120559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-5144602382120559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-21435843258835.664</v>
      </c>
      <c r="L5705" s="444">
        <f t="shared" ca="1" si="212"/>
        <v>-5166038225379395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-5166038225379395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-21525159272414.145</v>
      </c>
      <c r="L5706" s="444">
        <f t="shared" ca="1" si="212"/>
        <v>-5187563384651809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-5187563384651809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-21614847436049.203</v>
      </c>
      <c r="L5707" s="444">
        <f t="shared" ca="1" si="212"/>
        <v>-5209178232087858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-5209178232087858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-21704909300366.074</v>
      </c>
      <c r="L5708" s="444">
        <f t="shared" ca="1" si="212"/>
        <v>-5230883141388224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-5230883141388224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-21795346422450.934</v>
      </c>
      <c r="L5709" s="444">
        <f t="shared" ca="1" si="212"/>
        <v>-5252678487810675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-5252678487810675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-21886160365877.813</v>
      </c>
      <c r="L5710" s="444">
        <f t="shared" ca="1" si="212"/>
        <v>-5274564648176553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-5274564648176553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-21977352700735.637</v>
      </c>
      <c r="L5711" s="444">
        <f t="shared" ca="1" si="212"/>
        <v>-5296542000877289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-5296542000877289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-22068925003655.371</v>
      </c>
      <c r="L5712" s="444">
        <f t="shared" ca="1" si="212"/>
        <v>-5318610925880944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-5318610925880944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-22160878857837.266</v>
      </c>
      <c r="L5713" s="444">
        <f t="shared" ca="1" si="212"/>
        <v>-5340771804738781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-5340771804738781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-22253215853078.254</v>
      </c>
      <c r="L5714" s="444">
        <f t="shared" ca="1" si="212"/>
        <v>-5363025020591859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-5363025020591859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-22345937585799.414</v>
      </c>
      <c r="L5715" s="444">
        <f t="shared" ca="1" si="212"/>
        <v>-5385370958177658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-5385370958177658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-22439045659073.574</v>
      </c>
      <c r="L5716" s="444">
        <f t="shared" ca="1" si="212"/>
        <v>-5407810003836732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-5407810003836732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-22532541682653.051</v>
      </c>
      <c r="L5717" s="444">
        <f t="shared" ca="1" si="212"/>
        <v>-5430342545519385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-5430342545519385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-22626427272997.438</v>
      </c>
      <c r="L5718" s="444">
        <f t="shared" ca="1" si="212"/>
        <v>-5452968972792382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-5452968972792382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-22720704053301.59</v>
      </c>
      <c r="L5719" s="444">
        <f t="shared" ca="1" si="212"/>
        <v>-5475689676845684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-5475689676845684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-22815373653523.684</v>
      </c>
      <c r="L5720" s="444">
        <f t="shared" ca="1" si="212"/>
        <v>-5498505050499208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-5498505050499208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-22910437710413.367</v>
      </c>
      <c r="L5721" s="444">
        <f t="shared" ca="1" si="212"/>
        <v>-5521415488209621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-5521415488209621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-23005897867540.086</v>
      </c>
      <c r="L5722" s="444">
        <f t="shared" ca="1" si="212"/>
        <v>-5544421386077161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-5544421386077161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-23101755775321.504</v>
      </c>
      <c r="L5723" s="444">
        <f t="shared" ca="1" si="212"/>
        <v>-5567523141852483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-5567523141852483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-23198013091052.012</v>
      </c>
      <c r="L5724" s="444">
        <f t="shared" ca="1" si="212"/>
        <v>-5590721154943535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-5590721154943535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-23294671478931.395</v>
      </c>
      <c r="L5725" s="444">
        <f t="shared" ca="1" si="212"/>
        <v>-5614015826422466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-5614015826422466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-23391732610093.609</v>
      </c>
      <c r="L5726" s="444">
        <f t="shared" ca="1" si="212"/>
        <v>-5637407559032560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-5637407559032560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-23489198162635.668</v>
      </c>
      <c r="L5727" s="444">
        <f t="shared" ca="1" si="212"/>
        <v>-5660896757195196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-5660896757195196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-23587069821646.648</v>
      </c>
      <c r="L5728" s="444">
        <f t="shared" ca="1" si="212"/>
        <v>-5684483827016843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-5684483827016843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-23685349279236.844</v>
      </c>
      <c r="L5729" s="444">
        <f t="shared" ca="1" si="212"/>
        <v>-5708169176296080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-5708169176296080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-23784038234567</v>
      </c>
      <c r="L5730" s="444">
        <f t="shared" ca="1" si="212"/>
        <v>-5731953214530647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-5731953214530647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-23883138393877.695</v>
      </c>
      <c r="L5731" s="444">
        <f t="shared" ca="1" si="212"/>
        <v>-5755836352924525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-5755836352924525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-23982651470518.855</v>
      </c>
      <c r="L5732" s="444">
        <f t="shared" ca="1" si="212"/>
        <v>-5779819004395044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-5779819004395044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-24082579184979.352</v>
      </c>
      <c r="L5733" s="444">
        <f t="shared" ca="1" si="212"/>
        <v>-5803901583580023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-5803901583580023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-24182923264916.762</v>
      </c>
      <c r="L5734" s="444">
        <f t="shared" ca="1" si="212"/>
        <v>-5828084506844940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-5828084506844940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-24283685445187.25</v>
      </c>
      <c r="L5735" s="444">
        <f t="shared" ca="1" si="212"/>
        <v>-5852368192290127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-5852368192290127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-24384867467875.527</v>
      </c>
      <c r="L5736" s="444">
        <f t="shared" ca="1" si="212"/>
        <v>-5876753059758003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-5876753059758003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-24486471082325.012</v>
      </c>
      <c r="L5737" s="444">
        <f t="shared" ca="1" si="212"/>
        <v>-5901239530840328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-5901239530840328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-24588498045168.031</v>
      </c>
      <c r="L5738" s="444">
        <f t="shared" ca="1" si="212"/>
        <v>-5925828028885496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-5925828028885496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-24690950120356.234</v>
      </c>
      <c r="L5739" s="444">
        <f t="shared" ca="1" si="212"/>
        <v>-5950518979005852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-5950518979005852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-24793829079191.051</v>
      </c>
      <c r="L5740" s="444">
        <f t="shared" ca="1" si="212"/>
        <v>-5975312808085043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-5975312808085043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-24897136700354.344</v>
      </c>
      <c r="L5741" s="444">
        <f t="shared" ca="1" si="212"/>
        <v>-6000209944785397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-6000209944785397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-25000874769939.152</v>
      </c>
      <c r="L5742" s="444">
        <f t="shared" ca="1" si="212"/>
        <v>-6025210819555336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-6025210819555336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-25105045081480.566</v>
      </c>
      <c r="L5743" s="444">
        <f t="shared" ca="1" si="212"/>
        <v>-6050315864636817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-6050315864636817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-25209649435986.738</v>
      </c>
      <c r="L5744" s="444">
        <f t="shared" ca="1" si="212"/>
        <v>-6075525514072804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-6075525514072804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-25314689641970.016</v>
      </c>
      <c r="L5745" s="444">
        <f t="shared" ca="1" si="212"/>
        <v>-6100840203714774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-6100840203714774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-25420167515478.227</v>
      </c>
      <c r="L5746" s="444">
        <f t="shared" ca="1" si="212"/>
        <v>-6126260371230252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-6126260371230252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-25526084880126.051</v>
      </c>
      <c r="L5747" s="444">
        <f t="shared" ca="1" si="212"/>
        <v>-6151786456110378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-6151786456110378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-25632443567126.574</v>
      </c>
      <c r="L5748" s="444">
        <f t="shared" ca="1" si="212"/>
        <v>-6177418899677505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-6177418899677505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-25739245415322.938</v>
      </c>
      <c r="L5749" s="444">
        <f t="shared" ca="1" si="212"/>
        <v>-6203158145092828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-6203158145092828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-25846492271220.117</v>
      </c>
      <c r="L5750" s="444">
        <f t="shared" ca="1" si="212"/>
        <v>-6229004637364048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-6229004637364048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-25954185989016.867</v>
      </c>
      <c r="L5751" s="444">
        <f t="shared" ca="1" si="212"/>
        <v>-6254958823353065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-6254958823353065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-26062328430637.77</v>
      </c>
      <c r="L5752" s="444">
        <f t="shared" ca="1" si="212"/>
        <v>-6281021151783703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-6281021151783703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-26170921465765.43</v>
      </c>
      <c r="L5753" s="444">
        <f t="shared" ca="1" si="212"/>
        <v>-6307192073249468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-6307192073249468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-26279966971872.781</v>
      </c>
      <c r="L5754" s="444">
        <f t="shared" ca="1" si="212"/>
        <v>-6333472040221341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-6333472040221341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-26389466834255.586</v>
      </c>
      <c r="L5755" s="444">
        <f t="shared" ca="1" si="212"/>
        <v>-6359861507055597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-6359861507055597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-26499422946064.988</v>
      </c>
      <c r="L5756" s="444">
        <f t="shared" ca="1" si="212"/>
        <v>-6386360930001662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-6386360930001662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-26609837208340.258</v>
      </c>
      <c r="L5757" s="444">
        <f t="shared" ca="1" si="212"/>
        <v>-6412970767210002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-6412970767210002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-26720711530041.676</v>
      </c>
      <c r="L5758" s="444">
        <f t="shared" ca="1" si="212"/>
        <v>-6439691478740044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-6439691478740044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-26832047828083.516</v>
      </c>
      <c r="L5759" s="444">
        <f t="shared" ca="1" si="212"/>
        <v>-6466523526568128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-6466523526568128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-26943848027367.199</v>
      </c>
      <c r="L5760" s="444">
        <f t="shared" ca="1" si="212"/>
        <v>-6493467374595495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-6493467374595495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-27056114060814.563</v>
      </c>
      <c r="L5761" s="444">
        <f t="shared" ca="1" si="212"/>
        <v>-6520523488656310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-6520523488656310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-27168847869401.293</v>
      </c>
      <c r="L5762" s="444">
        <f t="shared" ca="1" si="212"/>
        <v>-6547692336525711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-6547692336525711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-27282051402190.461</v>
      </c>
      <c r="L5763" s="444">
        <f t="shared" ca="1" si="212"/>
        <v>-6574974387927901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-6574974387927901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-27395726616366.254</v>
      </c>
      <c r="L5764" s="444">
        <f t="shared" ca="1" si="212"/>
        <v>-6602370114544267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-6602370114544267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-27509875477267.777</v>
      </c>
      <c r="L5765" s="444">
        <f t="shared" ca="1" si="212"/>
        <v>-6629879990021535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-6629879990021535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-27624499958423.063</v>
      </c>
      <c r="L5766" s="444">
        <f t="shared" ca="1" si="212"/>
        <v>-6657504489979958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-6657504489979958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-27739602041583.156</v>
      </c>
      <c r="L5767" s="444">
        <f t="shared" ca="1" si="212"/>
        <v>-6685244092021541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-6685244092021541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-27855183716756.422</v>
      </c>
      <c r="L5768" s="444">
        <f t="shared" ca="1" si="212"/>
        <v>-6713099275738297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-6713099275738297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-27971246982242.902</v>
      </c>
      <c r="L5769" s="444">
        <f t="shared" ca="1" si="212"/>
        <v>-6741070522720540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-6741070522720540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-28087793844668.918</v>
      </c>
      <c r="L5770" s="444">
        <f t="shared" ca="1" si="212"/>
        <v>-6769158316565209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-6769158316565209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-28204826319021.703</v>
      </c>
      <c r="L5771" s="444">
        <f t="shared" ca="1" si="212"/>
        <v>-6797363142884231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-6797363142884231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-28322346428684.297</v>
      </c>
      <c r="L5772" s="444">
        <f t="shared" ca="1" si="212"/>
        <v>-6825685489312915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-6825685489312915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-28440356205470.48</v>
      </c>
      <c r="L5773" s="444">
        <f t="shared" ca="1" si="212"/>
        <v>-6854125845518385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-6854125845518385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-28558857689659.938</v>
      </c>
      <c r="L5774" s="444">
        <f t="shared" ca="1" si="212"/>
        <v>-6882684703208045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-6882684703208045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-28677852930033.52</v>
      </c>
      <c r="L5775" s="444">
        <f t="shared" ca="1" si="212"/>
        <v>-6911362556138079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-6911362556138079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-28797343983908.66</v>
      </c>
      <c r="L5776" s="444">
        <f t="shared" ca="1" si="212"/>
        <v>-6940159900121988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-6940159900121988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-28917332917174.949</v>
      </c>
      <c r="L5777" s="444">
        <f t="shared" ca="1" si="212"/>
        <v>-6969077233039163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-6969077233039163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-29037821804329.844</v>
      </c>
      <c r="L5778" s="444">
        <f t="shared" ca="1" si="212"/>
        <v>-6998115054843493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-6998115054843493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-29158812728514.555</v>
      </c>
      <c r="L5779" s="444">
        <f t="shared" ca="1" si="212"/>
        <v>-7027273867572008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-7027273867572008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-29280307781550.027</v>
      </c>
      <c r="L5780" s="444">
        <f t="shared" ca="1" si="212"/>
        <v>-7056554175353558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-7056554175353558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-29402309063973.152</v>
      </c>
      <c r="L5781" s="444">
        <f t="shared" ca="1" si="212"/>
        <v>-7085956484417531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-7085956484417531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-29524818685073.051</v>
      </c>
      <c r="L5782" s="444">
        <f t="shared" ca="1" si="212"/>
        <v>-7115481303102604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-7115481303102604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-29647838762927.516</v>
      </c>
      <c r="L5783" s="444">
        <f t="shared" ca="1" si="212"/>
        <v>-7145129141865532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-7145129141865532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-29771371424439.715</v>
      </c>
      <c r="L5784" s="444">
        <f t="shared" ca="1" si="212"/>
        <v>-7174900513289972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-7174900513289972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-29895418805374.887</v>
      </c>
      <c r="L5785" s="444">
        <f t="shared" ca="1" si="212"/>
        <v>-7204795932095347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-7204795932095347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-30019983050397.281</v>
      </c>
      <c r="L5786" s="444">
        <f t="shared" ca="1" si="212"/>
        <v>-7234815915145744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-7234815915145744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-30145066313107.266</v>
      </c>
      <c r="L5787" s="444">
        <f t="shared" ca="1" si="212"/>
        <v>-7264960981458851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-7264960981458851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-30270670756078.551</v>
      </c>
      <c r="L5788" s="444">
        <f t="shared" ca="1" si="212"/>
        <v>-7295231652214930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-7295231652214930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-30396798550895.535</v>
      </c>
      <c r="L5789" s="444">
        <f t="shared" ca="1" si="212"/>
        <v>-7325628450765826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-7325628450765826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-30523451878190.941</v>
      </c>
      <c r="L5790" s="444">
        <f t="shared" ca="1" si="212"/>
        <v>-7356151902644017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-7356151902644017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-30650632927683.402</v>
      </c>
      <c r="L5791" s="444">
        <f t="shared" ca="1" si="212"/>
        <v>-7386802535571700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-7386802535571700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-30778343898215.41</v>
      </c>
      <c r="L5792" s="444">
        <f t="shared" ca="1" si="212"/>
        <v>-7417580879469915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-7417580879469915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-30906586997791.316</v>
      </c>
      <c r="L5793" s="444">
        <f t="shared" ca="1" si="212"/>
        <v>-7448487466467706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-7448487466467706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-31035364443615.445</v>
      </c>
      <c r="L5794" s="444">
        <f t="shared" ca="1" si="212"/>
        <v>-7479522830911321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-7479522830911321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-31164678462130.508</v>
      </c>
      <c r="L5795" s="444">
        <f t="shared" ca="1" si="212"/>
        <v>-7510687509373452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-7510687509373452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-31294531289056.051</v>
      </c>
      <c r="L5796" s="444">
        <f t="shared" ca="1" si="212"/>
        <v>-7541982040662508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-7541982040662508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-31424925169427.121</v>
      </c>
      <c r="L5797" s="444">
        <f t="shared" ca="1" si="212"/>
        <v>-7573406965831935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-7573406965831935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-31555862357633.063</v>
      </c>
      <c r="L5798" s="444">
        <f t="shared" ca="1" si="212"/>
        <v>-7604962828189568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-7604962828189568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-31687345117456.527</v>
      </c>
      <c r="L5799" s="444">
        <f t="shared" ca="1" si="212"/>
        <v>-7636650173307025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-7636650173307025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-31819375722112.605</v>
      </c>
      <c r="L5800" s="444">
        <f t="shared" ca="1" si="212"/>
        <v>-7668469549029138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-7668469549029138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-31951956454288.074</v>
      </c>
      <c r="L5801" s="444">
        <f t="shared" ca="1" si="212"/>
        <v>-7700421505483426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-7700421505483426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-32085089606180.941</v>
      </c>
      <c r="L5802" s="444">
        <f t="shared" ca="1" si="212"/>
        <v>-7732506595089607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-7732506595089607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-32218777479540.027</v>
      </c>
      <c r="L5803" s="444">
        <f t="shared" ca="1" si="212"/>
        <v>-7764725372569147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-7764725372569147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-32353022385704.777</v>
      </c>
      <c r="L5804" s="444">
        <f t="shared" ca="1" si="212"/>
        <v>-7797078394954852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-7797078394954852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-32487826645645.215</v>
      </c>
      <c r="L5805" s="444">
        <f t="shared" ca="1" si="212"/>
        <v>-7829566221600497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-7829566221600497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-32623192590002.074</v>
      </c>
      <c r="L5806" s="444">
        <f t="shared" ca="1" si="212"/>
        <v>-7862189414190499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-7862189414190499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-32759122559127.074</v>
      </c>
      <c r="L5807" s="444">
        <f t="shared" ca="1" si="212"/>
        <v>-7894948536749626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-7894948536749626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-32895618903123.441</v>
      </c>
      <c r="L5808" s="444">
        <f t="shared" ca="1" si="212"/>
        <v>-7927844155652749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-7927844155652749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-33032683981886.453</v>
      </c>
      <c r="L5809" s="444">
        <f t="shared" ca="1" si="212"/>
        <v>-7960876839634635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-7960876839634635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-33170320165144.313</v>
      </c>
      <c r="L5810" s="444">
        <f t="shared" ca="1" si="212"/>
        <v>-7994047159799779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-7994047159799779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-33308529832499.078</v>
      </c>
      <c r="L5811" s="444">
        <f t="shared" ca="1" si="212"/>
        <v>-8027355689632278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-8027355689632278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-33447315373467.824</v>
      </c>
      <c r="L5812" s="444">
        <f t="shared" ca="1" si="212"/>
        <v>-8060803005005746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-8060803005005746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-33586679187523.941</v>
      </c>
      <c r="L5813" s="444">
        <f t="shared" ca="1" si="212"/>
        <v>-8094389684193270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-8094389684193270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-33726623684138.625</v>
      </c>
      <c r="L5814" s="444">
        <f t="shared" ca="1" si="212"/>
        <v>-8128116307877409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-8128116307877409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-33867151282822.535</v>
      </c>
      <c r="L5815" s="444">
        <f t="shared" ca="1" si="212"/>
        <v>-8161983459160232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-8161983459160232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-34008264413167.633</v>
      </c>
      <c r="L5816" s="444">
        <f t="shared" ca="1" si="212"/>
        <v>-8195991723573400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-8195991723573400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-34149965514889.168</v>
      </c>
      <c r="L5817" s="444">
        <f t="shared" ca="1" si="212"/>
        <v>-8230141689088289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-8230141689088289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-34292257037867.875</v>
      </c>
      <c r="L5818" s="444">
        <f t="shared" ca="1" si="212"/>
        <v>-8264433946126157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-8264433946126157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-34435141442192.32</v>
      </c>
      <c r="L5819" s="444">
        <f t="shared" ca="1" si="212"/>
        <v>-8298869087568349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-8298869087568349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-34578621198201.453</v>
      </c>
      <c r="L5820" s="444">
        <f t="shared" ca="1" si="212"/>
        <v>-8333447708766550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-8333447708766550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-34722698786527.297</v>
      </c>
      <c r="L5821" s="444">
        <f t="shared" ca="1" si="212"/>
        <v>-8368170407553077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-8368170407553077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-34867376698137.82</v>
      </c>
      <c r="L5822" s="444">
        <f t="shared" ca="1" si="212"/>
        <v>-8403037784251215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-8403037784251215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-35012657434380.063</v>
      </c>
      <c r="L5823" s="444">
        <f t="shared" ca="1" si="212"/>
        <v>-8438050441685595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-8438050441685595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-35158543507023.309</v>
      </c>
      <c r="L5824" s="444">
        <f t="shared" ca="1" si="212"/>
        <v>-8473208985192618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-8473208985192618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-35305037438302.578</v>
      </c>
      <c r="L5825" s="444">
        <f t="shared" ca="1" si="212"/>
        <v>-8508514022630921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-8508514022630921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-35452141760962.172</v>
      </c>
      <c r="L5826" s="444">
        <f t="shared" ca="1" si="212"/>
        <v>-8543966164391883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-8543966164391883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-35599859018299.516</v>
      </c>
      <c r="L5827" s="444">
        <f t="shared" ca="1" si="212"/>
        <v>-8579566023410183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-8579566023410183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-35748191764209.094</v>
      </c>
      <c r="L5828" s="444">
        <f t="shared" ca="1" si="212"/>
        <v>-8615314215174392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-8615314215174392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-35897142563226.633</v>
      </c>
      <c r="L5829" s="444">
        <f t="shared" ca="1" si="212"/>
        <v>-8651211357737619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-8651211357737619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-36046713990573.414</v>
      </c>
      <c r="L5830" s="444">
        <f t="shared" ca="1" si="212"/>
        <v>-8687258071728192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-8687258071728192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-36196908632200.805</v>
      </c>
      <c r="L5831" s="444">
        <f t="shared" ca="1" si="212"/>
        <v>-8723454980360393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-8723454980360393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-36347729084834.969</v>
      </c>
      <c r="L5832" s="444">
        <f t="shared" ca="1" si="212"/>
        <v>-8759802709445228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-8759802709445228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-36499177956021.781</v>
      </c>
      <c r="L5833" s="444">
        <f t="shared" ca="1" si="212"/>
        <v>-8796301887401250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-8796301887401250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-36651257864171.875</v>
      </c>
      <c r="L5834" s="444">
        <f t="shared" ca="1" si="212"/>
        <v>-8832953145265422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-8832953145265422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-36803971438605.922</v>
      </c>
      <c r="L5835" s="444">
        <f t="shared" ca="1" si="212"/>
        <v>-8869757116704028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-8869757116704028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-36957321319600.117</v>
      </c>
      <c r="L5836" s="444">
        <f t="shared" ca="1" si="212"/>
        <v>-8906714438023628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-8906714438023628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-37111310158431.781</v>
      </c>
      <c r="L5837" s="444">
        <f t="shared" ca="1" si="212"/>
        <v>-8943825748182060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-8943825748182060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-37265940617425.25</v>
      </c>
      <c r="L5838" s="444">
        <f t="shared" ca="1" si="212"/>
        <v>-8981091688799485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-8981091688799485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-37421215369997.859</v>
      </c>
      <c r="L5839" s="444">
        <f t="shared" ca="1" si="212"/>
        <v>-9018512904169482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-9018512904169482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-37577137100706.172</v>
      </c>
      <c r="L5840" s="444">
        <f t="shared" ca="1" si="212"/>
        <v>-9056090041270188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-9056090041270188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-37733708505292.453</v>
      </c>
      <c r="L5841" s="444">
        <f t="shared" ca="1" si="212"/>
        <v>-9093823749775480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-9093823749775480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-37890932290731.164</v>
      </c>
      <c r="L5842" s="444">
        <f t="shared" ca="1" si="212"/>
        <v>-9131714682066212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-9131714682066212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-38048811175275.883</v>
      </c>
      <c r="L5843" s="444">
        <f t="shared" ca="1" si="212"/>
        <v>-9169763493241488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-9169763493241488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-38207347888506.203</v>
      </c>
      <c r="L5844" s="444">
        <f t="shared" ca="1" si="212"/>
        <v>-9207970841129994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-9207970841129994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-38366545171374.977</v>
      </c>
      <c r="L5845" s="444">
        <f t="shared" ca="1" si="212"/>
        <v>-9246337386301368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-9246337386301368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-38526405776255.703</v>
      </c>
      <c r="L5846" s="444">
        <f t="shared" ca="1" si="212"/>
        <v>-9284863792077624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-9284863792077624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-38686932466990.102</v>
      </c>
      <c r="L5847" s="444">
        <f t="shared" ca="1" si="212"/>
        <v>-9323550724544614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-9323550724544614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-38848128018935.891</v>
      </c>
      <c r="L5848" s="444">
        <f t="shared" ca="1" si="212"/>
        <v>-9362398852563550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-9362398852563550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-39009995219014.789</v>
      </c>
      <c r="L5849" s="444">
        <f t="shared" ca="1" si="212"/>
        <v>-9401408847782564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-9401408847782564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-39172536865760.68</v>
      </c>
      <c r="L5850" s="444">
        <f t="shared" ca="1" si="212"/>
        <v>-9440581384648324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-9440581384648324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-39335755769368.016</v>
      </c>
      <c r="L5851" s="444">
        <f t="shared" ca="1" si="212"/>
        <v>-9479917140417692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-9479917140417692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-39499654751740.383</v>
      </c>
      <c r="L5852" s="444">
        <f t="shared" ca="1" si="212"/>
        <v>-9519416795169432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-9519416795169432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-39664236646539.297</v>
      </c>
      <c r="L5853" s="444">
        <f t="shared" ca="1" si="212"/>
        <v>-9559081031815972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-9559081031815972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-39829504299233.219</v>
      </c>
      <c r="L5854" s="444">
        <f t="shared" ca="1" si="212"/>
        <v>-9598910536115206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-9598910536115206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-39995460567146.688</v>
      </c>
      <c r="L5855" s="444">
        <f t="shared" ca="1" si="212"/>
        <v>-9638905996682352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-9638905996682352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-40162108319509.797</v>
      </c>
      <c r="L5856" s="444">
        <f t="shared" ca="1" si="212"/>
        <v>-9679068105001862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-9679068105001862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-40329450437507.758</v>
      </c>
      <c r="L5857" s="444">
        <f t="shared" ca="1" si="212"/>
        <v>-9719397555439370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-9719397555439370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-40497489814330.711</v>
      </c>
      <c r="L5858" s="444">
        <f t="shared" ca="1" si="212"/>
        <v>-9759895045253700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-9759895045253700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-40666229355223.75</v>
      </c>
      <c r="L5859" s="444">
        <f t="shared" ca="1" si="212"/>
        <v>-9800561274608924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-9800561274608924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-40835671977537.18</v>
      </c>
      <c r="L5860" s="444">
        <f t="shared" ca="1" si="212"/>
        <v>-9841396946586462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-9841396946586462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-41005820610776.922</v>
      </c>
      <c r="L5861" s="444">
        <f t="shared" ca="1" si="212"/>
        <v>-9882402767197238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-9882402767197238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-41176678196655.156</v>
      </c>
      <c r="L5862" s="444">
        <f t="shared" ca="1" si="212"/>
        <v>-9923579445393894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-9923579445393894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-41348247689141.227</v>
      </c>
      <c r="L5863" s="444">
        <f t="shared" ca="1" si="212"/>
        <v>-9964927693083036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-9964927693083036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-41520532054512.648</v>
      </c>
      <c r="L5864" s="444">
        <f t="shared" ca="1" si="212"/>
        <v>-1.0006448225137548E+16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-1.0006448225137548E+16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-41693534271406.453</v>
      </c>
      <c r="L5865" s="444">
        <f t="shared" ca="1" si="212"/>
        <v>-1.0048141759408954E+16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-1.0048141759408954E+16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-41867257330870.641</v>
      </c>
      <c r="L5866" s="444">
        <f t="shared" ca="1" si="212"/>
        <v>-1.0090009016739824E+16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-1.0090009016739824E+16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-42041704236415.93</v>
      </c>
      <c r="L5867" s="444">
        <f t="shared" ca="1" si="212"/>
        <v>-1.013205072097624E+16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-1.013205072097624E+16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-42216878004067.664</v>
      </c>
      <c r="L5868" s="444">
        <f t="shared" ca="1" si="212"/>
        <v>-1.0174267598980308E+16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-1.0174267598980308E+16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-42392781662417.953</v>
      </c>
      <c r="L5869" s="444">
        <f t="shared" ca="1" si="212"/>
        <v>-1.0216660380642726E+16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-1.0216660380642726E+16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-42569418252678.023</v>
      </c>
      <c r="L5870" s="444">
        <f t="shared" ca="1" si="212"/>
        <v>-1.0259229798895404E+16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-1.0259229798895404E+16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-42746790828730.852</v>
      </c>
      <c r="L5871" s="444">
        <f t="shared" ca="1" si="212"/>
        <v>-1.0301976589724134E+16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-1.0301976589724134E+16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-42924902457183.891</v>
      </c>
      <c r="L5872" s="444">
        <f t="shared" ca="1" si="212"/>
        <v>-1.0344901492181318E+16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-1.0344901492181318E+16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-43103756217422.156</v>
      </c>
      <c r="L5873" s="444">
        <f t="shared" ref="L5873:L6127" ca="1" si="217">I5873-J5873+K5873</f>
        <v>-1.038800524839874E+16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-1.038800524839874E+16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-43283355201661.414</v>
      </c>
      <c r="L5874" s="444">
        <f t="shared" ca="1" si="217"/>
        <v>-1.0431288603600402E+16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-1.0431288603600402E+16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-43463702515001.672</v>
      </c>
      <c r="L5875" s="444">
        <f t="shared" ca="1" si="217"/>
        <v>-1.0474752306115404E+16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-1.0474752306115404E+16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-43644801275480.852</v>
      </c>
      <c r="L5876" s="444">
        <f t="shared" ca="1" si="217"/>
        <v>-1.0518397107390884E+16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-1.0518397107390884E+16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-43826654614128.68</v>
      </c>
      <c r="L5877" s="444">
        <f t="shared" ca="1" si="217"/>
        <v>-1.0562223762005012E+16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-1.0562223762005012E+16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-44009265675020.883</v>
      </c>
      <c r="L5878" s="444">
        <f t="shared" ca="1" si="217"/>
        <v>-1.0606233027680032E+16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-1.0606233027680032E+16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-44192637615333.469</v>
      </c>
      <c r="L5879" s="444">
        <f t="shared" ca="1" si="217"/>
        <v>-1.0650425665295366E+16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-1.0650425665295366E+16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-44376773605397.359</v>
      </c>
      <c r="L5880" s="444">
        <f t="shared" ca="1" si="217"/>
        <v>-1.0694802438900764E+16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-1.0694802438900764E+16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-44561676828753.18</v>
      </c>
      <c r="L5881" s="444">
        <f t="shared" ca="1" si="217"/>
        <v>-1.0739364115729518E+16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-1.0739364115729518E+16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-44747350482206.328</v>
      </c>
      <c r="L5882" s="444">
        <f t="shared" ca="1" si="217"/>
        <v>-1.0784111466211724E+16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-1.0784111466211724E+16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-44933797775882.18</v>
      </c>
      <c r="L5883" s="444">
        <f t="shared" ca="1" si="217"/>
        <v>-1.0829045263987606E+16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-1.0829045263987606E+16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-45121021933281.688</v>
      </c>
      <c r="L5884" s="444">
        <f t="shared" ca="1" si="217"/>
        <v>-1.0874166285920888E+16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-1.0874166285920888E+16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-45309026191337.031</v>
      </c>
      <c r="L5885" s="444">
        <f t="shared" ca="1" si="217"/>
        <v>-1.0919475312112226E+16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-1.0919475312112226E+16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-45497813800467.609</v>
      </c>
      <c r="L5886" s="444">
        <f t="shared" ca="1" si="217"/>
        <v>-1.0964973125912694E+16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-1.0964973125912694E+16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-45687388024636.227</v>
      </c>
      <c r="L5887" s="444">
        <f t="shared" ca="1" si="217"/>
        <v>-1.101066051393733E+16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-1.101066051393733E+16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-45877752141405.539</v>
      </c>
      <c r="L5888" s="444">
        <f t="shared" ca="1" si="217"/>
        <v>-1.1056538266078736E+16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-1.1056538266078736E+16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-46068909441994.734</v>
      </c>
      <c r="L5889" s="444">
        <f t="shared" ca="1" si="217"/>
        <v>-1.110260717552073E+16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-1.110260717552073E+16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-46260863231336.375</v>
      </c>
      <c r="L5890" s="444">
        <f t="shared" ca="1" si="217"/>
        <v>-1.1148868038752066E+16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-1.1148868038752066E+16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-46453616828133.609</v>
      </c>
      <c r="L5891" s="444">
        <f t="shared" ca="1" si="217"/>
        <v>-1.11953216555802E+16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-1.11953216555802E+16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-46647173564917.5</v>
      </c>
      <c r="L5892" s="444">
        <f t="shared" ca="1" si="217"/>
        <v>-1.1241968829145118E+16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-1.1241968829145118E+16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-46841536788104.656</v>
      </c>
      <c r="L5893" s="444">
        <f t="shared" ca="1" si="217"/>
        <v>-1.1288810365933222E+16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-1.1288810365933222E+16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-47036709858055.094</v>
      </c>
      <c r="L5894" s="444">
        <f t="shared" ca="1" si="217"/>
        <v>-1.1335847075791278E+16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-1.1335847075791278E+16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-47232696149130.328</v>
      </c>
      <c r="L5895" s="444">
        <f t="shared" ca="1" si="217"/>
        <v>-1.1383079771940408E+16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-1.1383079771940408E+16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-47429499049751.703</v>
      </c>
      <c r="L5896" s="444">
        <f t="shared" ca="1" si="217"/>
        <v>-1.143050927099016E+16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-1.143050927099016E+16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-47627121962459</v>
      </c>
      <c r="L5897" s="444">
        <f t="shared" ca="1" si="217"/>
        <v>-1.147813639295262E+16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-1.147813639295262E+16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-47825568303969.25</v>
      </c>
      <c r="L5898" s="444">
        <f t="shared" ca="1" si="217"/>
        <v>-1.152596196125659E+16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-1.152596196125659E+16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-48024841505235.789</v>
      </c>
      <c r="L5899" s="444">
        <f t="shared" ca="1" si="217"/>
        <v>-1.1573986802761826E+16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-1.1573986802761826E+16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-48224945011507.609</v>
      </c>
      <c r="L5900" s="444">
        <f t="shared" ca="1" si="217"/>
        <v>-1.1622211747773334E+16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-1.1622211747773334E+16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-48425882282388.891</v>
      </c>
      <c r="L5901" s="444">
        <f t="shared" ca="1" si="217"/>
        <v>-1.1670637630055722E+16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-1.1670637630055722E+16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-48627656791898.844</v>
      </c>
      <c r="L5902" s="444">
        <f t="shared" ca="1" si="217"/>
        <v>-1.171926528684762E+16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-1.171926528684762E+16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-48830272028531.75</v>
      </c>
      <c r="L5903" s="444">
        <f t="shared" ca="1" si="217"/>
        <v>-1.1768095558876152E+16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-1.1768095558876152E+16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-49033731495317.297</v>
      </c>
      <c r="L5904" s="444">
        <f t="shared" ca="1" si="217"/>
        <v>-1.181712929037147E+16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-1.181712929037147E+16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-49238038709881.125</v>
      </c>
      <c r="L5905" s="444">
        <f t="shared" ca="1" si="217"/>
        <v>-1.1866367329081352E+16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-1.1866367329081352E+16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-49443197204505.633</v>
      </c>
      <c r="L5906" s="444">
        <f t="shared" ca="1" si="217"/>
        <v>-1.1915810526285858E+16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-1.1915810526285858E+16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-49649210526191.078</v>
      </c>
      <c r="L5907" s="444">
        <f t="shared" ca="1" si="217"/>
        <v>-1.196545973681205E+16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-1.196545973681205E+16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-49856082236716.875</v>
      </c>
      <c r="L5908" s="444">
        <f t="shared" ca="1" si="217"/>
        <v>-1.2015315819048766E+16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-1.2015315819048766E+16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-50063815912703.188</v>
      </c>
      <c r="L5909" s="444">
        <f t="shared" ca="1" si="217"/>
        <v>-1.206537963496147E+16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-1.206537963496147E+16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-50272415145672.789</v>
      </c>
      <c r="L5910" s="444">
        <f t="shared" ca="1" si="217"/>
        <v>-1.2115652050107142E+16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-1.2115652050107142E+16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-50481883542113.094</v>
      </c>
      <c r="L5911" s="444">
        <f t="shared" ca="1" si="217"/>
        <v>-1.2166133933649256E+16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-1.2166133933649256E+16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-50692224723538.563</v>
      </c>
      <c r="L5912" s="444">
        <f t="shared" ca="1" si="217"/>
        <v>-1.2216826158372794E+16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-1.2216826158372794E+16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-50903442326553.305</v>
      </c>
      <c r="L5913" s="444">
        <f t="shared" ca="1" si="217"/>
        <v>-1.2267729600699348E+16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-1.2267729600699348E+16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-51115540002913.953</v>
      </c>
      <c r="L5914" s="444">
        <f t="shared" ca="1" si="217"/>
        <v>-1.2318845140702262E+16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-1.2318845140702262E+16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-51328521419592.758</v>
      </c>
      <c r="L5915" s="444">
        <f t="shared" ca="1" si="217"/>
        <v>-1.2370173662121854E+16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-1.2370173662121854E+16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-51542390258841.055</v>
      </c>
      <c r="L5916" s="444">
        <f t="shared" ca="1" si="217"/>
        <v>-1.2421716052380696E+16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-1.2421716052380696E+16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-51757150218252.898</v>
      </c>
      <c r="L5917" s="444">
        <f t="shared" ca="1" si="217"/>
        <v>-1.2473473202598948E+16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-1.2473473202598948E+16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-51972805010828.953</v>
      </c>
      <c r="L5918" s="444">
        <f t="shared" ca="1" si="217"/>
        <v>-1.2525446007609776E+16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-1.2525446007609776E+16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-52189358365040.734</v>
      </c>
      <c r="L5919" s="444">
        <f t="shared" ca="1" si="217"/>
        <v>-1.2577635365974816E+16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-1.2577635365974816E+16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-52406814024895.063</v>
      </c>
      <c r="L5920" s="444">
        <f t="shared" ca="1" si="217"/>
        <v>-1.2630042179999712E+16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-1.2630042179999712E+16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-52625175749998.797</v>
      </c>
      <c r="L5921" s="444">
        <f t="shared" ca="1" si="217"/>
        <v>-1.268266735574971E+16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-1.268266735574971E+16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-52844447315623.789</v>
      </c>
      <c r="L5922" s="444">
        <f t="shared" ca="1" si="217"/>
        <v>-1.2735511803065334E+16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-1.2735511803065334E+16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-53064632512772.227</v>
      </c>
      <c r="L5923" s="444">
        <f t="shared" ca="1" si="217"/>
        <v>-1.2788576435578106E+16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-1.2788576435578106E+16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-53285735148242.109</v>
      </c>
      <c r="L5924" s="444">
        <f t="shared" ca="1" si="217"/>
        <v>-1.2841862170726348E+16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-1.2841862170726348E+16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-53507759044693.117</v>
      </c>
      <c r="L5925" s="444">
        <f t="shared" ca="1" si="217"/>
        <v>-1.2895369929771042E+16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-1.2895369929771042E+16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-53730708040712.672</v>
      </c>
      <c r="L5926" s="444">
        <f t="shared" ca="1" si="217"/>
        <v>-1.2949100637811754E+16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-1.2949100637811754E+16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-53954585990882.305</v>
      </c>
      <c r="L5927" s="444">
        <f t="shared" ca="1" si="217"/>
        <v>-1.3003055223802636E+16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-1.3003055223802636E+16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-54179396765844.313</v>
      </c>
      <c r="L5928" s="444">
        <f t="shared" ca="1" si="217"/>
        <v>-1.305723462056848E+16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-1.305723462056848E+16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-54405144252368.664</v>
      </c>
      <c r="L5929" s="444">
        <f t="shared" ca="1" si="217"/>
        <v>-1.3111639764820848E+16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-1.3111639764820848E+16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-54631832353420.203</v>
      </c>
      <c r="L5930" s="444">
        <f t="shared" ca="1" si="217"/>
        <v>-1.3166271597174268E+16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-1.3166271597174268E+16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-54859464988226.117</v>
      </c>
      <c r="L5931" s="444">
        <f t="shared" ca="1" si="217"/>
        <v>-1.3221131062162494E+16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-1.3221131062162494E+16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-55088046092343.727</v>
      </c>
      <c r="L5932" s="444">
        <f t="shared" ca="1" si="217"/>
        <v>-1.3276219108254838E+16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-1.3276219108254838E+16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-55317579617728.492</v>
      </c>
      <c r="L5933" s="444">
        <f t="shared" ca="1" si="217"/>
        <v>-1.3331536687872566E+16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-1.3331536687872566E+16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-55548069532802.359</v>
      </c>
      <c r="L5934" s="444">
        <f t="shared" ca="1" si="217"/>
        <v>-1.3387084757405368E+16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-1.3387084757405368E+16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-55779519822522.367</v>
      </c>
      <c r="L5935" s="444">
        <f t="shared" ca="1" si="217"/>
        <v>-1.344286427722789E+16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-1.344286427722789E+16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-56011934488449.539</v>
      </c>
      <c r="L5936" s="444">
        <f t="shared" ca="1" si="217"/>
        <v>-1.349887621171634E+16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-1.349887621171634E+16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-56245317548818.086</v>
      </c>
      <c r="L5937" s="444">
        <f t="shared" ca="1" si="217"/>
        <v>-1.3555121529265158E+16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-1.3555121529265158E+16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-56479673038604.82</v>
      </c>
      <c r="L5938" s="444">
        <f t="shared" ca="1" si="217"/>
        <v>-1.3611601202303762E+16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-1.3611601202303762E+16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-56715005009599.008</v>
      </c>
      <c r="L5939" s="444">
        <f t="shared" ca="1" si="217"/>
        <v>-1.3668316207313362E+16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-1.3668316207313362E+16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-56951317530472.344</v>
      </c>
      <c r="L5940" s="444">
        <f t="shared" ca="1" si="217"/>
        <v>-1.3725267524843834E+16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-1.3725267524843834E+16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-57188614686849.305</v>
      </c>
      <c r="L5941" s="444">
        <f t="shared" ca="1" si="217"/>
        <v>-1.3782456139530684E+16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-1.3782456139530684E+16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-57426900581377.852</v>
      </c>
      <c r="L5942" s="444">
        <f t="shared" ca="1" si="217"/>
        <v>-1.3839883040112062E+16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-1.3839883040112062E+16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-57666179333800.258</v>
      </c>
      <c r="L5943" s="444">
        <f t="shared" ca="1" si="217"/>
        <v>-1.3897549219445862E+16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-1.3897549219445862E+16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-57906455081024.422</v>
      </c>
      <c r="L5944" s="444">
        <f t="shared" ca="1" si="217"/>
        <v>-1.3955455674526886E+16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-1.3955455674526886E+16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-58147731977195.359</v>
      </c>
      <c r="L5945" s="444">
        <f t="shared" ca="1" si="217"/>
        <v>-1.4013603406504082E+16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-1.4013603406504082E+16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-58390014193767.008</v>
      </c>
      <c r="L5946" s="444">
        <f t="shared" ca="1" si="217"/>
        <v>-1.407199342069785E+16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-1.407199342069785E+16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-58633305919574.375</v>
      </c>
      <c r="L5947" s="444">
        <f t="shared" ca="1" si="217"/>
        <v>-1.4130626726617424E+16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-1.4130626726617424E+16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-58877611360905.93</v>
      </c>
      <c r="L5948" s="444">
        <f t="shared" ca="1" si="217"/>
        <v>-1.418950433797833E+16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-1.418950433797833E+16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-59122934741576.375</v>
      </c>
      <c r="L5949" s="444">
        <f t="shared" ca="1" si="217"/>
        <v>-1.4248627272719906E+16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-1.4248627272719906E+16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-59369280302999.609</v>
      </c>
      <c r="L5950" s="444">
        <f t="shared" ca="1" si="217"/>
        <v>-1.4307996553022906E+16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-1.4307996553022906E+16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-59616652304262.109</v>
      </c>
      <c r="L5951" s="444">
        <f t="shared" ca="1" si="217"/>
        <v>-1.4367613205327168E+16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-1.4367613205327168E+16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-59865055022196.531</v>
      </c>
      <c r="L5952" s="444">
        <f t="shared" ca="1" si="217"/>
        <v>-1.4427478260349364E+16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-1.4427478260349364E+16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-60114492751455.688</v>
      </c>
      <c r="L5953" s="444">
        <f t="shared" ca="1" si="217"/>
        <v>-1.448759275310082E+16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-1.448759275310082E+16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-60364969804586.758</v>
      </c>
      <c r="L5954" s="444">
        <f t="shared" ca="1" si="217"/>
        <v>-1.4547957722905406E+16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-1.4547957722905406E+16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-60616490512105.867</v>
      </c>
      <c r="L5955" s="444">
        <f t="shared" ca="1" si="217"/>
        <v>-1.4608574213417512E+16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-1.4608574213417512E+16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-60869059222572.969</v>
      </c>
      <c r="L5956" s="444">
        <f t="shared" ca="1" si="217"/>
        <v>-1.4669443272640084E+16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-1.4669443272640084E+16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-61122680302667.023</v>
      </c>
      <c r="L5957" s="444">
        <f t="shared" ca="1" si="217"/>
        <v>-1.4730565952942752E+16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-1.4730565952942752E+16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-61377358137261.469</v>
      </c>
      <c r="L5958" s="444">
        <f t="shared" ca="1" si="217"/>
        <v>-1.4791943311080014E+16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-1.4791943311080014E+16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-61633097129500.055</v>
      </c>
      <c r="L5959" s="444">
        <f t="shared" ca="1" si="217"/>
        <v>-1.4853576408209514E+16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-1.4853576408209514E+16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-61889901700872.984</v>
      </c>
      <c r="L5960" s="444">
        <f t="shared" ca="1" si="217"/>
        <v>-1.4915466309910386E+16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-1.4915466309910386E+16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-62147776291293.266</v>
      </c>
      <c r="L5961" s="444">
        <f t="shared" ca="1" si="217"/>
        <v>-1.497761408620168E+16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-1.497761408620168E+16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-62406725359173.672</v>
      </c>
      <c r="L5962" s="444">
        <f t="shared" ca="1" si="217"/>
        <v>-1.5040020811560854E+16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-1.5040020811560854E+16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-62666753381503.555</v>
      </c>
      <c r="L5963" s="444">
        <f t="shared" ca="1" si="217"/>
        <v>-1.5102687564942358E+16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-1.5102687564942358E+16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-62927864853926.5</v>
      </c>
      <c r="L5964" s="444">
        <f t="shared" ca="1" si="217"/>
        <v>-1.5165615429796284E+16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-1.5165615429796284E+16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-63190064290817.859</v>
      </c>
      <c r="L5965" s="444">
        <f t="shared" ca="1" si="217"/>
        <v>-1.5228805494087102E+16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-1.5228805494087102E+16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-63453356225362.93</v>
      </c>
      <c r="L5966" s="444">
        <f t="shared" ca="1" si="217"/>
        <v>-1.5292258850312464E+16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-1.5292258850312464E+16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-63717745209635.266</v>
      </c>
      <c r="L5967" s="444">
        <f t="shared" ca="1" si="217"/>
        <v>-1.53559765955221E+16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-1.53559765955221E+16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-63983235814675.414</v>
      </c>
      <c r="L5968" s="444">
        <f t="shared" ca="1" si="217"/>
        <v>-1.5419959831336776E+16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-1.5419959831336776E+16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-64249832630569.891</v>
      </c>
      <c r="L5969" s="444">
        <f t="shared" ca="1" si="217"/>
        <v>-1.5484209663967346E+16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-1.5484209663967346E+16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-64517540266530.602</v>
      </c>
      <c r="L5970" s="444">
        <f t="shared" ca="1" si="217"/>
        <v>-1.5548727204233876E+16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-1.5548727204233876E+16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-64786363350974.484</v>
      </c>
      <c r="L5971" s="444">
        <f t="shared" ca="1" si="217"/>
        <v>-1.561351356758485E+16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-1.561351356758485E+16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-65056306531603.539</v>
      </c>
      <c r="L5972" s="444">
        <f t="shared" ca="1" si="217"/>
        <v>-1.5678569874116454E+16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-1.5678569874116454E+16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-65327374475485.219</v>
      </c>
      <c r="L5973" s="444">
        <f t="shared" ca="1" si="217"/>
        <v>-1.574389724859194E+16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-1.574389724859194E+16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-65599571869133.086</v>
      </c>
      <c r="L5974" s="444">
        <f t="shared" ca="1" si="217"/>
        <v>-1.5809496820461074E+16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-1.5809496820461074E+16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-65872903418587.805</v>
      </c>
      <c r="L5975" s="444">
        <f t="shared" ca="1" si="217"/>
        <v>-1.5875369723879662E+16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-1.5875369723879662E+16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-66147373849498.594</v>
      </c>
      <c r="L5976" s="444">
        <f t="shared" ca="1" si="217"/>
        <v>-1.594151709772916E+16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-1.594151709772916E+16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-66422987907204.836</v>
      </c>
      <c r="L5977" s="444">
        <f t="shared" ca="1" si="217"/>
        <v>-1.6007940085636364E+16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-1.6007940085636364E+16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-66699750356818.18</v>
      </c>
      <c r="L5978" s="444">
        <f t="shared" ca="1" si="217"/>
        <v>-1.6074639835993182E+16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-1.6074639835993182E+16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-66977665983304.93</v>
      </c>
      <c r="L5979" s="444">
        <f t="shared" ca="1" si="217"/>
        <v>-1.6141617501976486E+16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-1.6141617501976486E+16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-67256739591568.695</v>
      </c>
      <c r="L5980" s="444">
        <f t="shared" ca="1" si="217"/>
        <v>-1.6208874241568054E+16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-1.6208874241568054E+16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-67536976006533.555</v>
      </c>
      <c r="L5981" s="444">
        <f t="shared" ca="1" si="217"/>
        <v>-1.6276411217574588E+16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-1.6276411217574588E+16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-67818380073227.445</v>
      </c>
      <c r="L5982" s="444">
        <f t="shared" ca="1" si="217"/>
        <v>-1.6344229597647816E+16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-1.6344229597647816E+16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-68100956656865.898</v>
      </c>
      <c r="L5983" s="444">
        <f t="shared" ca="1" si="217"/>
        <v>-1.6412330554304682E+16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-1.6412330554304682E+16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-68384710642936.18</v>
      </c>
      <c r="L5984" s="444">
        <f t="shared" ca="1" si="217"/>
        <v>-1.6480715264947618E+16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-1.6480715264947618E+16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-68669646937281.742</v>
      </c>
      <c r="L5985" s="444">
        <f t="shared" ca="1" si="217"/>
        <v>-1.65493849118849E+16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-1.65493849118849E+16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-68955770466187.086</v>
      </c>
      <c r="L5986" s="444">
        <f t="shared" ca="1" si="217"/>
        <v>-1.6618340682351088E+16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-1.6618340682351088E+16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-69243086176462.859</v>
      </c>
      <c r="L5987" s="444">
        <f t="shared" ca="1" si="217"/>
        <v>-1.668758376852755E+16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-1.668758376852755E+16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-69531599035531.461</v>
      </c>
      <c r="L5988" s="444">
        <f t="shared" ca="1" si="217"/>
        <v>-1.6757115367563082E+16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-1.6757115367563082E+16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-69821314031512.844</v>
      </c>
      <c r="L5989" s="444">
        <f t="shared" ca="1" si="217"/>
        <v>-1.6826936681594594E+16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-1.6826936681594594E+16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-70112236173310.805</v>
      </c>
      <c r="L5990" s="444">
        <f t="shared" ca="1" si="217"/>
        <v>-1.6897048917767904E+16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-1.6897048917767904E+16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-70404370490699.594</v>
      </c>
      <c r="L5991" s="444">
        <f t="shared" ca="1" si="217"/>
        <v>-1.6967453288258604E+16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-1.6967453288258604E+16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-70697722034410.844</v>
      </c>
      <c r="L5992" s="444">
        <f t="shared" ca="1" si="217"/>
        <v>-1.7038151010293014E+16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-1.7038151010293014E+16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-70992295876220.891</v>
      </c>
      <c r="L5993" s="444">
        <f t="shared" ca="1" si="217"/>
        <v>-1.7109143306169234E+16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-1.7109143306169234E+16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-71288097109038.469</v>
      </c>
      <c r="L5994" s="444">
        <f t="shared" ca="1" si="217"/>
        <v>-1.7180431403278272E+16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-1.7180431403278272E+16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-71585130846992.797</v>
      </c>
      <c r="L5995" s="444">
        <f t="shared" ca="1" si="217"/>
        <v>-1.7252016534125264E+16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-1.7252016534125264E+16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-71883402225521.938</v>
      </c>
      <c r="L5996" s="444">
        <f t="shared" ca="1" si="217"/>
        <v>-1.7323899936350786E+16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-1.7323899936350786E+16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-72182916401461.609</v>
      </c>
      <c r="L5997" s="444">
        <f t="shared" ca="1" si="217"/>
        <v>-1.7396082852752248E+16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-1.7396082852752248E+16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-72483678553134.359</v>
      </c>
      <c r="L5998" s="444">
        <f t="shared" ca="1" si="217"/>
        <v>-1.7468566531305382E+16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-1.7468566531305382E+16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-72785693880439.094</v>
      </c>
      <c r="L5999" s="444">
        <f t="shared" ca="1" si="217"/>
        <v>-1.7541352225185822E+16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-1.7541352225185822E+16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-73088967604940.922</v>
      </c>
      <c r="L6000" s="444">
        <f t="shared" ca="1" si="217"/>
        <v>-1.7614441192790762E+16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-1.7614441192790762E+16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-73393504969961.5</v>
      </c>
      <c r="L6001" s="444">
        <f t="shared" ca="1" si="217"/>
        <v>-1.7687834697760724E+16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-1.7687834697760724E+16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-73699311240669.688</v>
      </c>
      <c r="L6002" s="444">
        <f t="shared" ca="1" si="217"/>
        <v>-1.7761534009001394E+16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-1.7761534009001394E+16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-74006391704172.469</v>
      </c>
      <c r="L6003" s="444">
        <f t="shared" ca="1" si="217"/>
        <v>-1.7835540400705566E+16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-1.7835540400705566E+16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-74314751669606.531</v>
      </c>
      <c r="L6004" s="444">
        <f t="shared" ca="1" si="217"/>
        <v>-1.7909855152375172E+16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-1.7909855152375172E+16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-74624396468229.875</v>
      </c>
      <c r="L6005" s="444">
        <f t="shared" ca="1" si="217"/>
        <v>-1.7984479548843402E+16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-1.7984479548843402E+16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-74935331453514.188</v>
      </c>
      <c r="L6006" s="444">
        <f t="shared" ca="1" si="217"/>
        <v>-1.8059414880296916E+16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-1.8059414880296916E+16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-75247562001237.156</v>
      </c>
      <c r="L6007" s="444">
        <f t="shared" ca="1" si="217"/>
        <v>-1.8134662442298152E+16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-1.8134662442298152E+16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-75561093509575.625</v>
      </c>
      <c r="L6008" s="444">
        <f t="shared" ca="1" si="217"/>
        <v>-1.8210223535807728E+16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-1.8210223535807728E+16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-75875931399198.859</v>
      </c>
      <c r="L6009" s="444">
        <f t="shared" ca="1" si="217"/>
        <v>-1.8286099467206928E+16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-1.8286099467206928E+16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-76192081113362.203</v>
      </c>
      <c r="L6010" s="444">
        <f t="shared" ca="1" si="217"/>
        <v>-1.8362291548320292E+16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-1.8362291548320292E+16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-76509548118001.219</v>
      </c>
      <c r="L6011" s="444">
        <f t="shared" ca="1" si="217"/>
        <v>-1.8438801096438292E+16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-1.8438801096438292E+16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-76828337901826.219</v>
      </c>
      <c r="L6012" s="444">
        <f t="shared" ca="1" si="217"/>
        <v>-1.851562943434012E+16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-1.851562943434012E+16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-77148455976417.172</v>
      </c>
      <c r="L6013" s="444">
        <f t="shared" ca="1" si="217"/>
        <v>-1.8592777890316536E+16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-1.8592777890316536E+16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-77469907876318.906</v>
      </c>
      <c r="L6014" s="444">
        <f t="shared" ca="1" si="217"/>
        <v>-1.8670247798192856E+16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-1.8670247798192856E+16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-77792699159136.906</v>
      </c>
      <c r="L6015" s="444">
        <f t="shared" ca="1" si="217"/>
        <v>-1.8748040497351992E+16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-1.8748040497351992E+16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-78116835405633.297</v>
      </c>
      <c r="L6016" s="444">
        <f t="shared" ca="1" si="217"/>
        <v>-1.8826157332757624E+16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-1.8826157332757624E+16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-78442322219823.438</v>
      </c>
      <c r="L6017" s="444">
        <f t="shared" ca="1" si="217"/>
        <v>-1.8904599654977448E+16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-1.8904599654977448E+16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-78769165229072.703</v>
      </c>
      <c r="L6018" s="444">
        <f t="shared" ca="1" si="217"/>
        <v>-1.898336882020652E+16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-1.898336882020652E+16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-79097370084193.828</v>
      </c>
      <c r="L6019" s="444">
        <f t="shared" ca="1" si="217"/>
        <v>-1.9062466190290712E+16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-1.9062466190290712E+16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-79426942459544.625</v>
      </c>
      <c r="L6020" s="444">
        <f t="shared" ca="1" si="217"/>
        <v>-1.9141893132750256E+16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-1.9141893132750256E+16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-79757888053126.063</v>
      </c>
      <c r="L6021" s="444">
        <f t="shared" ca="1" si="217"/>
        <v>-1.9221651020803384E+16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-1.9221651020803384E+16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-80090212586680.766</v>
      </c>
      <c r="L6022" s="444">
        <f t="shared" ca="1" si="217"/>
        <v>-1.9301741233390064E+16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-1.9301741233390064E+16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-80423921805791.938</v>
      </c>
      <c r="L6023" s="444">
        <f t="shared" ca="1" si="217"/>
        <v>-1.9382165155195856E+16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-1.9382165155195856E+16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-80759021479982.734</v>
      </c>
      <c r="L6024" s="444">
        <f t="shared" ca="1" si="217"/>
        <v>-1.946292417667584E+16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-1.946292417667584E+16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-81095517402816</v>
      </c>
      <c r="L6025" s="444">
        <f t="shared" ca="1" si="217"/>
        <v>-1.9544019694078656E+16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-1.9544019694078656E+16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-81433415391994.406</v>
      </c>
      <c r="L6026" s="444">
        <f t="shared" ca="1" si="217"/>
        <v>-1.9625453109470652E+16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-1.9625453109470652E+16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-81772721289461.047</v>
      </c>
      <c r="L6027" s="444">
        <f t="shared" ca="1" si="217"/>
        <v>-1.9707225830760112E+16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-1.9707225830760112E+16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-82113440961500.469</v>
      </c>
      <c r="L6028" s="444">
        <f t="shared" ca="1" si="217"/>
        <v>-1.9789339271721612E+16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-1.9789339271721612E+16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-82455580298840.047</v>
      </c>
      <c r="L6029" s="444">
        <f t="shared" ca="1" si="217"/>
        <v>-1.9871794852020452E+16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-1.9871794852020452E+16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-82799145216751.875</v>
      </c>
      <c r="L6030" s="444">
        <f t="shared" ca="1" si="217"/>
        <v>-1.9954593997237204E+16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-1.9954593997237204E+16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-83144141655155.016</v>
      </c>
      <c r="L6031" s="444">
        <f t="shared" ca="1" si="217"/>
        <v>-2.003773813889236E+16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-2.003773813889236E+16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-83490575578718.172</v>
      </c>
      <c r="L6032" s="444">
        <f t="shared" ca="1" si="217"/>
        <v>-2.012122871447108E+16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-2.012122871447108E+16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-83838452976962.828</v>
      </c>
      <c r="L6033" s="444">
        <f t="shared" ca="1" si="217"/>
        <v>-2.0205067167448044E+16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-2.0205067167448044E+16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-84187779864366.844</v>
      </c>
      <c r="L6034" s="444">
        <f t="shared" ca="1" si="217"/>
        <v>-2.0289254947312412E+16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-2.0289254947312412E+16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-84538562280468.375</v>
      </c>
      <c r="L6035" s="444">
        <f t="shared" ca="1" si="217"/>
        <v>-2.037379350959288E+16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-2.037379350959288E+16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-84890806289970.328</v>
      </c>
      <c r="L6036" s="444">
        <f t="shared" ca="1" si="217"/>
        <v>-2.0458684315882852E+16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-2.0458684315882852E+16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-85244517982845.219</v>
      </c>
      <c r="L6037" s="444">
        <f t="shared" ca="1" si="217"/>
        <v>-2.0543928833865696E+16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-2.0543928833865696E+16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-85599703474440.406</v>
      </c>
      <c r="L6038" s="444">
        <f t="shared" ca="1" si="217"/>
        <v>-2.0629528537340136E+16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-2.0629528537340136E+16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-85956368905583.906</v>
      </c>
      <c r="L6039" s="444">
        <f t="shared" ca="1" si="217"/>
        <v>-2.071548490624572E+16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-2.071548490624572E+16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-86314520442690.5</v>
      </c>
      <c r="L6040" s="444">
        <f t="shared" ca="1" si="217"/>
        <v>-2.0801799426688412E+16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-2.0801799426688412E+16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-86674164277868.375</v>
      </c>
      <c r="L6041" s="444">
        <f t="shared" ca="1" si="217"/>
        <v>-2.088847359096628E+16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-2.088847359096628E+16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-87035306629026.172</v>
      </c>
      <c r="L6042" s="444">
        <f t="shared" ca="1" si="217"/>
        <v>-2.0975508897595308E+16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-2.0975508897595308E+16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-87397953739980.453</v>
      </c>
      <c r="L6043" s="444">
        <f t="shared" ca="1" si="217"/>
        <v>-2.1062906851335288E+16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-2.1062906851335288E+16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-87762111880563.703</v>
      </c>
      <c r="L6044" s="444">
        <f t="shared" ca="1" si="217"/>
        <v>-2.1150668963215852E+16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-2.1150668963215852E+16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-88127787346732.719</v>
      </c>
      <c r="L6045" s="444">
        <f t="shared" ca="1" si="217"/>
        <v>-2.1238796750562584E+16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-2.1238796750562584E+16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-88494986460677.438</v>
      </c>
      <c r="L6046" s="444">
        <f t="shared" ca="1" si="217"/>
        <v>-2.132729173702326E+16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-2.132729173702326E+16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-88863715570930.25</v>
      </c>
      <c r="L6047" s="444">
        <f t="shared" ca="1" si="217"/>
        <v>-2.1416155452594192E+16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-2.1416155452594192E+16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-89233981052475.797</v>
      </c>
      <c r="L6048" s="444">
        <f t="shared" ca="1" si="217"/>
        <v>-2.1505389433646668E+16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-2.1505389433646668E+16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-89605789306861.109</v>
      </c>
      <c r="L6049" s="444">
        <f t="shared" ca="1" si="217"/>
        <v>-2.1594995222953528E+16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-2.1594995222953528E+16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-89979146762306.359</v>
      </c>
      <c r="L6050" s="444">
        <f t="shared" ca="1" si="217"/>
        <v>-2.1684974369715836E+16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-2.1684974369715836E+16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-90354059873815.984</v>
      </c>
      <c r="L6051" s="444">
        <f t="shared" ca="1" si="217"/>
        <v>-2.1775328429589652E+16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-2.1775328429589652E+16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-90730535123290.219</v>
      </c>
      <c r="L6052" s="444">
        <f t="shared" ca="1" si="217"/>
        <v>-2.1866058964712944E+16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-2.1866058964712944E+16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-91108579019637.266</v>
      </c>
      <c r="L6053" s="444">
        <f t="shared" ca="1" si="217"/>
        <v>-2.195716754373258E+16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-2.195716754373258E+16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-91488198098885.75</v>
      </c>
      <c r="L6054" s="444">
        <f t="shared" ca="1" si="217"/>
        <v>-2.2048655741831464E+16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-2.2048655741831464E+16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-91869398924297.766</v>
      </c>
      <c r="L6055" s="444">
        <f t="shared" ca="1" si="217"/>
        <v>-2.214052514075576E+16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-2.214052514075576E+16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-92252188086482.328</v>
      </c>
      <c r="L6056" s="444">
        <f t="shared" ca="1" si="217"/>
        <v>-2.2232777328842244E+16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-2.2232777328842244E+16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-92636572203509.344</v>
      </c>
      <c r="L6057" s="444">
        <f t="shared" ca="1" si="217"/>
        <v>-2.2325413901045752E+16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-2.2325413901045752E+16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-93022557921023.969</v>
      </c>
      <c r="L6058" s="444">
        <f t="shared" ca="1" si="217"/>
        <v>-2.2418436458966776E+16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-2.2418436458966776E+16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-93410151912361.563</v>
      </c>
      <c r="L6059" s="444">
        <f t="shared" ca="1" si="217"/>
        <v>-2.2511846610879136E+16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-2.2511846610879136E+16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-93799360878663.063</v>
      </c>
      <c r="L6060" s="444">
        <f t="shared" ca="1" si="217"/>
        <v>-2.26056459717578E+16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-2.26056459717578E+16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-94190191548990.828</v>
      </c>
      <c r="L6061" s="444">
        <f t="shared" ca="1" si="217"/>
        <v>-2.2699836163306792E+16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-2.2699836163306792E+16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-94582650680444.969</v>
      </c>
      <c r="L6062" s="444">
        <f t="shared" ca="1" si="217"/>
        <v>-2.2794418813987236E+16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-2.2794418813987236E+16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-94976745058280.156</v>
      </c>
      <c r="L6063" s="444">
        <f t="shared" ca="1" si="217"/>
        <v>-2.2889395559045516E+16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-2.2889395559045516E+16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-95372481496022.984</v>
      </c>
      <c r="L6064" s="444">
        <f t="shared" ca="1" si="217"/>
        <v>-2.298476804054154E+16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-2.298476804054154E+16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-95769866835589.75</v>
      </c>
      <c r="L6065" s="444">
        <f t="shared" ca="1" si="217"/>
        <v>-2.3080537907377128E+16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-2.3080537907377128E+16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-96168907947404.703</v>
      </c>
      <c r="L6066" s="444">
        <f t="shared" ca="1" si="217"/>
        <v>-2.3176706815324532E+16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-2.3176706815324532E+16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-96569611730518.875</v>
      </c>
      <c r="L6067" s="444">
        <f t="shared" ca="1" si="217"/>
        <v>-2.3273276427055052E+16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-2.3273276427055052E+16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-96971985112729.375</v>
      </c>
      <c r="L6068" s="444">
        <f t="shared" ca="1" si="217"/>
        <v>-2.337024841216778E+16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-2.337024841216778E+16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-97376035050699.078</v>
      </c>
      <c r="L6069" s="444">
        <f t="shared" ca="1" si="217"/>
        <v>-2.346762444721848E+16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-2.346762444721848E+16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-97781768530077</v>
      </c>
      <c r="L6070" s="444">
        <f t="shared" ca="1" si="217"/>
        <v>-2.3565406215748556E+16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-2.3565406215748556E+16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-98189192565618.984</v>
      </c>
      <c r="L6071" s="444">
        <f t="shared" ca="1" si="217"/>
        <v>-2.3663595408314176E+16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-2.3663595408314176E+16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-98598314201309.063</v>
      </c>
      <c r="L6072" s="444">
        <f t="shared" ca="1" si="217"/>
        <v>-2.3762193722515484E+16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-2.3762193722515484E+16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-99009140510481.188</v>
      </c>
      <c r="L6073" s="444">
        <f t="shared" ca="1" si="217"/>
        <v>-2.3861202863025964E+16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-2.3861202863025964E+16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-99421678595941.516</v>
      </c>
      <c r="L6074" s="444">
        <f t="shared" ca="1" si="217"/>
        <v>-2.3960624541621904E+16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-2.3960624541621904E+16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-99835935590091.266</v>
      </c>
      <c r="L6075" s="444">
        <f t="shared" ca="1" si="217"/>
        <v>-2.4060460477211996E+16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-2.4060460477211996E+16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-100251918655049.98</v>
      </c>
      <c r="L6076" s="444">
        <f t="shared" ca="1" si="217"/>
        <v>-2.4160712395867044E+16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-2.4160712395867044E+16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-100669634982779.34</v>
      </c>
      <c r="L6077" s="444">
        <f t="shared" ca="1" si="217"/>
        <v>-2.4261382030849824E+16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-2.4261382030849824E+16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-101089091795207.59</v>
      </c>
      <c r="L6078" s="444">
        <f t="shared" ca="1" si="217"/>
        <v>-2.4362471122645032E+16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-2.4362471122645032E+16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-101510296344354.3</v>
      </c>
      <c r="L6079" s="444">
        <f t="shared" ca="1" si="217"/>
        <v>-2.4463981418989388E+16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-2.4463981418989388E+16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-101933255912455.78</v>
      </c>
      <c r="L6080" s="444">
        <f t="shared" ca="1" si="217"/>
        <v>-2.4565914674901844E+16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-2.4565914674901844E+16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-102357977812091.02</v>
      </c>
      <c r="L6081" s="444">
        <f t="shared" ca="1" si="217"/>
        <v>-2.4668272652713936E+16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-2.4668272652713936E+16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-102784469386308.06</v>
      </c>
      <c r="L6082" s="444">
        <f t="shared" ca="1" si="217"/>
        <v>-2.4771057122100244E+16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-2.4771057122100244E+16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-103212738008751.02</v>
      </c>
      <c r="L6083" s="444">
        <f t="shared" ca="1" si="217"/>
        <v>-2.4874269860108996E+16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-2.4874269860108996E+16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-103642791083787.48</v>
      </c>
      <c r="L6084" s="444">
        <f t="shared" ca="1" si="217"/>
        <v>-2.4977912651192784E+16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-2.4977912651192784E+16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-104074636046636.59</v>
      </c>
      <c r="L6085" s="444">
        <f t="shared" ca="1" si="217"/>
        <v>-2.508198728723942E+16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-2.508198728723942E+16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-104508280363497.58</v>
      </c>
      <c r="L6086" s="444">
        <f t="shared" ca="1" si="217"/>
        <v>-2.5186495567602916E+16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-2.5186495567602916E+16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-104943731531678.81</v>
      </c>
      <c r="L6087" s="444">
        <f t="shared" ca="1" si="217"/>
        <v>-2.5291439299134596E+16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-2.5291439299134596E+16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-105380997079727.48</v>
      </c>
      <c r="L6088" s="444">
        <f t="shared" ca="1" si="217"/>
        <v>-2.5396820296214324E+16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-2.5396820296214324E+16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-105820084567559.69</v>
      </c>
      <c r="L6089" s="444">
        <f t="shared" ca="1" si="217"/>
        <v>-2.5502640380781884E+16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-2.5502640380781884E+16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-106261001586591.19</v>
      </c>
      <c r="L6090" s="444">
        <f t="shared" ca="1" si="217"/>
        <v>-2.5608901382368476E+16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-2.5608901382368476E+16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-106703755759868.66</v>
      </c>
      <c r="L6091" s="444">
        <f t="shared" ca="1" si="217"/>
        <v>-2.5715605138128344E+16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-2.5715605138128344E+16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-107148354742201.44</v>
      </c>
      <c r="L6092" s="444">
        <f t="shared" ca="1" si="217"/>
        <v>-2.5822753492870544E+16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-2.5822753492870544E+16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-107594806220293.94</v>
      </c>
      <c r="L6093" s="444">
        <f t="shared" ca="1" si="217"/>
        <v>-2.5930348299090836E+16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-2.5930348299090836E+16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-108043117912878.48</v>
      </c>
      <c r="L6094" s="444">
        <f t="shared" ca="1" si="217"/>
        <v>-2.6038391417003716E+16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-2.6038391417003716E+16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-108493297570848.81</v>
      </c>
      <c r="L6095" s="444">
        <f t="shared" ca="1" si="217"/>
        <v>-2.6146884714574564E+16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-2.6146884714574564E+16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-108945352977394.02</v>
      </c>
      <c r="L6096" s="444">
        <f t="shared" ca="1" si="217"/>
        <v>-2.625583006755196E+16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-2.625583006755196E+16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-109399291948133.17</v>
      </c>
      <c r="L6097" s="444">
        <f t="shared" ca="1" si="217"/>
        <v>-2.6365229359500092E+16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-2.6365229359500092E+16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-109855122331250.38</v>
      </c>
      <c r="L6098" s="444">
        <f t="shared" ca="1" si="217"/>
        <v>-2.6475084481831344E+16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-2.6475084481831344E+16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-110312852007630.59</v>
      </c>
      <c r="L6099" s="444">
        <f t="shared" ca="1" si="217"/>
        <v>-2.6585397333838976E+16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-2.6585397333838976E+16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-110772488890995.73</v>
      </c>
      <c r="L6100" s="444">
        <f t="shared" ca="1" si="217"/>
        <v>-2.6696169822729972E+16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-2.6696169822729972E+16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-111234040928041.55</v>
      </c>
      <c r="L6101" s="444">
        <f t="shared" ca="1" si="217"/>
        <v>-2.6807403863658012E+16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-2.6807403863658012E+16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-111697516098575.05</v>
      </c>
      <c r="L6102" s="444">
        <f t="shared" ca="1" si="217"/>
        <v>-2.6919101379756588E+16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-2.6919101379756588E+16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-112162922415652.45</v>
      </c>
      <c r="L6103" s="444">
        <f t="shared" ca="1" si="217"/>
        <v>-2.703126430217224E+16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-2.703126430217224E+16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-112630267925717.67</v>
      </c>
      <c r="L6104" s="444">
        <f t="shared" ca="1" si="217"/>
        <v>-2.7143894570097956E+16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-2.7143894570097956E+16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-113099560708741.48</v>
      </c>
      <c r="L6105" s="444">
        <f t="shared" ca="1" si="217"/>
        <v>-2.7256994130806696E+16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-2.7256994130806696E+16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-113570808878361.23</v>
      </c>
      <c r="L6106" s="444">
        <f t="shared" ca="1" si="217"/>
        <v>-2.7370564939685056E+16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-2.7370564939685056E+16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-114044020582021.06</v>
      </c>
      <c r="L6107" s="444">
        <f t="shared" ca="1" si="217"/>
        <v>-2.7484608960267076E+16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-2.7484608960267076E+16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-114519204001112.81</v>
      </c>
      <c r="L6108" s="444">
        <f t="shared" ca="1" si="217"/>
        <v>-2.7599128164268188E+16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-2.7599128164268188E+16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-114996367351117.45</v>
      </c>
      <c r="L6109" s="444">
        <f t="shared" ca="1" si="217"/>
        <v>-2.7714124531619304E+16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-2.7714124531619304E+16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-115475518881747.09</v>
      </c>
      <c r="L6110" s="444">
        <f t="shared" ca="1" si="217"/>
        <v>-2.7829600050501052E+16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-2.7829600050501052E+16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-115956666877087.72</v>
      </c>
      <c r="L6111" s="444">
        <f t="shared" ca="1" si="217"/>
        <v>-2.794555671737814E+16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-2.794555671737814E+16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-116439819655742.25</v>
      </c>
      <c r="L6112" s="444">
        <f t="shared" ca="1" si="217"/>
        <v>-2.8061996537033884E+16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-2.8061996537033884E+16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-116924985570974.52</v>
      </c>
      <c r="L6113" s="444">
        <f t="shared" ca="1" si="217"/>
        <v>-2.817892152260486E+16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-2.817892152260486E+16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-117412173010853.58</v>
      </c>
      <c r="L6114" s="444">
        <f t="shared" ca="1" si="217"/>
        <v>-2.8296333695615712E+16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-2.8296333695615712E+16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-117901390398398.78</v>
      </c>
      <c r="L6115" s="444">
        <f t="shared" ca="1" si="217"/>
        <v>-2.8414235086014112E+16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-2.8414235086014112E+16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-118392646191725.48</v>
      </c>
      <c r="L6116" s="444">
        <f t="shared" ca="1" si="217"/>
        <v>-2.8532627732205836E+16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-2.8532627732205836E+16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-118885948884190.98</v>
      </c>
      <c r="L6117" s="444">
        <f t="shared" ca="1" si="217"/>
        <v>-2.8651513681090028E+16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-2.8651513681090028E+16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-119381307004541.77</v>
      </c>
      <c r="L6118" s="444">
        <f t="shared" ca="1" si="217"/>
        <v>-2.8770894988094568E+16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-2.8770894988094568E+16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-119878729117060.7</v>
      </c>
      <c r="L6119" s="444">
        <f t="shared" ca="1" si="217"/>
        <v>-2.8890773717211628E+16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-2.8890773717211628E+16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-120378223821715.13</v>
      </c>
      <c r="L6120" s="444">
        <f t="shared" ca="1" si="217"/>
        <v>-2.9011151941033344E+16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-2.9011151941033344E+16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-120879799754305.61</v>
      </c>
      <c r="L6121" s="444">
        <f t="shared" ca="1" si="217"/>
        <v>-2.9132031740787648E+16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-2.9132031740787648E+16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-121383465586615.2</v>
      </c>
      <c r="L6122" s="444">
        <f t="shared" ca="1" si="217"/>
        <v>-2.9253415206374264E+16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-2.9253415206374264E+16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-121889230026559.42</v>
      </c>
      <c r="L6123" s="444">
        <f t="shared" ca="1" si="217"/>
        <v>-2.9375304436400824E+16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-2.9375304436400824E+16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-122397101818336.77</v>
      </c>
      <c r="L6124" s="444">
        <f t="shared" ca="1" si="217"/>
        <v>-2.949770153821916E+16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-2.949770153821916E+16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-122907089742579.83</v>
      </c>
      <c r="L6125" s="444">
        <f t="shared" ca="1" si="217"/>
        <v>-2.962060862796174E+16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-2.962060862796174E+16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-123419202616507.27</v>
      </c>
      <c r="L6126" s="444">
        <f t="shared" ca="1" si="217"/>
        <v>-2.9744027830578248E+16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-2.9744027830578248E+16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-123933449294076.03</v>
      </c>
      <c r="L6127" s="444">
        <f t="shared" ca="1" si="217"/>
        <v>-2.9867961279872324E+16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-2.9867961279872324E+16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-124449838666134.69</v>
      </c>
      <c r="L6128" s="444">
        <f t="shared" ref="L6128:L6250" ca="1" si="222">I6128-J6128+K6128</f>
        <v>-2.999241111853846E+16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-2.999241111853846E+16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-124968379660576.92</v>
      </c>
      <c r="L6129" s="444">
        <f t="shared" ca="1" si="222"/>
        <v>-3.0117379498199036E+16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-3.0117379498199036E+16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-125489081242495.98</v>
      </c>
      <c r="L6130" s="444">
        <f t="shared" ca="1" si="222"/>
        <v>-3.0242868579441532E+16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-3.0242868579441532E+16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-126011952414339.72</v>
      </c>
      <c r="L6131" s="444">
        <f t="shared" ca="1" si="222"/>
        <v>-3.0368880531855872E+16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-3.0368880531855872E+16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-126537002216066.13</v>
      </c>
      <c r="L6132" s="444">
        <f t="shared" ca="1" si="222"/>
        <v>-3.049541753407194E+16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-3.049541753407194E+16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-127064239725299.75</v>
      </c>
      <c r="L6133" s="444">
        <f t="shared" ca="1" si="222"/>
        <v>-3.062248177379724E+16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-3.062248177379724E+16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-127593674057488.5</v>
      </c>
      <c r="L6134" s="444">
        <f t="shared" ca="1" si="222"/>
        <v>-3.0750075447854728E+16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-3.0750075447854728E+16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-128125314366061.36</v>
      </c>
      <c r="L6135" s="444">
        <f t="shared" ca="1" si="222"/>
        <v>-3.0878200762220788E+16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-3.0878200762220788E+16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-128659169842586.61</v>
      </c>
      <c r="L6136" s="444">
        <f t="shared" ca="1" si="222"/>
        <v>-3.1006859932063376E+16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-3.1006859932063376E+16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-129195249716930.73</v>
      </c>
      <c r="L6137" s="444">
        <f t="shared" ca="1" si="222"/>
        <v>-3.1136055181780308E+16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-3.1136055181780308E+16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-129733563257417.95</v>
      </c>
      <c r="L6138" s="444">
        <f t="shared" ca="1" si="222"/>
        <v>-3.1265788745037724E+16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-3.1265788745037724E+16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-130274119770990.52</v>
      </c>
      <c r="L6139" s="444">
        <f t="shared" ca="1" si="222"/>
        <v>-3.1396062864808716E+16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-3.1396062864808716E+16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-130816928603369.63</v>
      </c>
      <c r="L6140" s="444">
        <f t="shared" ca="1" si="222"/>
        <v>-3.1526879793412084E+16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-3.1526879793412084E+16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-131361999139217.02</v>
      </c>
      <c r="L6141" s="444">
        <f t="shared" ca="1" si="222"/>
        <v>-3.16582417925513E+16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-3.16582417925513E+16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-131909340802297.08</v>
      </c>
      <c r="L6142" s="444">
        <f t="shared" ca="1" si="222"/>
        <v>-3.1790151133353596E+16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-3.1790151133353596E+16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-132458963055639.98</v>
      </c>
      <c r="L6143" s="444">
        <f t="shared" ca="1" si="222"/>
        <v>-3.1922610096409236E+16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-3.1922610096409236E+16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-133010875401705.14</v>
      </c>
      <c r="L6144" s="444">
        <f t="shared" ca="1" si="222"/>
        <v>-3.205562097181094E+16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-3.205562097181094E+16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-133565087382545.58</v>
      </c>
      <c r="L6145" s="444">
        <f t="shared" ca="1" si="222"/>
        <v>-3.2189186059193484E+16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-3.2189186059193484E+16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-134121608579972.84</v>
      </c>
      <c r="L6146" s="444">
        <f t="shared" ca="1" si="222"/>
        <v>-3.2323307667773456E+16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-3.2323307667773456E+16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-134680448615722.73</v>
      </c>
      <c r="L6147" s="444">
        <f t="shared" ca="1" si="222"/>
        <v>-3.245798811638918E+16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-3.245798811638918E+16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-135241617151621.58</v>
      </c>
      <c r="L6148" s="444">
        <f t="shared" ca="1" si="222"/>
        <v>-3.25932297335408E+16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-3.25932297335408E+16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-135805123889753.31</v>
      </c>
      <c r="L6149" s="444">
        <f t="shared" ca="1" si="222"/>
        <v>-3.2729034857430552E+16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-3.2729034857430552E+16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-136370978572627.3</v>
      </c>
      <c r="L6150" s="444">
        <f t="shared" ca="1" si="222"/>
        <v>-3.286540583600318E+16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-3.286540583600318E+16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-136939190983346.58</v>
      </c>
      <c r="L6151" s="444">
        <f t="shared" ca="1" si="222"/>
        <v>-3.3002345026986528E+16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-3.3002345026986528E+16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-137509770945777.22</v>
      </c>
      <c r="L6152" s="444">
        <f t="shared" ca="1" si="222"/>
        <v>-3.3139854797932304E+16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-3.3139854797932304E+16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-138082728324717.94</v>
      </c>
      <c r="L6153" s="444">
        <f t="shared" ca="1" si="222"/>
        <v>-3.327793752625702E+16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-3.327793752625702E+16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-138658073026070.92</v>
      </c>
      <c r="L6154" s="444">
        <f t="shared" ca="1" si="222"/>
        <v>-3.3416595599283092E+16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-3.3416595599283092E+16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-139235814997012.86</v>
      </c>
      <c r="L6155" s="444">
        <f t="shared" ca="1" si="222"/>
        <v>-3.3555831414280104E+16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-3.3555831414280104E+16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-139815964226167.09</v>
      </c>
      <c r="L6156" s="444">
        <f t="shared" ca="1" si="222"/>
        <v>-3.3695647378506272E+16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-3.3695647378506272E+16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-140398530743776.13</v>
      </c>
      <c r="L6157" s="444">
        <f t="shared" ca="1" si="222"/>
        <v>-3.3836045909250048E+16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-3.3836045909250048E+16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-140983524621875.19</v>
      </c>
      <c r="L6158" s="444">
        <f t="shared" ca="1" si="222"/>
        <v>-3.3977029433871924E+16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-3.3977029433871924E+16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-141570955974466.34</v>
      </c>
      <c r="L6159" s="444">
        <f t="shared" ca="1" si="222"/>
        <v>-3.4118600389846392E+16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-3.4118600389846392E+16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-142160834957693.31</v>
      </c>
      <c r="L6160" s="444">
        <f t="shared" ca="1" si="222"/>
        <v>-3.4260761224804084E+16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-3.4260761224804084E+16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-142753171770017</v>
      </c>
      <c r="L6161" s="444">
        <f t="shared" ca="1" si="222"/>
        <v>-3.44035143965741E+16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-3.44035143965741E+16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-143347976652392.09</v>
      </c>
      <c r="L6162" s="444">
        <f t="shared" ca="1" si="222"/>
        <v>-3.4546862373226492E+16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-3.4546862373226492E+16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-143945259888443.72</v>
      </c>
      <c r="L6163" s="444">
        <f t="shared" ca="1" si="222"/>
        <v>-3.4690807633114936E+16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-3.4690807633114936E+16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-144545031804645.56</v>
      </c>
      <c r="L6164" s="444">
        <f t="shared" ca="1" si="222"/>
        <v>-3.483535266491958E+16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-3.483535266491958E+16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-145147302770498.25</v>
      </c>
      <c r="L6165" s="444">
        <f t="shared" ca="1" si="222"/>
        <v>-3.498049996769008E+16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-3.498049996769008E+16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-145752083198708.66</v>
      </c>
      <c r="L6166" s="444">
        <f t="shared" ca="1" si="222"/>
        <v>-3.5126252050888788E+16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-3.5126252050888788E+16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-146359383545369.94</v>
      </c>
      <c r="L6167" s="444">
        <f t="shared" ca="1" si="222"/>
        <v>-3.5272611434434156E+16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-3.5272611434434156E+16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-146969214310142.31</v>
      </c>
      <c r="L6168" s="444">
        <f t="shared" ca="1" si="222"/>
        <v>-3.54195806487443E+16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-3.54195806487443E+16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-147581586036434.59</v>
      </c>
      <c r="L6169" s="444">
        <f t="shared" ca="1" si="222"/>
        <v>-3.5567162234780736E+16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-3.5567162234780736E+16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-148196509311586.38</v>
      </c>
      <c r="L6170" s="444">
        <f t="shared" ca="1" si="222"/>
        <v>-3.5715358744092324E+16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-3.5715358744092324E+16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-148813994767051.34</v>
      </c>
      <c r="L6171" s="444">
        <f t="shared" ca="1" si="222"/>
        <v>-3.5864172738859376E+16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-3.5864172738859376E+16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-149434053078580.72</v>
      </c>
      <c r="L6172" s="444">
        <f t="shared" ca="1" si="222"/>
        <v>-3.6013606791937956E+16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-3.6013606791937956E+16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-150056694966408.16</v>
      </c>
      <c r="L6173" s="444">
        <f t="shared" ca="1" si="222"/>
        <v>-3.6163663486904368E+16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-3.6163663486904368E+16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-150681931195434.88</v>
      </c>
      <c r="L6174" s="444">
        <f t="shared" ca="1" si="222"/>
        <v>-3.63143454180998E+16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-3.63143454180998E+16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-151309772575415.84</v>
      </c>
      <c r="L6175" s="444">
        <f t="shared" ca="1" si="222"/>
        <v>-3.6465655190675216E+16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-3.6465655190675216E+16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-151940229961146.72</v>
      </c>
      <c r="L6176" s="444">
        <f t="shared" ca="1" si="222"/>
        <v>-3.661759542063636E+16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-3.661759542063636E+16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-152573314252651.5</v>
      </c>
      <c r="L6177" s="444">
        <f t="shared" ca="1" si="222"/>
        <v>-3.6770168734889008E+16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-3.6770168734889008E+16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-153209036395370.88</v>
      </c>
      <c r="L6178" s="444">
        <f t="shared" ca="1" si="222"/>
        <v>-3.6923377771284376E+16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-3.6923377771284376E+16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-153847407380351.56</v>
      </c>
      <c r="L6179" s="444">
        <f t="shared" ca="1" si="222"/>
        <v>-3.7077225178664728E+16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-3.7077225178664728E+16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-154488438244436.38</v>
      </c>
      <c r="L6180" s="444">
        <f t="shared" ca="1" si="222"/>
        <v>-3.7231713616909168E+16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-3.7231713616909168E+16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-155132140070454.88</v>
      </c>
      <c r="L6181" s="444">
        <f t="shared" ca="1" si="222"/>
        <v>-3.7386845756979624E+16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-3.7386845756979624E+16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-155778523987415.09</v>
      </c>
      <c r="L6182" s="444">
        <f t="shared" ca="1" si="222"/>
        <v>-3.754262428096704E+16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-3.754262428096704E+16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-156427601170696</v>
      </c>
      <c r="L6183" s="444">
        <f t="shared" ca="1" si="222"/>
        <v>-3.7699051882137736E+16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-3.7699051882137736E+16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-157079382842240.56</v>
      </c>
      <c r="L6184" s="444">
        <f t="shared" ca="1" si="222"/>
        <v>-3.7856131264979976E+16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-3.7856131264979976E+16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-157733880270749.91</v>
      </c>
      <c r="L6185" s="444">
        <f t="shared" ca="1" si="222"/>
        <v>-3.8013865145250728E+16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-3.8013865145250728E+16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-158391104771878.03</v>
      </c>
      <c r="L6186" s="444">
        <f t="shared" ca="1" si="222"/>
        <v>-3.8172256250022608E+16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-3.8172256250022608E+16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-159051067708427.53</v>
      </c>
      <c r="L6187" s="444">
        <f t="shared" ca="1" si="222"/>
        <v>-3.8331307317731032E+16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-3.8331307317731032E+16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-159713780490545.97</v>
      </c>
      <c r="L6188" s="444">
        <f t="shared" ca="1" si="222"/>
        <v>-3.8491021098221576E+16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-3.8491021098221576E+16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-160379254575923.22</v>
      </c>
      <c r="L6189" s="444">
        <f t="shared" ca="1" si="222"/>
        <v>-3.8651400352797496E+16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-3.8651400352797496E+16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-161047501469989.56</v>
      </c>
      <c r="L6190" s="444">
        <f t="shared" ca="1" si="222"/>
        <v>-3.8812447854267488E+16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-3.8812447854267488E+16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-161718532726114.53</v>
      </c>
      <c r="L6191" s="444">
        <f t="shared" ca="1" si="222"/>
        <v>-3.89741663869936E+16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-3.89741663869936E+16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-162392359945806.66</v>
      </c>
      <c r="L6192" s="444">
        <f t="shared" ca="1" si="222"/>
        <v>-3.9136558746939408E+16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-3.9136558746939408E+16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-163068994778914.19</v>
      </c>
      <c r="L6193" s="444">
        <f t="shared" ca="1" si="222"/>
        <v>-3.929962774171832E+16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-3.929962774171832E+16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-163748448923826.34</v>
      </c>
      <c r="L6194" s="444">
        <f t="shared" ca="1" si="222"/>
        <v>-3.9463376190642144E+16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-3.9463376190642144E+16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-164430734127675.59</v>
      </c>
      <c r="L6195" s="444">
        <f t="shared" ca="1" si="222"/>
        <v>-3.9627806924769816E+16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-3.9627806924769816E+16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-165115862186540.91</v>
      </c>
      <c r="L6196" s="444">
        <f t="shared" ca="1" si="222"/>
        <v>-3.979292278695636E+16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-3.979292278695636E+16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-165803844945651.5</v>
      </c>
      <c r="L6197" s="444">
        <f t="shared" ca="1" si="222"/>
        <v>-3.9958726631902008E+16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-3.9958726631902008E+16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-166494694299591.69</v>
      </c>
      <c r="L6198" s="444">
        <f t="shared" ca="1" si="222"/>
        <v>-4.01252213262016E+16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-4.01252213262016E+16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-167188422192506.66</v>
      </c>
      <c r="L6199" s="444">
        <f t="shared" ca="1" si="222"/>
        <v>-4.0292409748394104E+16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-4.0292409748394104E+16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-167885040618308.75</v>
      </c>
      <c r="L6200" s="444">
        <f t="shared" ca="1" si="222"/>
        <v>-4.0460294789012416E+16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-4.0460294789012416E+16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-168584561620885.06</v>
      </c>
      <c r="L6201" s="444">
        <f t="shared" ca="1" si="222"/>
        <v>-4.0628879350633304E+16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-4.0628879350633304E+16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-169286997294305.44</v>
      </c>
      <c r="L6202" s="444">
        <f t="shared" ca="1" si="222"/>
        <v>-4.0798166347927608E+16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-4.0798166347927608E+16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-169992359783031.69</v>
      </c>
      <c r="L6203" s="444">
        <f t="shared" ca="1" si="222"/>
        <v>-4.096815870771064E+16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-4.096815870771064E+16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-170700661282127.66</v>
      </c>
      <c r="L6204" s="444">
        <f t="shared" ca="1" si="222"/>
        <v>-4.1138859368992768E+16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-4.1138859368992768E+16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-171411914037469.88</v>
      </c>
      <c r="L6205" s="444">
        <f t="shared" ca="1" si="222"/>
        <v>-4.131027128303024E+16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-4.131027128303024E+16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-172126130345959.34</v>
      </c>
      <c r="L6206" s="444">
        <f t="shared" ca="1" si="222"/>
        <v>-4.14823974133762E+16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-4.14823974133762E+16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-172843322555734.16</v>
      </c>
      <c r="L6207" s="444">
        <f t="shared" ca="1" si="222"/>
        <v>-4.1655240735931936E+16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-4.1655240735931936E+16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-173563503066383.06</v>
      </c>
      <c r="L6208" s="444">
        <f t="shared" ca="1" si="222"/>
        <v>-4.182880423899832E+16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-4.182880423899832E+16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-174286684329159.66</v>
      </c>
      <c r="L6209" s="444">
        <f t="shared" ca="1" si="222"/>
        <v>-4.200309092332748E+16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-4.200309092332748E+16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-175012878847197.84</v>
      </c>
      <c r="L6210" s="444">
        <f t="shared" ca="1" si="222"/>
        <v>-4.217810380217468E+16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-4.217810380217468E+16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-175742099175727.84</v>
      </c>
      <c r="L6211" s="444">
        <f t="shared" ca="1" si="222"/>
        <v>-4.2353845901350408E+16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-4.2353845901350408E+16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-176474357922293.38</v>
      </c>
      <c r="L6212" s="444">
        <f t="shared" ca="1" si="222"/>
        <v>-4.2530320259272704E+16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-4.2530320259272704E+16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-177209667746969.59</v>
      </c>
      <c r="L6213" s="444">
        <f t="shared" ca="1" si="222"/>
        <v>-4.2707529927019672E+16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-4.2707529927019672E+16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-177948041362581.97</v>
      </c>
      <c r="L6214" s="444">
        <f t="shared" ca="1" si="222"/>
        <v>-4.2885477968382256E+16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-4.2885477968382256E+16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-178689491534926.06</v>
      </c>
      <c r="L6215" s="444">
        <f t="shared" ca="1" si="222"/>
        <v>-4.3064167459917184E+16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-4.3064167459917184E+16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-179434031082988.25</v>
      </c>
      <c r="L6216" s="444">
        <f t="shared" ca="1" si="222"/>
        <v>-4.3243601491000176E+16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-4.3243601491000176E+16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-180181672879167.41</v>
      </c>
      <c r="L6217" s="444">
        <f t="shared" ca="1" si="222"/>
        <v>-4.3423783163879344E+16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-4.3423783163879344E+16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-180932429849497.25</v>
      </c>
      <c r="L6218" s="444">
        <f t="shared" ca="1" si="222"/>
        <v>-4.360471559372884E+16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-4.360471559372884E+16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-181686314973870.16</v>
      </c>
      <c r="L6219" s="444">
        <f t="shared" ca="1" si="222"/>
        <v>-4.3786401908702712E+16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-4.3786401908702712E+16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-182443341286261.31</v>
      </c>
      <c r="L6220" s="444">
        <f t="shared" ca="1" si="222"/>
        <v>-4.3968845249988976E+16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-4.3968845249988976E+16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-183203521874954.06</v>
      </c>
      <c r="L6221" s="444">
        <f t="shared" ca="1" si="222"/>
        <v>-4.4152048771863928E+16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-4.4152048771863928E+16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-183966869882766.38</v>
      </c>
      <c r="L6222" s="444">
        <f t="shared" ca="1" si="222"/>
        <v>-4.4336015641746696E+16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-4.4336015641746696E+16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-184733398507277.91</v>
      </c>
      <c r="L6223" s="444">
        <f t="shared" ca="1" si="222"/>
        <v>-4.4520749040253976E+16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-4.4520749040253976E+16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-185503121001058.22</v>
      </c>
      <c r="L6224" s="444">
        <f t="shared" ca="1" si="222"/>
        <v>-4.4706252161255032E+16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-4.4706252161255032E+16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-186276050671895.97</v>
      </c>
      <c r="L6225" s="444">
        <f t="shared" ca="1" si="222"/>
        <v>-4.4892528211926928E+16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-4.4892528211926928E+16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-187052200883028.88</v>
      </c>
      <c r="L6226" s="444">
        <f t="shared" ca="1" si="222"/>
        <v>-4.507958041280996E+16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-4.507958041280996E+16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-187831585053374.84</v>
      </c>
      <c r="L6227" s="444">
        <f t="shared" ca="1" si="222"/>
        <v>-4.5267411997863336E+16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-4.5267411997863336E+16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-188614216657763.91</v>
      </c>
      <c r="L6228" s="444">
        <f t="shared" ca="1" si="222"/>
        <v>-4.5456026214521096E+16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-4.5456026214521096E+16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-189400109227171.22</v>
      </c>
      <c r="L6229" s="444">
        <f t="shared" ca="1" si="222"/>
        <v>-4.5645426323748264E+16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-4.5645426323748264E+16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-190189276348951.09</v>
      </c>
      <c r="L6230" s="444">
        <f t="shared" ca="1" si="222"/>
        <v>-4.5835615600097216E+16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-4.5835615600097216E+16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-190981731667071.72</v>
      </c>
      <c r="L6231" s="444">
        <f t="shared" ca="1" si="222"/>
        <v>-4.6026597331764288E+16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-4.6026597331764288E+16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-191777488882351.19</v>
      </c>
      <c r="L6232" s="444">
        <f t="shared" ca="1" si="222"/>
        <v>-4.621837482064664E+16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-4.621837482064664E+16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-192576561752694.34</v>
      </c>
      <c r="L6233" s="444">
        <f t="shared" ca="1" si="222"/>
        <v>-4.6410951382399336E+16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-4.6410951382399336E+16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-193378964093330.56</v>
      </c>
      <c r="L6234" s="444">
        <f t="shared" ca="1" si="222"/>
        <v>-4.6604330346492664E+16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-4.6604330346492664E+16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-194184709777052.75</v>
      </c>
      <c r="L6235" s="444">
        <f t="shared" ca="1" si="222"/>
        <v>-4.679851505626972E+16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-4.679851505626972E+16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-194993812734457.16</v>
      </c>
      <c r="L6236" s="444">
        <f t="shared" ca="1" si="222"/>
        <v>-4.6993508869004176E+16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-4.6993508869004176E+16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-195806286954184.06</v>
      </c>
      <c r="L6237" s="444">
        <f t="shared" ca="1" si="222"/>
        <v>-4.718931515595836E+16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-4.718931515595836E+16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-196622146483159.84</v>
      </c>
      <c r="L6238" s="444">
        <f t="shared" ca="1" si="222"/>
        <v>-4.738593730244152E+16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-4.738593730244152E+16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-197441405426839.66</v>
      </c>
      <c r="L6239" s="444">
        <f t="shared" ca="1" si="222"/>
        <v>-4.758337870786836E+16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-4.758337870786836E+16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-198264077949451.5</v>
      </c>
      <c r="L6240" s="444">
        <f t="shared" ca="1" si="222"/>
        <v>-4.7781642785817808E+16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-4.7781642785817808E+16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-199090178274240.88</v>
      </c>
      <c r="L6241" s="444">
        <f t="shared" ca="1" si="222"/>
        <v>-4.7980732964092048E+16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-4.7980732964092048E+16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-199919720683716.88</v>
      </c>
      <c r="L6242" s="444">
        <f t="shared" ca="1" si="222"/>
        <v>-4.8180652684775768E+16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-4.8180652684775768E+16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-200752719519899.03</v>
      </c>
      <c r="L6243" s="444">
        <f t="shared" ca="1" si="222"/>
        <v>-4.8381405404295664E+16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-4.8381405404295664E+16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-201589189184565.25</v>
      </c>
      <c r="L6244" s="444">
        <f t="shared" ca="1" si="222"/>
        <v>-4.8582994593480232E+16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-4.8582994593480232E+16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-202429144139500.97</v>
      </c>
      <c r="L6245" s="444">
        <f t="shared" ca="1" si="222"/>
        <v>-4.8785423737619736E+16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-4.8785423737619736E+16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-203272598906748.91</v>
      </c>
      <c r="L6246" s="444">
        <f t="shared" ca="1" si="222"/>
        <v>-4.8988696336526488E+16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-4.8988696336526488E+16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-204119568068860.38</v>
      </c>
      <c r="L6247" s="444">
        <f t="shared" ca="1" si="222"/>
        <v>-4.9192815904595352E+16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-4.9192815904595352E+16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-204970066269147.31</v>
      </c>
      <c r="L6248" s="444">
        <f t="shared" ca="1" si="222"/>
        <v>-4.9397785970864496E+16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-4.9397785970864496E+16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-205824108211935.41</v>
      </c>
      <c r="L6249" s="444">
        <f t="shared" ca="1" si="222"/>
        <v>-4.9603610079076432E+16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-4.9603610079076432E+16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-206681708662818.47</v>
      </c>
      <c r="L6250" s="444">
        <f t="shared" ca="1" si="222"/>
        <v>-4.9810291787739248E+16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3346319.7121852422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42.083333333333336</v>
      </c>
      <c r="C4" s="463">
        <f ca="1">(SUMIFS(H:H,I:I,"&gt;0",L:L,"&lt;0"))</f>
        <v>505</v>
      </c>
      <c r="D4" s="456">
        <f t="array" aca="1" ref="D4" ca="1">INDEX(N:N,MATCH(C4,H:H,0),0)</f>
        <v>66628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3346319.7121852422</v>
      </c>
      <c r="C8" s="447">
        <f t="shared" ref="C8:C71" si="0">SUMIF(G:G,A8,J:J)</f>
        <v>0</v>
      </c>
      <c r="D8" s="447">
        <f ca="1">SUMIF(G:G,1,K:K)</f>
        <v>171204.06739445214</v>
      </c>
      <c r="E8" s="447">
        <f t="shared" ref="E8:E71" ca="1" si="1">B8-C8+D8</f>
        <v>3517523.7795796944</v>
      </c>
      <c r="F8" s="431"/>
      <c r="G8" s="459">
        <v>1</v>
      </c>
      <c r="H8" s="459">
        <v>1</v>
      </c>
      <c r="I8" s="444">
        <f ca="1">B1</f>
        <v>3346319.7121852422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13942.998800771842</v>
      </c>
      <c r="L8" s="444">
        <f t="shared" ref="L8:L262" ca="1" si="3">I8-J8+K8</f>
        <v>3360262.710986014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3517523.7795796944</v>
      </c>
      <c r="C9" s="447">
        <f t="shared" si="0"/>
        <v>0</v>
      </c>
      <c r="D9" s="447">
        <f ca="1">SUMIF(G:G,2,K:K)</f>
        <v>179963.19240742447</v>
      </c>
      <c r="E9" s="447">
        <f t="shared" ca="1" si="1"/>
        <v>3697486.9719871189</v>
      </c>
      <c r="F9" s="431"/>
      <c r="G9" s="459">
        <v>1</v>
      </c>
      <c r="H9" s="459">
        <v>2</v>
      </c>
      <c r="I9" s="444">
        <f t="shared" ref="I9:I263" ca="1" si="5">L8</f>
        <v>3360262.710986014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14001.094629108391</v>
      </c>
      <c r="L9" s="444">
        <f t="shared" ca="1" si="3"/>
        <v>3374263.8056151224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3697486.9719871189</v>
      </c>
      <c r="C10" s="447">
        <f t="shared" si="0"/>
        <v>0</v>
      </c>
      <c r="D10" s="447">
        <f ca="1">SUMIF(G:G,3,K:K)</f>
        <v>189170.45087984385</v>
      </c>
      <c r="E10" s="447">
        <f t="shared" ca="1" si="1"/>
        <v>3886657.4228669629</v>
      </c>
      <c r="F10" s="431"/>
      <c r="G10" s="459">
        <v>1</v>
      </c>
      <c r="H10" s="459">
        <v>3</v>
      </c>
      <c r="I10" s="444">
        <f t="shared" ca="1" si="5"/>
        <v>3374263.8056151224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14059.432523396343</v>
      </c>
      <c r="L10" s="444">
        <f t="shared" ca="1" si="3"/>
        <v>3388323.2381385188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3886657.4228669629</v>
      </c>
      <c r="C11" s="447">
        <f t="shared" si="0"/>
        <v>0</v>
      </c>
      <c r="D11" s="447">
        <f ca="1">SUMIF(G:G,4,K:K)</f>
        <v>198848.77016999986</v>
      </c>
      <c r="E11" s="447">
        <f t="shared" ca="1" si="1"/>
        <v>4085506.1930369628</v>
      </c>
      <c r="F11" s="431"/>
      <c r="G11" s="459">
        <v>1</v>
      </c>
      <c r="H11" s="459">
        <v>4</v>
      </c>
      <c r="I11" s="444">
        <f t="shared" ca="1" si="5"/>
        <v>3388323.2381385188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14118.013492243828</v>
      </c>
      <c r="L11" s="444">
        <f t="shared" ca="1" si="3"/>
        <v>3402441.2516307626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4085506.1930369628</v>
      </c>
      <c r="C12" s="447">
        <f t="shared" si="0"/>
        <v>0</v>
      </c>
      <c r="D12" s="447">
        <f ca="1">SUMIF(G:G,5,K:K)</f>
        <v>209022.25064334556</v>
      </c>
      <c r="E12" s="447">
        <f t="shared" ca="1" si="1"/>
        <v>4294528.4436803088</v>
      </c>
      <c r="F12" s="431"/>
      <c r="G12" s="459">
        <v>1</v>
      </c>
      <c r="H12" s="459">
        <v>5</v>
      </c>
      <c r="I12" s="444">
        <f t="shared" ca="1" si="5"/>
        <v>3402441.2516307626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14176.838548461508</v>
      </c>
      <c r="L12" s="444">
        <f t="shared" ca="1" si="3"/>
        <v>3416618.090179224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4294528.4436803088</v>
      </c>
      <c r="C13" s="447">
        <f t="shared" si="0"/>
        <v>116996.01957289393</v>
      </c>
      <c r="D13" s="447">
        <f ca="1">SUMIF(G:G,6,K:K)</f>
        <v>218245.62528542103</v>
      </c>
      <c r="E13" s="447">
        <f t="shared" ca="1" si="1"/>
        <v>4395778.0493928362</v>
      </c>
      <c r="F13" s="431"/>
      <c r="G13" s="459">
        <v>1</v>
      </c>
      <c r="H13" s="459">
        <v>6</v>
      </c>
      <c r="I13" s="444">
        <f t="shared" ca="1" si="5"/>
        <v>3416618.090179224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14235.9087090801</v>
      </c>
      <c r="L13" s="444">
        <f t="shared" ca="1" si="3"/>
        <v>3430853.998888304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4395778.0493928362</v>
      </c>
      <c r="C14" s="447">
        <f t="shared" si="0"/>
        <v>280790.44697494537</v>
      </c>
      <c r="D14" s="447">
        <f ca="1">SUMIF(G:G,7,K:K)</f>
        <v>217174.20348158677</v>
      </c>
      <c r="E14" s="447">
        <f t="shared" ca="1" si="1"/>
        <v>4332161.8058994776</v>
      </c>
      <c r="F14" s="431"/>
      <c r="G14" s="459">
        <v>1</v>
      </c>
      <c r="H14" s="459">
        <v>7</v>
      </c>
      <c r="I14" s="444">
        <f t="shared" ca="1" si="5"/>
        <v>3430853.998888304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14295.224995367933</v>
      </c>
      <c r="L14" s="444">
        <f t="shared" ca="1" si="3"/>
        <v>3445149.2238836722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4332161.8058994776</v>
      </c>
      <c r="C15" s="447">
        <f t="shared" si="0"/>
        <v>280790.44697494537</v>
      </c>
      <c r="D15" s="447">
        <f ca="1">SUMIF(G:G,8,K:K)</f>
        <v>213919.47572835986</v>
      </c>
      <c r="E15" s="447">
        <f t="shared" ca="1" si="1"/>
        <v>4265290.8346528923</v>
      </c>
      <c r="F15" s="431"/>
      <c r="G15" s="459">
        <v>1</v>
      </c>
      <c r="H15" s="459">
        <v>8</v>
      </c>
      <c r="I15" s="444">
        <f t="shared" ca="1" si="5"/>
        <v>3445149.2238836722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14354.788432848633</v>
      </c>
      <c r="L15" s="444">
        <f t="shared" ca="1" si="3"/>
        <v>3459504.0123165208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4265290.8346528923</v>
      </c>
      <c r="C16" s="447">
        <f t="shared" si="0"/>
        <v>261607.54257494543</v>
      </c>
      <c r="D16" s="447">
        <f ca="1">SUMIF(G:G,9,K:K)</f>
        <v>210984.52612956098</v>
      </c>
      <c r="E16" s="447">
        <f t="shared" ca="1" si="1"/>
        <v>4214667.818207508</v>
      </c>
      <c r="F16" s="431"/>
      <c r="G16" s="459">
        <v>1</v>
      </c>
      <c r="H16" s="459">
        <v>9</v>
      </c>
      <c r="I16" s="444">
        <f t="shared" ca="1" si="5"/>
        <v>3459504.0123165208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14414.600051318834</v>
      </c>
      <c r="L16" s="444">
        <f t="shared" ca="1" si="3"/>
        <v>3473918.6123678396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4214667.818207508</v>
      </c>
      <c r="C17" s="447">
        <f t="shared" si="0"/>
        <v>259863.64217494545</v>
      </c>
      <c r="D17" s="447">
        <f ca="1">SUMIF(G:G,10,K:K)</f>
        <v>208483.77778589781</v>
      </c>
      <c r="E17" s="447">
        <f t="shared" ca="1" si="1"/>
        <v>4163287.9538184605</v>
      </c>
      <c r="F17" s="431"/>
      <c r="G17" s="459">
        <v>1</v>
      </c>
      <c r="H17" s="459">
        <v>10</v>
      </c>
      <c r="I17" s="444">
        <f t="shared" ca="1" si="5"/>
        <v>3473918.6123678396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14474.660884866</v>
      </c>
      <c r="L17" s="444">
        <f t="shared" ca="1" si="3"/>
        <v>3488393.2732527056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4163287.9538184605</v>
      </c>
      <c r="C18" s="447">
        <f t="shared" si="0"/>
        <v>259863.64217494545</v>
      </c>
      <c r="D18" s="447">
        <f ca="1">SUMIF(G:G,11,K:K)</f>
        <v>205855.08641084796</v>
      </c>
      <c r="E18" s="447">
        <f t="shared" ca="1" si="1"/>
        <v>4109279.3980543627</v>
      </c>
      <c r="F18" s="431"/>
      <c r="G18" s="459">
        <v>1</v>
      </c>
      <c r="H18" s="459">
        <v>11</v>
      </c>
      <c r="I18" s="444">
        <f t="shared" ca="1" si="5"/>
        <v>3488393.2732527056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14534.971971886271</v>
      </c>
      <c r="L18" s="444">
        <f t="shared" ca="1" si="3"/>
        <v>3502928.2452245918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4109279.3980543627</v>
      </c>
      <c r="C19" s="447">
        <f t="shared" si="0"/>
        <v>259863.64217494545</v>
      </c>
      <c r="D19" s="447">
        <f ca="1">SUMIF(G:G,12,K:K)</f>
        <v>203091.90619610529</v>
      </c>
      <c r="E19" s="447">
        <f t="shared" ca="1" si="1"/>
        <v>4052507.6620755224</v>
      </c>
      <c r="F19" s="431"/>
      <c r="G19" s="459">
        <v>1</v>
      </c>
      <c r="H19" s="459">
        <v>12</v>
      </c>
      <c r="I19" s="444">
        <f t="shared" ca="1" si="5"/>
        <v>3502928.2452245918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14595.534355102465</v>
      </c>
      <c r="L19" s="444">
        <f t="shared" ca="1" si="3"/>
        <v>3517523.7795796944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4052507.6620755224</v>
      </c>
      <c r="C20" s="447">
        <f t="shared" si="0"/>
        <v>259863.64217494545</v>
      </c>
      <c r="D20" s="447">
        <f ca="1">SUMIF(G:G,13,K:K)</f>
        <v>200187.35643738712</v>
      </c>
      <c r="E20" s="447">
        <f t="shared" ca="1" si="1"/>
        <v>3992831.3763379641</v>
      </c>
      <c r="F20" s="431"/>
      <c r="G20" s="459">
        <v>2</v>
      </c>
      <c r="H20" s="459">
        <v>13</v>
      </c>
      <c r="I20" s="444">
        <f t="shared" ca="1" si="5"/>
        <v>3517523.7795796944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14656.349081582062</v>
      </c>
      <c r="L20" s="444">
        <f t="shared" ca="1" si="3"/>
        <v>3532180.1286612763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3992831.3763379641</v>
      </c>
      <c r="C21" s="447">
        <f t="shared" si="0"/>
        <v>259863.64217494545</v>
      </c>
      <c r="D21" s="447">
        <f ca="1">SUMIF(G:G,14,K:K)</f>
        <v>197134.20440052095</v>
      </c>
      <c r="E21" s="447">
        <f t="shared" ca="1" si="1"/>
        <v>3930101.9385635396</v>
      </c>
      <c r="F21" s="431"/>
      <c r="G21" s="459">
        <v>2</v>
      </c>
      <c r="H21" s="459">
        <v>14</v>
      </c>
      <c r="I21" s="444">
        <f t="shared" ca="1" si="5"/>
        <v>3532180.1286612763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14717.417202755318</v>
      </c>
      <c r="L21" s="444">
        <f t="shared" ca="1" si="3"/>
        <v>3546897.5458640317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3930101.9385635396</v>
      </c>
      <c r="C22" s="447">
        <f t="shared" si="0"/>
        <v>259863.64217494545</v>
      </c>
      <c r="D22" s="447">
        <f ca="1">SUMIF(G:G,15,K:K)</f>
        <v>193924.84731092726</v>
      </c>
      <c r="E22" s="447">
        <f t="shared" ca="1" si="1"/>
        <v>3864163.1436995217</v>
      </c>
      <c r="F22" s="431"/>
      <c r="G22" s="459">
        <v>2</v>
      </c>
      <c r="H22" s="459">
        <v>15</v>
      </c>
      <c r="I22" s="444">
        <f t="shared" ca="1" si="5"/>
        <v>3546897.5458640317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14778.739774433465</v>
      </c>
      <c r="L22" s="444">
        <f t="shared" ca="1" si="3"/>
        <v>3561676.2856384651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3864163.1436995217</v>
      </c>
      <c r="C23" s="447">
        <f t="shared" si="0"/>
        <v>259863.64217494545</v>
      </c>
      <c r="D23" s="447">
        <f ca="1">SUMIF(G:G,16,K:K)</f>
        <v>190551.29342164984</v>
      </c>
      <c r="E23" s="447">
        <f t="shared" ca="1" si="1"/>
        <v>3794850.7949462258</v>
      </c>
      <c r="F23" s="431"/>
      <c r="G23" s="459">
        <v>2</v>
      </c>
      <c r="H23" s="459">
        <v>16</v>
      </c>
      <c r="I23" s="444">
        <f t="shared" ca="1" si="5"/>
        <v>3561676.2856384651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14840.31785682694</v>
      </c>
      <c r="L23" s="444">
        <f t="shared" ca="1" si="3"/>
        <v>3576516.6034952919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3794850.7949462258</v>
      </c>
      <c r="C24" s="447">
        <f t="shared" si="0"/>
        <v>259863.64217494545</v>
      </c>
      <c r="D24" s="447">
        <f ca="1">SUMIF(G:G,17,K:K)</f>
        <v>187005.14211279061</v>
      </c>
      <c r="E24" s="447">
        <f t="shared" ca="1" si="1"/>
        <v>3721992.2948840708</v>
      </c>
      <c r="F24" s="431"/>
      <c r="G24" s="459">
        <v>2</v>
      </c>
      <c r="H24" s="459">
        <v>17</v>
      </c>
      <c r="I24" s="444">
        <f t="shared" ca="1" si="5"/>
        <v>3576516.6034952919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14902.152514563719</v>
      </c>
      <c r="L24" s="444">
        <f t="shared" ca="1" si="3"/>
        <v>3591418.7560098558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3721992.2948840708</v>
      </c>
      <c r="C25" s="447">
        <f t="shared" si="0"/>
        <v>259863.64217494545</v>
      </c>
      <c r="D25" s="447">
        <f ca="1">SUMIF(G:G,18,K:K)</f>
        <v>183277.5629727944</v>
      </c>
      <c r="E25" s="447">
        <f t="shared" ca="1" si="1"/>
        <v>3645406.2156819198</v>
      </c>
      <c r="F25" s="431"/>
      <c r="G25" s="459">
        <v>2</v>
      </c>
      <c r="H25" s="459">
        <v>18</v>
      </c>
      <c r="I25" s="444">
        <f t="shared" ca="1" si="5"/>
        <v>3591418.7560098558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14964.244816707731</v>
      </c>
      <c r="L25" s="444">
        <f t="shared" ca="1" si="3"/>
        <v>3606383.0008265637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3645406.2156819198</v>
      </c>
      <c r="C26" s="447">
        <f t="shared" si="0"/>
        <v>259863.64217494545</v>
      </c>
      <c r="D26" s="447">
        <f ca="1">SUMIF(G:G,19,K:K)</f>
        <v>179359.27380949154</v>
      </c>
      <c r="E26" s="447">
        <f t="shared" ca="1" si="1"/>
        <v>3564901.8473164663</v>
      </c>
      <c r="F26" s="431"/>
      <c r="G26" s="459">
        <v>2</v>
      </c>
      <c r="H26" s="459">
        <v>19</v>
      </c>
      <c r="I26" s="444">
        <f t="shared" ca="1" si="5"/>
        <v>3606383.0008265637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15026.595836777349</v>
      </c>
      <c r="L26" s="444">
        <f t="shared" ca="1" si="3"/>
        <v>3621409.5966633409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3564901.8473164663</v>
      </c>
      <c r="C27" s="447">
        <f t="shared" si="0"/>
        <v>259863.64217494545</v>
      </c>
      <c r="D27" s="447">
        <f ca="1">SUMIF(G:G,20,K:K)</f>
        <v>175240.51753614473</v>
      </c>
      <c r="E27" s="447">
        <f t="shared" ca="1" si="1"/>
        <v>3480278.7226776658</v>
      </c>
      <c r="F27" s="431"/>
      <c r="G27" s="459">
        <v>2</v>
      </c>
      <c r="H27" s="459">
        <v>20</v>
      </c>
      <c r="I27" s="444">
        <f t="shared" ca="1" si="5"/>
        <v>3621409.5966633409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15089.206652763918</v>
      </c>
      <c r="L27" s="444">
        <f t="shared" ca="1" si="3"/>
        <v>3636498.8033161047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3480278.7226776658</v>
      </c>
      <c r="C28" s="447">
        <f t="shared" si="0"/>
        <v>259863.64217494545</v>
      </c>
      <c r="D28" s="447">
        <f ca="1">SUMIF(G:G,21,K:K)</f>
        <v>170911.03787494119</v>
      </c>
      <c r="E28" s="447">
        <f t="shared" ca="1" si="1"/>
        <v>3391326.1183776618</v>
      </c>
      <c r="F28" s="431"/>
      <c r="G28" s="459">
        <v>2</v>
      </c>
      <c r="H28" s="459">
        <v>21</v>
      </c>
      <c r="I28" s="444">
        <f t="shared" ca="1" si="5"/>
        <v>3636498.8033161047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15152.078347150435</v>
      </c>
      <c r="L28" s="444">
        <f t="shared" ca="1" si="3"/>
        <v>3651650.8816632549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3391326.1183776618</v>
      </c>
      <c r="C29" s="447">
        <f t="shared" si="0"/>
        <v>259863.64217494545</v>
      </c>
      <c r="D29" s="447">
        <f ca="1">SUMIF(G:G,22,K:K)</f>
        <v>166360.05381743013</v>
      </c>
      <c r="E29" s="447">
        <f t="shared" ca="1" si="1"/>
        <v>3297822.5300201462</v>
      </c>
      <c r="F29" s="431"/>
      <c r="G29" s="459">
        <v>2</v>
      </c>
      <c r="H29" s="459">
        <v>22</v>
      </c>
      <c r="I29" s="444">
        <f t="shared" ca="1" si="5"/>
        <v>3651650.8816632549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15215.212006930229</v>
      </c>
      <c r="L29" s="444">
        <f t="shared" ca="1" si="3"/>
        <v>3666866.0936701852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3297822.5300201462</v>
      </c>
      <c r="C30" s="447">
        <f t="shared" si="0"/>
        <v>259863.64217494545</v>
      </c>
      <c r="D30" s="447">
        <f ca="1">SUMIF(G:G,23,K:K)</f>
        <v>161576.23277830728</v>
      </c>
      <c r="E30" s="447">
        <f t="shared" ca="1" si="1"/>
        <v>3199535.1206235075</v>
      </c>
      <c r="F30" s="431"/>
      <c r="G30" s="459">
        <v>2</v>
      </c>
      <c r="H30" s="459">
        <v>23</v>
      </c>
      <c r="I30" s="444">
        <f t="shared" ca="1" si="5"/>
        <v>3666866.0936701852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15278.608723625772</v>
      </c>
      <c r="L30" s="444">
        <f t="shared" ca="1" si="3"/>
        <v>3682144.7023938107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3199535.1206235075</v>
      </c>
      <c r="C31" s="447">
        <f t="shared" si="0"/>
        <v>259863.64217494545</v>
      </c>
      <c r="D31" s="447">
        <f ca="1">SUMIF(G:G,24,K:K)</f>
        <v>156547.66237569635</v>
      </c>
      <c r="E31" s="447">
        <f t="shared" ca="1" si="1"/>
        <v>3096219.1408242588</v>
      </c>
      <c r="F31" s="431"/>
      <c r="G31" s="459">
        <v>2</v>
      </c>
      <c r="H31" s="459">
        <v>24</v>
      </c>
      <c r="I31" s="444">
        <f t="shared" ca="1" si="5"/>
        <v>3682144.7023938107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15342.269593307545</v>
      </c>
      <c r="L31" s="444">
        <f t="shared" ca="1" si="3"/>
        <v>3697486.9719871185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3096219.1408242588</v>
      </c>
      <c r="C32" s="447">
        <f t="shared" si="0"/>
        <v>259863.64217494545</v>
      </c>
      <c r="D32" s="447">
        <f ca="1">SUMIF(G:G,25,K:K)</f>
        <v>151261.82076765591</v>
      </c>
      <c r="E32" s="447">
        <f t="shared" ca="1" si="1"/>
        <v>2987617.3194169691</v>
      </c>
      <c r="F32" s="431"/>
      <c r="G32" s="459">
        <v>3</v>
      </c>
      <c r="H32" s="459">
        <v>25</v>
      </c>
      <c r="I32" s="444">
        <f t="shared" ca="1" si="5"/>
        <v>3697486.9719871185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15406.195716612992</v>
      </c>
      <c r="L32" s="444">
        <f t="shared" ca="1" si="3"/>
        <v>3712893.1677037315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2987617.3194169691</v>
      </c>
      <c r="C33" s="447">
        <f t="shared" si="0"/>
        <v>259863.64217494545</v>
      </c>
      <c r="D33" s="447">
        <f ca="1">SUMIF(G:G,26,K:K)</f>
        <v>145705.54547104592</v>
      </c>
      <c r="E33" s="447">
        <f t="shared" ca="1" si="1"/>
        <v>2873459.22271307</v>
      </c>
      <c r="F33" s="431"/>
      <c r="G33" s="459">
        <v>3</v>
      </c>
      <c r="H33" s="459">
        <v>26</v>
      </c>
      <c r="I33" s="444">
        <f t="shared" ca="1" si="5"/>
        <v>3712893.1677037315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15470.388198765546</v>
      </c>
      <c r="L33" s="444">
        <f t="shared" ca="1" si="3"/>
        <v>3728363.5559024969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2873459.22271307</v>
      </c>
      <c r="C34" s="447">
        <f t="shared" si="0"/>
        <v>259863.64217494545</v>
      </c>
      <c r="D34" s="447">
        <f ca="1">SUMIF(G:G,27,K:K)</f>
        <v>139865.00058510795</v>
      </c>
      <c r="E34" s="447">
        <f t="shared" ca="1" si="1"/>
        <v>2753460.5811232328</v>
      </c>
      <c r="F34" s="431"/>
      <c r="G34" s="459">
        <v>3</v>
      </c>
      <c r="H34" s="459">
        <v>27</v>
      </c>
      <c r="I34" s="444">
        <f t="shared" ca="1" si="5"/>
        <v>3728363.5559024969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15534.848149593736</v>
      </c>
      <c r="L34" s="444">
        <f t="shared" ca="1" si="3"/>
        <v>3743898.4040520908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2753460.5811232328</v>
      </c>
      <c r="C35" s="447">
        <f t="shared" si="0"/>
        <v>259863.64217494545</v>
      </c>
      <c r="D35" s="447">
        <f ca="1">SUMIF(G:G,28,K:K)</f>
        <v>133725.64233814197</v>
      </c>
      <c r="E35" s="447">
        <f t="shared" ca="1" si="1"/>
        <v>2627322.5812864294</v>
      </c>
      <c r="F35" s="431"/>
      <c r="G35" s="459">
        <v>3</v>
      </c>
      <c r="H35" s="459">
        <v>28</v>
      </c>
      <c r="I35" s="444">
        <f t="shared" ca="1" si="5"/>
        <v>3743898.4040520908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15599.576683550378</v>
      </c>
      <c r="L35" s="444">
        <f t="shared" ca="1" si="3"/>
        <v>3759497.9807356414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2627322.5812864294</v>
      </c>
      <c r="C36" s="447">
        <f t="shared" si="0"/>
        <v>259863.64217494545</v>
      </c>
      <c r="D36" s="447">
        <f ca="1">SUMIF(G:G,29,K:K)</f>
        <v>127272.18287148533</v>
      </c>
      <c r="E36" s="447">
        <f t="shared" ca="1" si="1"/>
        <v>2494731.1219829693</v>
      </c>
      <c r="F36" s="431"/>
      <c r="G36" s="459">
        <v>3</v>
      </c>
      <c r="H36" s="459">
        <v>29</v>
      </c>
      <c r="I36" s="444">
        <f t="shared" ca="1" si="5"/>
        <v>3759497.9807356414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15664.574919731842</v>
      </c>
      <c r="L36" s="444">
        <f t="shared" ca="1" si="3"/>
        <v>3775162.5556553733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2494731.1219829693</v>
      </c>
      <c r="C37" s="447">
        <f t="shared" si="0"/>
        <v>259863.64217494545</v>
      </c>
      <c r="D37" s="447">
        <f ca="1">SUMIF(G:G,30,K:K)</f>
        <v>120488.55217061166</v>
      </c>
      <c r="E37" s="447">
        <f t="shared" ca="1" si="1"/>
        <v>2355356.0319786356</v>
      </c>
      <c r="F37" s="431"/>
      <c r="G37" s="459">
        <v>3</v>
      </c>
      <c r="H37" s="459">
        <v>30</v>
      </c>
      <c r="I37" s="444">
        <f t="shared" ca="1" si="5"/>
        <v>3775162.5556553733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15729.843981897386</v>
      </c>
      <c r="L37" s="444">
        <f t="shared" ca="1" si="3"/>
        <v>3790892.3996372707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2355356.0319786356</v>
      </c>
      <c r="C38" s="447">
        <f t="shared" si="0"/>
        <v>259863.64217494545</v>
      </c>
      <c r="D38" s="447">
        <f ca="1">SUMIF(G:G,31,K:K)</f>
        <v>113357.8580485525</v>
      </c>
      <c r="E38" s="447">
        <f t="shared" ca="1" si="1"/>
        <v>2208850.2478522426</v>
      </c>
      <c r="F38" s="431"/>
      <c r="G38" s="459">
        <v>3</v>
      </c>
      <c r="H38" s="459">
        <v>31</v>
      </c>
      <c r="I38" s="444">
        <f t="shared" ca="1" si="5"/>
        <v>3790892.3996372707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15795.384998488627</v>
      </c>
      <c r="L38" s="444">
        <f t="shared" ca="1" si="3"/>
        <v>3806687.7846357594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2208850.2478522426</v>
      </c>
      <c r="C39" s="447">
        <f t="shared" si="0"/>
        <v>259863.64217494545</v>
      </c>
      <c r="D39" s="447">
        <f ca="1">SUMIF(G:G,32,K:K)</f>
        <v>105862.34408199466</v>
      </c>
      <c r="E39" s="447">
        <f t="shared" ca="1" si="1"/>
        <v>2054848.9497592917</v>
      </c>
      <c r="F39" s="431"/>
      <c r="G39" s="459">
        <v>3</v>
      </c>
      <c r="H39" s="459">
        <v>32</v>
      </c>
      <c r="I39" s="444">
        <f t="shared" ca="1" si="5"/>
        <v>3806687.7846357594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15861.199102648998</v>
      </c>
      <c r="L39" s="444">
        <f t="shared" ca="1" si="3"/>
        <v>3822548.9837384084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2054848.9497592917</v>
      </c>
      <c r="C40" s="447">
        <f t="shared" si="0"/>
        <v>259863.64217494545</v>
      </c>
      <c r="D40" s="447">
        <f ca="1">SUMIF(G:G,33,K:K)</f>
        <v>97983.345395308745</v>
      </c>
      <c r="E40" s="447">
        <f t="shared" ca="1" si="1"/>
        <v>1892968.652979655</v>
      </c>
      <c r="F40" s="431"/>
      <c r="G40" s="459">
        <v>3</v>
      </c>
      <c r="H40" s="459">
        <v>33</v>
      </c>
      <c r="I40" s="444">
        <f t="shared" ca="1" si="5"/>
        <v>3822548.9837384084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15927.287432243369</v>
      </c>
      <c r="L40" s="444">
        <f t="shared" ca="1" si="3"/>
        <v>3838476.271170652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1892968.652979655</v>
      </c>
      <c r="C41" s="447">
        <f t="shared" si="0"/>
        <v>259863.64217494545</v>
      </c>
      <c r="D41" s="447">
        <f ca="1">SUMIF(G:G,34,K:K)</f>
        <v>89701.242182404283</v>
      </c>
      <c r="E41" s="447">
        <f t="shared" ca="1" si="1"/>
        <v>1722806.2529871138</v>
      </c>
      <c r="F41" s="431"/>
      <c r="G41" s="459">
        <v>3</v>
      </c>
      <c r="H41" s="459">
        <v>34</v>
      </c>
      <c r="I41" s="444">
        <f t="shared" ca="1" si="5"/>
        <v>3838476.271170652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15993.651129877717</v>
      </c>
      <c r="L41" s="444">
        <f t="shared" ca="1" si="3"/>
        <v>3854469.9223005297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1722806.2529871138</v>
      </c>
      <c r="C42" s="447">
        <f t="shared" si="0"/>
        <v>259863.64217494545</v>
      </c>
      <c r="D42" s="447">
        <f ca="1">SUMIF(G:G,35,K:K)</f>
        <v>80995.410850675224</v>
      </c>
      <c r="E42" s="447">
        <f t="shared" ca="1" si="1"/>
        <v>1543938.0216628436</v>
      </c>
      <c r="F42" s="431"/>
      <c r="G42" s="459">
        <v>3</v>
      </c>
      <c r="H42" s="459">
        <v>35</v>
      </c>
      <c r="I42" s="444">
        <f t="shared" ca="1" si="5"/>
        <v>3854469.9223005297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16060.291342918872</v>
      </c>
      <c r="L42" s="444">
        <f t="shared" ca="1" si="3"/>
        <v>3870530.2136434484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1543938.0216628436</v>
      </c>
      <c r="C43" s="447">
        <f t="shared" si="0"/>
        <v>259863.64217494545</v>
      </c>
      <c r="D43" s="447">
        <f ca="1">SUMIF(G:G,36,K:K)</f>
        <v>71844.172665376638</v>
      </c>
      <c r="E43" s="447">
        <f t="shared" ca="1" si="1"/>
        <v>1355918.5521532749</v>
      </c>
      <c r="F43" s="431"/>
      <c r="G43" s="459">
        <v>3</v>
      </c>
      <c r="H43" s="459">
        <v>36</v>
      </c>
      <c r="I43" s="444">
        <f t="shared" ca="1" si="5"/>
        <v>3870530.2136434484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16127.209223514368</v>
      </c>
      <c r="L43" s="444">
        <f t="shared" ca="1" si="3"/>
        <v>3886657.4228669629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1355918.5521532749</v>
      </c>
      <c r="C44" s="447">
        <f t="shared" si="0"/>
        <v>259863.64217494545</v>
      </c>
      <c r="D44" s="447">
        <f ca="1">SUMIF(G:G,37,K:K)</f>
        <v>62224.739766550418</v>
      </c>
      <c r="E44" s="447">
        <f t="shared" ca="1" si="1"/>
        <v>1158279.6497448799</v>
      </c>
      <c r="F44" s="431"/>
      <c r="G44" s="459">
        <v>4</v>
      </c>
      <c r="H44" s="459">
        <v>37</v>
      </c>
      <c r="I44" s="444">
        <f t="shared" ca="1" si="5"/>
        <v>3886657.4228669629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16194.405928612345</v>
      </c>
      <c r="L44" s="444">
        <f t="shared" ca="1" si="3"/>
        <v>3902851.8287955751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1158279.6497448799</v>
      </c>
      <c r="C45" s="447">
        <f t="shared" si="0"/>
        <v>259863.64217494545</v>
      </c>
      <c r="D45" s="447">
        <f ca="1">SUMIF(G:G,38,K:K)</f>
        <v>52113.15842407426</v>
      </c>
      <c r="E45" s="447">
        <f t="shared" ca="1" si="1"/>
        <v>950529.16599400877</v>
      </c>
      <c r="F45" s="431"/>
      <c r="G45" s="459">
        <v>4</v>
      </c>
      <c r="H45" s="459">
        <v>38</v>
      </c>
      <c r="I45" s="444">
        <f t="shared" ca="1" si="5"/>
        <v>3902851.8287955751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16261.882619981565</v>
      </c>
      <c r="L45" s="444">
        <f t="shared" ca="1" si="3"/>
        <v>3919113.7114155567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950529.16599400877</v>
      </c>
      <c r="C46" s="447">
        <f t="shared" si="0"/>
        <v>259863.64217494545</v>
      </c>
      <c r="D46" s="447">
        <f ca="1">SUMIF(G:G,39,K:K)</f>
        <v>41484.249389531513</v>
      </c>
      <c r="E46" s="447">
        <f t="shared" ca="1" si="1"/>
        <v>732149.77320859488</v>
      </c>
      <c r="F46" s="431"/>
      <c r="G46" s="459">
        <v>4</v>
      </c>
      <c r="H46" s="459">
        <v>39</v>
      </c>
      <c r="I46" s="444">
        <f t="shared" ca="1" si="5"/>
        <v>3919113.7114155567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16329.640464231486</v>
      </c>
      <c r="L46" s="444">
        <f t="shared" ca="1" si="3"/>
        <v>3935443.3518797881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732149.77320859488</v>
      </c>
      <c r="C47" s="447">
        <f t="shared" si="0"/>
        <v>259863.64217494545</v>
      </c>
      <c r="D47" s="447">
        <f ca="1">SUMIF(G:G,40,K:K)</f>
        <v>30311.545196369283</v>
      </c>
      <c r="E47" s="447">
        <f t="shared" ca="1" si="1"/>
        <v>502597.67623001873</v>
      </c>
      <c r="F47" s="431"/>
      <c r="G47" s="459">
        <v>4</v>
      </c>
      <c r="H47" s="459">
        <v>40</v>
      </c>
      <c r="I47" s="444">
        <f t="shared" ca="1" si="5"/>
        <v>3935443.3518797881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16397.680632832453</v>
      </c>
      <c r="L47" s="444">
        <f t="shared" ca="1" si="3"/>
        <v>3951841.0325126206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502597.67623001873</v>
      </c>
      <c r="C48" s="447">
        <f t="shared" si="0"/>
        <v>259863.64217494545</v>
      </c>
      <c r="D48" s="447">
        <f ca="1">SUMIF(G:G,41,K:K)</f>
        <v>18567.224252213666</v>
      </c>
      <c r="E48" s="447">
        <f t="shared" ca="1" si="1"/>
        <v>261301.25830728695</v>
      </c>
      <c r="F48" s="431"/>
      <c r="G48" s="459">
        <v>4</v>
      </c>
      <c r="H48" s="459">
        <v>41</v>
      </c>
      <c r="I48" s="444">
        <f t="shared" ca="1" si="5"/>
        <v>3951841.0325126206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16466.00430213592</v>
      </c>
      <c r="L48" s="444">
        <f t="shared" ca="1" si="3"/>
        <v>3968307.0368147567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261301.25830728695</v>
      </c>
      <c r="C49" s="447">
        <f t="shared" si="0"/>
        <v>259863.64217494545</v>
      </c>
      <c r="D49" s="447">
        <f ca="1">SUMIF(G:G,42,K:K)</f>
        <v>6222.0415592228464</v>
      </c>
      <c r="E49" s="447">
        <f t="shared" ca="1" si="1"/>
        <v>7659.6576915643464</v>
      </c>
      <c r="F49" s="431"/>
      <c r="G49" s="459">
        <v>4</v>
      </c>
      <c r="H49" s="459">
        <v>42</v>
      </c>
      <c r="I49" s="444">
        <f t="shared" ca="1" si="5"/>
        <v>3968307.0368147567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16534.612653394819</v>
      </c>
      <c r="L49" s="444">
        <f t="shared" ca="1" si="3"/>
        <v>3984841.6494681514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7659.6576915643464</v>
      </c>
      <c r="C50" s="447">
        <f t="shared" si="0"/>
        <v>259863.64217494545</v>
      </c>
      <c r="D50" s="447">
        <f ca="1">SUMIF(G:G,43,K:K)</f>
        <v>-6754.7441100381056</v>
      </c>
      <c r="E50" s="447">
        <f t="shared" ca="1" si="1"/>
        <v>-258958.72859341919</v>
      </c>
      <c r="F50" s="431"/>
      <c r="G50" s="459">
        <v>4</v>
      </c>
      <c r="H50" s="459">
        <v>43</v>
      </c>
      <c r="I50" s="444">
        <f t="shared" ca="1" si="5"/>
        <v>3984841.6494681514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16603.506872783964</v>
      </c>
      <c r="L50" s="444">
        <f t="shared" ca="1" si="3"/>
        <v>4001445.1563409353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-258958.72859341919</v>
      </c>
      <c r="C51" s="447">
        <f t="shared" si="0"/>
        <v>259863.64217494545</v>
      </c>
      <c r="D51" s="447">
        <f ca="1">SUMIF(G:G,44,K:K)</f>
        <v>-20395.446762542917</v>
      </c>
      <c r="E51" s="447">
        <f t="shared" ca="1" si="1"/>
        <v>-539217.81753090757</v>
      </c>
      <c r="F51" s="431"/>
      <c r="G51" s="459">
        <v>4</v>
      </c>
      <c r="H51" s="459">
        <v>44</v>
      </c>
      <c r="I51" s="444">
        <f t="shared" ca="1" si="5"/>
        <v>4001445.1563409353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16672.688151420567</v>
      </c>
      <c r="L51" s="444">
        <f t="shared" ca="1" si="3"/>
        <v>4018117.8444923558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-539217.81753090757</v>
      </c>
      <c r="C52" s="447">
        <f t="shared" si="0"/>
        <v>259863.64217494545</v>
      </c>
      <c r="D52" s="447">
        <f ca="1">SUMIF(G:G,45,K:K)</f>
        <v>-34734.033651190257</v>
      </c>
      <c r="E52" s="447">
        <f t="shared" ca="1" si="1"/>
        <v>-833815.49335704325</v>
      </c>
      <c r="F52" s="431"/>
      <c r="G52" s="459">
        <v>4</v>
      </c>
      <c r="H52" s="459">
        <v>45</v>
      </c>
      <c r="I52" s="444">
        <f t="shared" ca="1" si="5"/>
        <v>4018117.8444923558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16742.157685384816</v>
      </c>
      <c r="L52" s="444">
        <f t="shared" ca="1" si="3"/>
        <v>4034860.0021777404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-833815.49335704325</v>
      </c>
      <c r="C53" s="447">
        <f t="shared" si="0"/>
        <v>259863.64217494545</v>
      </c>
      <c r="D53" s="447">
        <f ca="1">SUMIF(G:G,46,K:K)</f>
        <v>-49806.209858002949</v>
      </c>
      <c r="E53" s="447">
        <f t="shared" ca="1" si="1"/>
        <v>-1143485.3453899915</v>
      </c>
      <c r="F53" s="431"/>
      <c r="G53" s="459">
        <v>4</v>
      </c>
      <c r="H53" s="459">
        <v>46</v>
      </c>
      <c r="I53" s="444">
        <f t="shared" ca="1" si="5"/>
        <v>4034860.0021777404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16811.916675740584</v>
      </c>
      <c r="L53" s="444">
        <f t="shared" ca="1" si="3"/>
        <v>4051671.9188534808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-1143485.3453899915</v>
      </c>
      <c r="C54" s="447">
        <f t="shared" si="0"/>
        <v>259863.64217494545</v>
      </c>
      <c r="D54" s="447">
        <f ca="1">SUMIF(G:G,47,K:K)</f>
        <v>-65649.507204764115</v>
      </c>
      <c r="E54" s="447">
        <f t="shared" ca="1" si="1"/>
        <v>-1468998.494769701</v>
      </c>
      <c r="F54" s="431"/>
      <c r="G54" s="459">
        <v>4</v>
      </c>
      <c r="H54" s="459">
        <v>47</v>
      </c>
      <c r="I54" s="444">
        <f t="shared" ca="1" si="5"/>
        <v>4051671.9188534808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16881.966328556169</v>
      </c>
      <c r="L54" s="444">
        <f t="shared" ca="1" si="3"/>
        <v>4068553.885182037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-1468998.494769701</v>
      </c>
      <c r="C55" s="447">
        <f t="shared" si="0"/>
        <v>259863.64217494545</v>
      </c>
      <c r="D55" s="447">
        <f ca="1">SUMIF(G:G,48,K:K)</f>
        <v>-82303.377712490197</v>
      </c>
      <c r="E55" s="447">
        <f t="shared" ca="1" si="1"/>
        <v>-1811165.5146571368</v>
      </c>
      <c r="F55" s="431"/>
      <c r="G55" s="459">
        <v>4</v>
      </c>
      <c r="H55" s="459">
        <v>48</v>
      </c>
      <c r="I55" s="444">
        <f t="shared" ca="1" si="5"/>
        <v>4068553.885182037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16952.307854925151</v>
      </c>
      <c r="L55" s="444">
        <f t="shared" ca="1" si="3"/>
        <v>4085506.1930369623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-1811165.5146571368</v>
      </c>
      <c r="C56" s="447">
        <f t="shared" si="0"/>
        <v>259863.64217494545</v>
      </c>
      <c r="D56" s="447">
        <f ca="1">SUMIF(G:G,49,K:K)</f>
        <v>-99809.291842468199</v>
      </c>
      <c r="E56" s="447">
        <f t="shared" ca="1" si="1"/>
        <v>-2170838.4486745503</v>
      </c>
      <c r="F56" s="431"/>
      <c r="G56" s="459">
        <f>G55+1</f>
        <v>5</v>
      </c>
      <c r="H56" s="459">
        <v>49</v>
      </c>
      <c r="I56" s="444">
        <f t="shared" ca="1" si="5"/>
        <v>4085506.1930369623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17022.942470987342</v>
      </c>
      <c r="L56" s="444">
        <f t="shared" ca="1" si="3"/>
        <v>4102529.1355079496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-2170838.4486745503</v>
      </c>
      <c r="C57" s="447">
        <f t="shared" si="0"/>
        <v>259863.64217494545</v>
      </c>
      <c r="D57" s="447">
        <f ca="1">SUMIF(G:G,50,K:K)</f>
        <v>-118210.84176349048</v>
      </c>
      <c r="E57" s="447">
        <f t="shared" ca="1" si="1"/>
        <v>-2548912.9326129858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4102529.1355079496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17093.871397949792</v>
      </c>
      <c r="L57" s="444">
        <f t="shared" ca="1" si="3"/>
        <v>4119623.0069058994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-2548912.9326129858</v>
      </c>
      <c r="C58" s="447">
        <f t="shared" si="0"/>
        <v>259863.64217494545</v>
      </c>
      <c r="D58" s="447">
        <f ca="1">SUMIF(G:G,51,K:K)</f>
        <v>-137553.84990243774</v>
      </c>
      <c r="E58" s="447">
        <f t="shared" ca="1" si="1"/>
        <v>-2946330.4246903691</v>
      </c>
      <c r="F58" s="431"/>
      <c r="G58" s="459">
        <f t="shared" si="8"/>
        <v>5</v>
      </c>
      <c r="H58" s="459">
        <v>51</v>
      </c>
      <c r="I58" s="444">
        <f t="shared" ca="1" si="5"/>
        <v>4119623.0069058994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17165.095862107915</v>
      </c>
      <c r="L58" s="444">
        <f t="shared" ca="1" si="3"/>
        <v>4136788.1027680072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-2946330.4246903691</v>
      </c>
      <c r="C59" s="447">
        <f t="shared" si="0"/>
        <v>259863.64217494545</v>
      </c>
      <c r="D59" s="447">
        <f ca="1">SUMIF(G:G,52,K:K)</f>
        <v>-157886.48304851534</v>
      </c>
      <c r="E59" s="447">
        <f t="shared" ca="1" si="1"/>
        <v>-3364080.5499138301</v>
      </c>
      <c r="F59" s="431"/>
      <c r="G59" s="459">
        <f t="shared" si="8"/>
        <v>5</v>
      </c>
      <c r="H59" s="459">
        <v>52</v>
      </c>
      <c r="I59" s="444">
        <f t="shared" ca="1" si="5"/>
        <v>4136788.1027680072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17236.617094866695</v>
      </c>
      <c r="L59" s="444">
        <f t="shared" ca="1" si="3"/>
        <v>4154024.7198628737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-3364080.5499138301</v>
      </c>
      <c r="C60" s="447">
        <f t="shared" si="0"/>
        <v>259863.64217494545</v>
      </c>
      <c r="D60" s="447">
        <f ca="1">SUMIF(G:G,53,K:K)</f>
        <v>-179259.37229527935</v>
      </c>
      <c r="E60" s="447">
        <f t="shared" ca="1" si="1"/>
        <v>-3803203.5643840549</v>
      </c>
      <c r="F60" s="431"/>
      <c r="G60" s="459">
        <f t="shared" si="8"/>
        <v>5</v>
      </c>
      <c r="H60" s="459">
        <v>53</v>
      </c>
      <c r="I60" s="444">
        <f t="shared" ca="1" si="5"/>
        <v>4154024.7198628737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17308.436332761972</v>
      </c>
      <c r="L60" s="444">
        <f t="shared" ca="1" si="3"/>
        <v>4171333.1561956354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-3803203.5643840549</v>
      </c>
      <c r="C61" s="447">
        <f t="shared" si="0"/>
        <v>259863.64217494545</v>
      </c>
      <c r="D61" s="447">
        <f ca="1">SUMIF(G:G,54,K:K)</f>
        <v>-201725.73911912384</v>
      </c>
      <c r="E61" s="447">
        <f t="shared" ca="1" si="1"/>
        <v>-4264792.9456781242</v>
      </c>
      <c r="F61" s="431"/>
      <c r="G61" s="459">
        <f t="shared" si="8"/>
        <v>5</v>
      </c>
      <c r="H61" s="459">
        <v>54</v>
      </c>
      <c r="I61" s="444">
        <f t="shared" ca="1" si="5"/>
        <v>4171333.1561956354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17380.554817481818</v>
      </c>
      <c r="L61" s="444">
        <f t="shared" ca="1" si="3"/>
        <v>4188713.7110131173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-4264792.9456781242</v>
      </c>
      <c r="C62" s="447">
        <f t="shared" si="0"/>
        <v>259863.64217494545</v>
      </c>
      <c r="D62" s="447">
        <f ca="1">SUMIF(G:G,55,K:K)</f>
        <v>-225341.52790818323</v>
      </c>
      <c r="E62" s="447">
        <f t="shared" ca="1" si="1"/>
        <v>-4749998.1157612531</v>
      </c>
      <c r="F62" s="431"/>
      <c r="G62" s="459">
        <f t="shared" si="8"/>
        <v>5</v>
      </c>
      <c r="H62" s="459">
        <v>55</v>
      </c>
      <c r="I62" s="444">
        <f t="shared" ca="1" si="5"/>
        <v>4188713.7110131173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17452.973795887989</v>
      </c>
      <c r="L62" s="444">
        <f t="shared" ca="1" si="3"/>
        <v>4206166.6848090049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-4749998.1157612531</v>
      </c>
      <c r="C63" s="447">
        <f t="shared" si="0"/>
        <v>259863.64217494545</v>
      </c>
      <c r="D63" s="447">
        <f ca="1">SUMIF(G:G,56,K:K)</f>
        <v>-250165.54527166495</v>
      </c>
      <c r="E63" s="447">
        <f t="shared" ca="1" si="1"/>
        <v>-5260027.3032078631</v>
      </c>
      <c r="F63" s="431"/>
      <c r="G63" s="459">
        <f t="shared" si="8"/>
        <v>5</v>
      </c>
      <c r="H63" s="459">
        <v>56</v>
      </c>
      <c r="I63" s="444">
        <f t="shared" ca="1" si="5"/>
        <v>4206166.6848090049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17525.694520037519</v>
      </c>
      <c r="L63" s="444">
        <f t="shared" ca="1" si="3"/>
        <v>4223692.3793290425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-5260027.3032078631</v>
      </c>
      <c r="C64" s="447">
        <f t="shared" si="0"/>
        <v>259863.64217494545</v>
      </c>
      <c r="D64" s="447">
        <f ca="1">SUMIF(G:G,57,K:K)</f>
        <v>-276259.60647651152</v>
      </c>
      <c r="E64" s="447">
        <f t="shared" ca="1" si="1"/>
        <v>-5796150.5518593201</v>
      </c>
      <c r="F64" s="431"/>
      <c r="G64" s="459">
        <f t="shared" si="8"/>
        <v>5</v>
      </c>
      <c r="H64" s="459">
        <v>57</v>
      </c>
      <c r="I64" s="444">
        <f t="shared" ca="1" si="5"/>
        <v>4223692.3793290425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17598.718247204342</v>
      </c>
      <c r="L64" s="444">
        <f t="shared" ca="1" si="3"/>
        <v>4241291.0975762466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-5796150.5518593201</v>
      </c>
      <c r="C65" s="447">
        <f t="shared" si="0"/>
        <v>259863.64217494545</v>
      </c>
      <c r="D65" s="447">
        <f ca="1">SUMIF(G:G,58,K:K)</f>
        <v>-303688.68937604019</v>
      </c>
      <c r="E65" s="447">
        <f t="shared" ca="1" si="1"/>
        <v>-6359702.8834103057</v>
      </c>
      <c r="F65" s="431"/>
      <c r="G65" s="459">
        <f t="shared" si="8"/>
        <v>5</v>
      </c>
      <c r="H65" s="459">
        <v>58</v>
      </c>
      <c r="I65" s="444">
        <f t="shared" ca="1" si="5"/>
        <v>4241291.0975762466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17672.046239901028</v>
      </c>
      <c r="L65" s="444">
        <f t="shared" ca="1" si="3"/>
        <v>4258963.1438161479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-6359702.8834103057</v>
      </c>
      <c r="C66" s="447">
        <f t="shared" si="0"/>
        <v>259863.64217494545</v>
      </c>
      <c r="D66" s="447">
        <f ca="1">SUMIF(G:G,59,K:K)</f>
        <v>-332521.09621386405</v>
      </c>
      <c r="E66" s="447">
        <f t="shared" ca="1" si="1"/>
        <v>-6952087.6217991151</v>
      </c>
      <c r="F66" s="431"/>
      <c r="G66" s="459">
        <f t="shared" si="8"/>
        <v>5</v>
      </c>
      <c r="H66" s="459">
        <v>59</v>
      </c>
      <c r="I66" s="444">
        <f t="shared" ca="1" si="5"/>
        <v>4258963.1438161479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17745.679765900615</v>
      </c>
      <c r="L66" s="444">
        <f t="shared" ca="1" si="3"/>
        <v>4276708.8235820485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-6952087.6217991151</v>
      </c>
      <c r="C67" s="447">
        <f t="shared" si="0"/>
        <v>259863.64217494545</v>
      </c>
      <c r="D67" s="447">
        <f t="shared" ref="D67:D71" ca="1" si="9">SUMIF(G:G,60,K:K)</f>
        <v>-362828.62370600918</v>
      </c>
      <c r="E67" s="447">
        <f t="shared" ca="1" si="1"/>
        <v>-7574779.8876800695</v>
      </c>
      <c r="F67" s="431"/>
      <c r="G67" s="459">
        <f t="shared" si="8"/>
        <v>5</v>
      </c>
      <c r="H67" s="459">
        <v>60</v>
      </c>
      <c r="I67" s="444">
        <f t="shared" ca="1" si="5"/>
        <v>4276708.8235820485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17819.620098258536</v>
      </c>
      <c r="L67" s="444">
        <f t="shared" ca="1" si="3"/>
        <v>4294528.4436803069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-7574779.8876800695</v>
      </c>
      <c r="C68" s="447">
        <f t="shared" si="0"/>
        <v>259863.64217494545</v>
      </c>
      <c r="D68" s="447">
        <f t="shared" ca="1" si="9"/>
        <v>-362828.62370600918</v>
      </c>
      <c r="E68" s="447">
        <f t="shared" ca="1" si="1"/>
        <v>-8197472.153561024</v>
      </c>
      <c r="F68" s="431"/>
      <c r="G68" s="459">
        <f>G67+1</f>
        <v>6</v>
      </c>
      <c r="H68" s="459">
        <v>61</v>
      </c>
      <c r="I68" s="444">
        <f t="shared" ca="1" si="5"/>
        <v>4294528.4436803069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17893.868515334612</v>
      </c>
      <c r="L68" s="444">
        <f t="shared" ca="1" si="3"/>
        <v>4312422.3121956419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-8197472.153561024</v>
      </c>
      <c r="C69" s="447">
        <f t="shared" si="0"/>
        <v>259863.64217494545</v>
      </c>
      <c r="D69" s="447">
        <f t="shared" ca="1" si="9"/>
        <v>-362828.62370600918</v>
      </c>
      <c r="E69" s="447">
        <f t="shared" ca="1" si="1"/>
        <v>-8820164.4194419794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4312422.3121956419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17968.426300815176</v>
      </c>
      <c r="L69" s="444">
        <f t="shared" ca="1" si="3"/>
        <v>4330390.7384964572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-8820164.4194419794</v>
      </c>
      <c r="C70" s="447">
        <f t="shared" si="0"/>
        <v>259863.64217494545</v>
      </c>
      <c r="D70" s="447">
        <f t="shared" ca="1" si="9"/>
        <v>-362828.62370600918</v>
      </c>
      <c r="E70" s="447">
        <f t="shared" ca="1" si="1"/>
        <v>-9442856.6853229348</v>
      </c>
      <c r="F70" s="431"/>
      <c r="G70" s="459">
        <f t="shared" si="10"/>
        <v>6</v>
      </c>
      <c r="H70" s="459">
        <v>63</v>
      </c>
      <c r="I70" s="444">
        <f t="shared" ca="1" si="5"/>
        <v>4330390.7384964572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18043.294743735238</v>
      </c>
      <c r="L70" s="444">
        <f t="shared" ca="1" si="3"/>
        <v>4348434.0332401926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-9442856.6853229348</v>
      </c>
      <c r="C71" s="447">
        <f t="shared" si="0"/>
        <v>259863.64217494545</v>
      </c>
      <c r="D71" s="447">
        <f t="shared" ca="1" si="9"/>
        <v>-362828.62370600918</v>
      </c>
      <c r="E71" s="447">
        <f t="shared" ca="1" si="1"/>
        <v>-10065548.95120389</v>
      </c>
      <c r="F71" s="431"/>
      <c r="G71" s="459">
        <f t="shared" si="10"/>
        <v>6</v>
      </c>
      <c r="H71" s="459">
        <v>64</v>
      </c>
      <c r="I71" s="444">
        <f t="shared" ca="1" si="5"/>
        <v>4348434.0332401926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18118.475138500802</v>
      </c>
      <c r="L71" s="444">
        <f t="shared" ca="1" si="3"/>
        <v>4366552.5083786938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4366552.5083786938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18193.968784911223</v>
      </c>
      <c r="L72" s="444">
        <f t="shared" ca="1" si="3"/>
        <v>4384746.4771636054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4384746.4771636054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18269.776988181689</v>
      </c>
      <c r="L73" s="444">
        <f t="shared" ca="1" si="3"/>
        <v>4403016.2541517867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4403016.2541517867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18345.901058965777</v>
      </c>
      <c r="L74" s="444">
        <f t="shared" ca="1" si="3"/>
        <v>4421362.155210752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4421362.155210752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18324.84563040072</v>
      </c>
      <c r="L75" s="444">
        <f t="shared" ca="1" si="3"/>
        <v>4416287.7969265739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4416287.7969265739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18303.702470883312</v>
      </c>
      <c r="L76" s="444">
        <f t="shared" ca="1" si="3"/>
        <v>4411192.2954828786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4411192.2954828786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18282.471214867914</v>
      </c>
      <c r="L77" s="444">
        <f t="shared" ca="1" si="3"/>
        <v>4406075.5627831677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4406075.5627831677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18261.151495285787</v>
      </c>
      <c r="L78" s="444">
        <f t="shared" ca="1" si="3"/>
        <v>4400937.510363874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4400937.510363874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18239.742943538728</v>
      </c>
      <c r="L79" s="444">
        <f t="shared" ca="1" si="3"/>
        <v>4395778.0493928334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4395778.0493928334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18218.245189492725</v>
      </c>
      <c r="L80" s="444">
        <f t="shared" ca="1" si="3"/>
        <v>4390597.090667747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4390597.090667747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18196.657861471533</v>
      </c>
      <c r="L81" s="444">
        <f t="shared" ca="1" si="3"/>
        <v>4385394.5446146391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4385394.5446146391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18174.980586250251</v>
      </c>
      <c r="L82" s="444">
        <f t="shared" ca="1" si="3"/>
        <v>4380170.3212863104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4380170.3212863104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18153.21298904888</v>
      </c>
      <c r="L83" s="444">
        <f t="shared" ca="1" si="3"/>
        <v>4374924.3303607805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4374924.3303607805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18131.354693525838</v>
      </c>
      <c r="L84" s="444">
        <f t="shared" ca="1" si="3"/>
        <v>4369656.4811397269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4369656.4811397269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18109.40532177145</v>
      </c>
      <c r="L85" s="444">
        <f t="shared" ca="1" si="3"/>
        <v>4364366.6825469192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4364366.6825469192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18087.364494301419</v>
      </c>
      <c r="L86" s="444">
        <f t="shared" ca="1" si="3"/>
        <v>4359054.8431266416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4359054.8431266416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18065.231830050259</v>
      </c>
      <c r="L87" s="444">
        <f t="shared" ca="1" si="3"/>
        <v>4353720.8710421128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4353720.8710421128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18043.006946364723</v>
      </c>
      <c r="L88" s="444">
        <f t="shared" ca="1" si="3"/>
        <v>4348364.6740738982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4348364.6740738982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18020.689458997163</v>
      </c>
      <c r="L89" s="444">
        <f t="shared" ca="1" si="3"/>
        <v>4342986.1596183162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4342986.1596183162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17998.278982098906</v>
      </c>
      <c r="L90" s="444">
        <f t="shared" ca="1" si="3"/>
        <v>4337585.2346858364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4337585.2346858364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17975.775128213572</v>
      </c>
      <c r="L91" s="444">
        <f t="shared" ca="1" si="3"/>
        <v>4332161.805899471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4332161.805899471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17953.177508270383</v>
      </c>
      <c r="L92" s="444">
        <f t="shared" ca="1" si="3"/>
        <v>4326715.7794931624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4326715.7794931624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17930.485731577432</v>
      </c>
      <c r="L93" s="444">
        <f t="shared" ca="1" si="3"/>
        <v>4321247.0613101609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4321247.0613101609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17907.699405814925</v>
      </c>
      <c r="L94" s="444">
        <f t="shared" ca="1" si="3"/>
        <v>4315755.5568013964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4315755.5568013964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17884.818137028407</v>
      </c>
      <c r="L95" s="444">
        <f t="shared" ca="1" si="3"/>
        <v>4310241.1710238457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4310241.1710238457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17861.841529621943</v>
      </c>
      <c r="L96" s="444">
        <f t="shared" ca="1" si="3"/>
        <v>4304703.8086388884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4304703.8086388884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17838.769186351288</v>
      </c>
      <c r="L97" s="444">
        <f t="shared" ca="1" si="3"/>
        <v>4299143.3739106609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4299143.3739106609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17815.600708317008</v>
      </c>
      <c r="L98" s="444">
        <f t="shared" ca="1" si="3"/>
        <v>4293559.7707043989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4293559.7707043989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17792.335694957583</v>
      </c>
      <c r="L99" s="444">
        <f t="shared" ca="1" si="3"/>
        <v>4287952.9024847774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4287952.9024847774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17768.973744042494</v>
      </c>
      <c r="L100" s="444">
        <f t="shared" ca="1" si="3"/>
        <v>4282322.6723142406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4282322.6723142406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17745.514451665258</v>
      </c>
      <c r="L101" s="444">
        <f t="shared" ca="1" si="3"/>
        <v>4276668.9828513265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4276668.9828513265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17721.957412236447</v>
      </c>
      <c r="L102" s="444">
        <f t="shared" ca="1" si="3"/>
        <v>4270991.7363489838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4270991.7363489838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17698.302218476685</v>
      </c>
      <c r="L103" s="444">
        <f t="shared" ca="1" si="3"/>
        <v>4265290.8346528811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4265290.8346528811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17674.548461409591</v>
      </c>
      <c r="L104" s="444">
        <f t="shared" ca="1" si="3"/>
        <v>4259566.1791997114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4259566.1791997114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17657.961982021388</v>
      </c>
      <c r="L105" s="444">
        <f t="shared" ca="1" si="3"/>
        <v>4255568.8376671541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4255568.8376671541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17641.306392302398</v>
      </c>
      <c r="L106" s="444">
        <f t="shared" ca="1" si="3"/>
        <v>4251554.8405448785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4251554.8405448785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17624.581404292916</v>
      </c>
      <c r="L107" s="444">
        <f t="shared" ca="1" si="3"/>
        <v>4247524.1184345931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4247524.1184345931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17607.786728833395</v>
      </c>
      <c r="L108" s="444">
        <f t="shared" ca="1" si="3"/>
        <v>4243476.6016488485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4243476.6016488485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17590.922075559458</v>
      </c>
      <c r="L109" s="444">
        <f t="shared" ca="1" si="3"/>
        <v>4239412.2202098295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4239412.2202098295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17573.98715289688</v>
      </c>
      <c r="L110" s="444">
        <f t="shared" ca="1" si="3"/>
        <v>4235330.903848148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4235330.903848148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17556.981668056538</v>
      </c>
      <c r="L111" s="444">
        <f t="shared" ca="1" si="3"/>
        <v>4231232.5820016265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4231232.5820016265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17539.905327029366</v>
      </c>
      <c r="L112" s="444">
        <f t="shared" ca="1" si="3"/>
        <v>4227117.1838140776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4227117.1838140776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17522.757834581247</v>
      </c>
      <c r="L113" s="444">
        <f t="shared" ca="1" si="3"/>
        <v>4222984.6381340809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4222984.6381340809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17505.538894247926</v>
      </c>
      <c r="L114" s="444">
        <f t="shared" ca="1" si="3"/>
        <v>4218834.8735137507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4218834.8735137507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17488.248208329886</v>
      </c>
      <c r="L115" s="444">
        <f t="shared" ca="1" si="3"/>
        <v>4214667.8182075024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4214667.8182075024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17470.885477887183</v>
      </c>
      <c r="L116" s="444">
        <f t="shared" ca="1" si="3"/>
        <v>4210483.4001708105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4210483.4001708105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17453.450402734295</v>
      </c>
      <c r="L117" s="444">
        <f t="shared" ca="1" si="3"/>
        <v>4206281.547058966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4206281.547058966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17435.942681434943</v>
      </c>
      <c r="L118" s="444">
        <f t="shared" ca="1" si="3"/>
        <v>4202062.1862258222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4202062.1862258222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17418.362011296846</v>
      </c>
      <c r="L119" s="444">
        <f t="shared" ca="1" si="3"/>
        <v>4197825.2447225405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4197825.2447225405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17400.708088366508</v>
      </c>
      <c r="L120" s="444">
        <f t="shared" ca="1" si="3"/>
        <v>4193570.649296328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4193570.649296328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17382.980607423957</v>
      </c>
      <c r="L121" s="444">
        <f t="shared" ca="1" si="3"/>
        <v>4189298.326389173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4189298.326389173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17365.179261977475</v>
      </c>
      <c r="L122" s="444">
        <f t="shared" ca="1" si="3"/>
        <v>4185008.2021365715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4185008.2021365715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17347.303744258305</v>
      </c>
      <c r="L123" s="444">
        <f t="shared" ca="1" si="3"/>
        <v>4180700.202366251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4180700.202366251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17329.3537452153</v>
      </c>
      <c r="L124" s="444">
        <f t="shared" ca="1" si="3"/>
        <v>4176374.2525968873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4176374.2525968873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17311.328954509616</v>
      </c>
      <c r="L125" s="444">
        <f t="shared" ca="1" si="3"/>
        <v>4172030.2780368179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4172030.2780368179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17293.229060509326</v>
      </c>
      <c r="L126" s="444">
        <f t="shared" ca="1" si="3"/>
        <v>4167668.2035827483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4167668.2035827483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17275.053750284038</v>
      </c>
      <c r="L127" s="444">
        <f t="shared" ca="1" si="3"/>
        <v>4163287.9538184535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4163287.9538184535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17256.802709599477</v>
      </c>
      <c r="L128" s="444">
        <f t="shared" ca="1" si="3"/>
        <v>4158889.4530134741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4158889.4530134741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17238.475622912061</v>
      </c>
      <c r="L129" s="444">
        <f t="shared" ca="1" si="3"/>
        <v>4154472.6251218072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4154472.6251218072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17220.072173363453</v>
      </c>
      <c r="L130" s="444">
        <f t="shared" ca="1" si="3"/>
        <v>4150037.3937805919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4150037.3937805919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17201.592042775053</v>
      </c>
      <c r="L131" s="444">
        <f t="shared" ca="1" si="3"/>
        <v>4145583.6823087879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4145583.6823087879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17183.034911642535</v>
      </c>
      <c r="L132" s="444">
        <f t="shared" ca="1" si="3"/>
        <v>4141111.4137058514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4141111.4137058514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17164.400459130302</v>
      </c>
      <c r="L133" s="444">
        <f t="shared" ca="1" si="3"/>
        <v>4136620.5106504029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4136620.5106504029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17145.688363065932</v>
      </c>
      <c r="L134" s="444">
        <f t="shared" ca="1" si="3"/>
        <v>4132110.89549889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4132110.89549889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17126.89829993463</v>
      </c>
      <c r="L135" s="444">
        <f t="shared" ca="1" si="3"/>
        <v>4127582.4902842459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4127582.4902842459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17108.029944873611</v>
      </c>
      <c r="L136" s="444">
        <f t="shared" ca="1" si="3"/>
        <v>4123035.2167145405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4123035.2167145405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17089.082971666507</v>
      </c>
      <c r="L137" s="444">
        <f t="shared" ca="1" si="3"/>
        <v>4118468.9961716281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4118468.9961716281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17070.057052737706</v>
      </c>
      <c r="L138" s="444">
        <f t="shared" ca="1" si="3"/>
        <v>4113883.7497097868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4113883.7497097868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17050.951859146699</v>
      </c>
      <c r="L139" s="444">
        <f t="shared" ca="1" si="3"/>
        <v>4109279.3980543548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4109279.3980543548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17031.767060582399</v>
      </c>
      <c r="L140" s="444">
        <f t="shared" ca="1" si="3"/>
        <v>4104655.8616003585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4104655.8616003585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17012.502325357415</v>
      </c>
      <c r="L141" s="444">
        <f t="shared" ca="1" si="3"/>
        <v>4100013.0604111371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4100013.0604111371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16993.157320402326</v>
      </c>
      <c r="L142" s="444">
        <f t="shared" ca="1" si="3"/>
        <v>4095350.9142169603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4095350.9142169603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16973.731711259923</v>
      </c>
      <c r="L143" s="444">
        <f t="shared" ca="1" si="3"/>
        <v>4090669.3424136415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4090669.3424136415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16954.225162079427</v>
      </c>
      <c r="L144" s="444">
        <f t="shared" ca="1" si="3"/>
        <v>4085968.2640611422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4085968.2640611422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16934.637335610681</v>
      </c>
      <c r="L145" s="444">
        <f t="shared" ca="1" si="3"/>
        <v>4081247.597882174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4081247.597882174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16914.967893198314</v>
      </c>
      <c r="L146" s="444">
        <f t="shared" ca="1" si="3"/>
        <v>4076507.2622607932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4076507.2622607932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16895.216494775894</v>
      </c>
      <c r="L147" s="444">
        <f t="shared" ca="1" si="3"/>
        <v>4071747.1752409902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4071747.1752409902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16875.382798860046</v>
      </c>
      <c r="L148" s="444">
        <f t="shared" ca="1" si="3"/>
        <v>4066967.2545252712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4066967.2545252712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16855.466462544551</v>
      </c>
      <c r="L149" s="444">
        <f t="shared" ca="1" si="3"/>
        <v>4062167.417473237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4062167.417473237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16835.46714149441</v>
      </c>
      <c r="L150" s="444">
        <f t="shared" ca="1" si="3"/>
        <v>4057347.5811001528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4057347.5811001528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16815.38448993989</v>
      </c>
      <c r="L151" s="444">
        <f t="shared" ca="1" si="3"/>
        <v>4052507.662075514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4052507.662075514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16795.218160670564</v>
      </c>
      <c r="L152" s="444">
        <f t="shared" ca="1" si="3"/>
        <v>4047647.5767216058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4047647.5767216058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16774.967805029279</v>
      </c>
      <c r="L153" s="444">
        <f t="shared" ca="1" si="3"/>
        <v>4042767.2410120564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4042767.2410120564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16754.633072906159</v>
      </c>
      <c r="L154" s="444">
        <f t="shared" ca="1" si="3"/>
        <v>4037866.5705703837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4037866.5705703837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16734.213612732521</v>
      </c>
      <c r="L155" s="444">
        <f t="shared" ca="1" si="3"/>
        <v>4032945.4806685373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4032945.4806685373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16713.709071474826</v>
      </c>
      <c r="L156" s="444">
        <f t="shared" ca="1" si="3"/>
        <v>4028003.8862254331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4028003.8862254331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16693.119094628561</v>
      </c>
      <c r="L157" s="444">
        <f t="shared" ca="1" si="3"/>
        <v>4023041.7018054826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4023041.7018054826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16672.443326212098</v>
      </c>
      <c r="L158" s="444">
        <f t="shared" ca="1" si="3"/>
        <v>4018058.8416171158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4018058.8416171158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16651.681408760567</v>
      </c>
      <c r="L159" s="444">
        <f t="shared" ca="1" si="3"/>
        <v>4013055.2195112975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4013055.2195112975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16630.832983319662</v>
      </c>
      <c r="L160" s="444">
        <f t="shared" ca="1" si="3"/>
        <v>4008030.7489800383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4008030.7489800383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16609.897689439415</v>
      </c>
      <c r="L161" s="444">
        <f t="shared" ca="1" si="3"/>
        <v>4002985.3431548988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4002985.3431548988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16588.875165168</v>
      </c>
      <c r="L162" s="444">
        <f t="shared" ca="1" si="3"/>
        <v>3997918.9148054882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3997918.9148054882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16567.765047045454</v>
      </c>
      <c r="L163" s="444">
        <f t="shared" ca="1" si="3"/>
        <v>3992831.3763379548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3992831.3763379548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16546.566970097399</v>
      </c>
      <c r="L164" s="444">
        <f t="shared" ca="1" si="3"/>
        <v>3987722.6397934733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3987722.6397934733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16525.280567828726</v>
      </c>
      <c r="L165" s="444">
        <f t="shared" ca="1" si="3"/>
        <v>3982592.616846723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3982592.616846723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16503.90547221727</v>
      </c>
      <c r="L166" s="444">
        <f t="shared" ca="1" si="3"/>
        <v>3977441.2188043613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3977441.2188043613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16482.441313707426</v>
      </c>
      <c r="L167" s="444">
        <f t="shared" ca="1" si="3"/>
        <v>3972268.3566034897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3972268.3566034897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16460.887721203795</v>
      </c>
      <c r="L168" s="444">
        <f t="shared" ca="1" si="3"/>
        <v>3967073.9408101146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3967073.9408101146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16439.244322064733</v>
      </c>
      <c r="L169" s="444">
        <f t="shared" ca="1" si="3"/>
        <v>3961857.8816176006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3961857.8816176006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16417.510742095921</v>
      </c>
      <c r="L170" s="444">
        <f t="shared" ca="1" si="3"/>
        <v>3956620.0888451175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3956620.0888451175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16395.686605543913</v>
      </c>
      <c r="L171" s="444">
        <f t="shared" ca="1" si="3"/>
        <v>3951360.4719360825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3951360.4719360825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16373.7715350896</v>
      </c>
      <c r="L172" s="444">
        <f t="shared" ca="1" si="3"/>
        <v>3946078.9399565933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3946078.9399565933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16351.765151841726</v>
      </c>
      <c r="L173" s="444">
        <f t="shared" ca="1" si="3"/>
        <v>3940775.401593856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3940775.401593856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16329.667075330321</v>
      </c>
      <c r="L174" s="444">
        <f t="shared" ca="1" si="3"/>
        <v>3935449.7651546076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3935449.7651546076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16307.47692350012</v>
      </c>
      <c r="L175" s="444">
        <f t="shared" ca="1" si="3"/>
        <v>3930101.9385635289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3930101.9385635289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16285.194312703958</v>
      </c>
      <c r="L176" s="444">
        <f t="shared" ca="1" si="3"/>
        <v>3924731.8293616539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3924731.8293616539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16262.818857696146</v>
      </c>
      <c r="L177" s="444">
        <f t="shared" ca="1" si="3"/>
        <v>3919339.3447047714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3919339.3447047714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16240.350171625803</v>
      </c>
      <c r="L178" s="444">
        <f t="shared" ca="1" si="3"/>
        <v>3913924.3913618182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3913924.3913618182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16217.787866030163</v>
      </c>
      <c r="L179" s="444">
        <f t="shared" ca="1" si="3"/>
        <v>3908486.8757132697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3908486.8757132697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16195.131550827877</v>
      </c>
      <c r="L180" s="444">
        <f t="shared" ca="1" si="3"/>
        <v>3903026.7037495188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3903026.7037495188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16172.380834312251</v>
      </c>
      <c r="L181" s="444">
        <f t="shared" ca="1" si="3"/>
        <v>3897543.7810692522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3897543.7810692522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16149.53532314447</v>
      </c>
      <c r="L182" s="444">
        <f t="shared" ca="1" si="3"/>
        <v>3892038.0128778177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3892038.0128778177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16126.594622346829</v>
      </c>
      <c r="L183" s="444">
        <f t="shared" ca="1" si="3"/>
        <v>3886509.3039855859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3886509.3039855859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16103.558335295862</v>
      </c>
      <c r="L184" s="444">
        <f t="shared" ca="1" si="3"/>
        <v>3880957.558806303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3880957.558806303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16080.426063715518</v>
      </c>
      <c r="L185" s="444">
        <f t="shared" ca="1" si="3"/>
        <v>3875382.6813554396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3875382.6813554396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16057.197407670254</v>
      </c>
      <c r="L186" s="444">
        <f t="shared" ca="1" si="3"/>
        <v>3869784.5752485311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3869784.5752485311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16033.871965558135</v>
      </c>
      <c r="L187" s="444">
        <f t="shared" ca="1" si="3"/>
        <v>3864163.1436995105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3864163.1436995105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16010.449334103883</v>
      </c>
      <c r="L188" s="444">
        <f t="shared" ca="1" si="3"/>
        <v>3858518.2895190357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3858518.2895190357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15986.929108351904</v>
      </c>
      <c r="L189" s="444">
        <f t="shared" ca="1" si="3"/>
        <v>3852849.9151128088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3852849.9151128088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15963.310881659292</v>
      </c>
      <c r="L190" s="444">
        <f t="shared" ca="1" si="3"/>
        <v>3847157.9224798894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3847157.9224798894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15939.594245688795</v>
      </c>
      <c r="L191" s="444">
        <f t="shared" ca="1" si="3"/>
        <v>3841442.2132109995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3841442.2132109995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15915.778790401751</v>
      </c>
      <c r="L192" s="444">
        <f t="shared" ca="1" si="3"/>
        <v>3835702.6884868224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3835702.6884868224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15891.864104051014</v>
      </c>
      <c r="L193" s="444">
        <f t="shared" ca="1" si="3"/>
        <v>3829939.2490762947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3829939.2490762947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15867.849773173815</v>
      </c>
      <c r="L194" s="444">
        <f t="shared" ca="1" si="3"/>
        <v>3824151.7953348896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3824151.7953348896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15843.735382584628</v>
      </c>
      <c r="L195" s="444">
        <f t="shared" ca="1" si="3"/>
        <v>3818340.2272028956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3818340.2272028956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15819.520515367987</v>
      </c>
      <c r="L196" s="444">
        <f t="shared" ca="1" si="3"/>
        <v>3812504.4442036846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3812504.4442036846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15795.204752871274</v>
      </c>
      <c r="L197" s="444">
        <f t="shared" ca="1" si="3"/>
        <v>3806644.345441977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3806644.345441977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15770.787674697491</v>
      </c>
      <c r="L198" s="444">
        <f t="shared" ca="1" si="3"/>
        <v>3800759.8296020958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3800759.8296020958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15746.268858697988</v>
      </c>
      <c r="L199" s="444">
        <f t="shared" ca="1" si="3"/>
        <v>3794850.7949462151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3794850.7949462151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15721.647880965151</v>
      </c>
      <c r="L200" s="444">
        <f t="shared" ca="1" si="3"/>
        <v>3788917.1393126016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3788917.1393126016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15696.924315825096</v>
      </c>
      <c r="L201" s="444">
        <f t="shared" ca="1" si="3"/>
        <v>3782958.7601138479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3782958.7601138479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15672.097735830286</v>
      </c>
      <c r="L202" s="444">
        <f t="shared" ca="1" si="3"/>
        <v>3776975.5543350992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3776975.5543350992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15647.167711752169</v>
      </c>
      <c r="L203" s="444">
        <f t="shared" ca="1" si="3"/>
        <v>3770967.4185322723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3770967.4185322723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15622.133812573722</v>
      </c>
      <c r="L204" s="444">
        <f t="shared" ca="1" si="3"/>
        <v>3764934.2488302672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3764934.2488302672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15596.995605482034</v>
      </c>
      <c r="L205" s="444">
        <f t="shared" ca="1" si="3"/>
        <v>3758875.9409211706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3758875.9409211706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15571.752655860799</v>
      </c>
      <c r="L206" s="444">
        <f t="shared" ca="1" si="3"/>
        <v>3752792.3900624528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3752792.3900624528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15546.404527282808</v>
      </c>
      <c r="L207" s="444">
        <f t="shared" ca="1" si="3"/>
        <v>3746683.4910751567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3746683.4910751567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15520.950781502408</v>
      </c>
      <c r="L208" s="444">
        <f t="shared" ca="1" si="3"/>
        <v>3740549.1383420802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3740549.1383420802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15495.390978447924</v>
      </c>
      <c r="L209" s="444">
        <f t="shared" ca="1" si="3"/>
        <v>3734389.2258059494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3734389.2258059494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15469.724676214044</v>
      </c>
      <c r="L210" s="444">
        <f t="shared" ca="1" si="3"/>
        <v>3728203.6469675847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3728203.6469675847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15443.951431054189</v>
      </c>
      <c r="L211" s="444">
        <f t="shared" ca="1" si="3"/>
        <v>3721992.29488406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3721992.29488406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15418.070797372839</v>
      </c>
      <c r="L212" s="444">
        <f t="shared" ca="1" si="3"/>
        <v>3715755.0621668538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3715755.0621668538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15392.082327717813</v>
      </c>
      <c r="L213" s="444">
        <f t="shared" ca="1" si="3"/>
        <v>3709491.8409799929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3709491.8409799929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15365.985572772559</v>
      </c>
      <c r="L214" s="444">
        <f t="shared" ca="1" si="3"/>
        <v>3703202.5230381866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3703202.5230381866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15339.780081348365</v>
      </c>
      <c r="L215" s="444">
        <f t="shared" ca="1" si="3"/>
        <v>3696886.9996049562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3696886.9996049562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15313.465400376572</v>
      </c>
      <c r="L216" s="444">
        <f t="shared" ca="1" si="3"/>
        <v>3690545.1614907538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3690545.1614907538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15287.041074900726</v>
      </c>
      <c r="L217" s="444">
        <f t="shared" ca="1" si="3"/>
        <v>3684176.8990510758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3684176.8990510758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15260.506648068736</v>
      </c>
      <c r="L218" s="444">
        <f t="shared" ca="1" si="3"/>
        <v>3677782.1021845657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3677782.1021845657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15233.861661124944</v>
      </c>
      <c r="L219" s="444">
        <f t="shared" ca="1" si="3"/>
        <v>3671360.6603311119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3671360.6603311119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15207.105653402221</v>
      </c>
      <c r="L220" s="444">
        <f t="shared" ca="1" si="3"/>
        <v>3664912.4624699354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3664912.4624699354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15180.238162313986</v>
      </c>
      <c r="L221" s="444">
        <f t="shared" ca="1" si="3"/>
        <v>3658437.3971176706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3658437.3971176706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15153.258723346216</v>
      </c>
      <c r="L222" s="444">
        <f t="shared" ca="1" si="3"/>
        <v>3651935.3523264378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3651935.3523264378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15126.166870049412</v>
      </c>
      <c r="L223" s="444">
        <f t="shared" ca="1" si="3"/>
        <v>3645406.2156819082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3645406.2156819082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15098.962134030537</v>
      </c>
      <c r="L224" s="444">
        <f t="shared" ca="1" si="3"/>
        <v>3638849.87430136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3638849.87430136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15071.644044944922</v>
      </c>
      <c r="L225" s="444">
        <f t="shared" ca="1" si="3"/>
        <v>3632266.2148317262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3632266.2148317262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15044.212130488115</v>
      </c>
      <c r="L226" s="444">
        <f t="shared" ca="1" si="3"/>
        <v>3625655.1234476352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3625655.1234476352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15016.665916387732</v>
      </c>
      <c r="L227" s="444">
        <f t="shared" ca="1" si="3"/>
        <v>3619016.4858494443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3619016.4858494443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14989.004926395273</v>
      </c>
      <c r="L228" s="444">
        <f t="shared" ca="1" si="3"/>
        <v>3612350.1872612606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3612350.1872612606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14961.228682277841</v>
      </c>
      <c r="L229" s="444">
        <f t="shared" ca="1" si="3"/>
        <v>3605656.1124289595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3605656.1124289595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14933.336703809919</v>
      </c>
      <c r="L230" s="444">
        <f t="shared" ca="1" si="3"/>
        <v>3598934.1456181905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3598934.1456181905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14905.328508765046</v>
      </c>
      <c r="L231" s="444">
        <f t="shared" ca="1" si="3"/>
        <v>3592184.1706123766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3592184.1706123766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14877.203612907491</v>
      </c>
      <c r="L232" s="444">
        <f t="shared" ca="1" si="3"/>
        <v>3585406.0707107051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3585406.0707107051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14848.961529983859</v>
      </c>
      <c r="L233" s="444">
        <f t="shared" ca="1" si="3"/>
        <v>3578599.72872611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3578599.72872611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14820.601771714713</v>
      </c>
      <c r="L234" s="444">
        <f t="shared" ca="1" si="3"/>
        <v>3571765.0269832457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3571765.0269832457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14792.123847786112</v>
      </c>
      <c r="L235" s="444">
        <f t="shared" ca="1" si="3"/>
        <v>3564901.8473164532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3564901.8473164532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14763.527265841141</v>
      </c>
      <c r="L236" s="444">
        <f t="shared" ca="1" si="3"/>
        <v>3558010.0710677155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3558010.0710677155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14734.811531471403</v>
      </c>
      <c r="L237" s="444">
        <f t="shared" ca="1" si="3"/>
        <v>3551089.5790846082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3551089.5790846082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14705.976148208456</v>
      </c>
      <c r="L238" s="444">
        <f t="shared" ca="1" si="3"/>
        <v>3544140.251718238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3544140.251718238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14677.020617515247</v>
      </c>
      <c r="L239" s="444">
        <f t="shared" ca="1" si="3"/>
        <v>3537161.9688211745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3537161.9688211745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14647.944438777482</v>
      </c>
      <c r="L240" s="444">
        <f t="shared" ca="1" si="3"/>
        <v>3530154.609745373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3530154.609745373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14618.747109294976</v>
      </c>
      <c r="L241" s="444">
        <f t="shared" ca="1" si="3"/>
        <v>3523118.053340089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3523118.053340089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14589.428124272959</v>
      </c>
      <c r="L242" s="444">
        <f t="shared" ca="1" si="3"/>
        <v>3516052.1779497829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3516052.1779497829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14559.986976813352</v>
      </c>
      <c r="L243" s="444">
        <f t="shared" ca="1" si="3"/>
        <v>3508956.8614120176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3508956.8614120176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14530.423157905994</v>
      </c>
      <c r="L244" s="444">
        <f t="shared" ca="1" si="3"/>
        <v>3501831.9810553449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3501831.9810553449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14500.736156419858</v>
      </c>
      <c r="L245" s="444">
        <f t="shared" ca="1" si="3"/>
        <v>3494677.4136971859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3494677.4136971859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14470.925459094196</v>
      </c>
      <c r="L246" s="444">
        <f t="shared" ca="1" si="3"/>
        <v>3487493.0356417014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3487493.0356417014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14440.990550529677</v>
      </c>
      <c r="L247" s="444">
        <f t="shared" ca="1" si="3"/>
        <v>3480278.7226776523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3480278.7226776523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14410.930913179473</v>
      </c>
      <c r="L248" s="444">
        <f t="shared" ca="1" si="3"/>
        <v>3473034.3500762531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3473034.3500762531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14380.746027340309</v>
      </c>
      <c r="L249" s="444">
        <f t="shared" ca="1" si="3"/>
        <v>3465759.7925890144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3465759.7925890144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14350.435371143481</v>
      </c>
      <c r="L250" s="444">
        <f t="shared" ca="1" si="3"/>
        <v>3458454.9244455788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3458454.9244455788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14319.998420545833</v>
      </c>
      <c r="L251" s="444">
        <f t="shared" ca="1" si="3"/>
        <v>3451119.6193515458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3451119.6193515458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14289.434649320698</v>
      </c>
      <c r="L252" s="444">
        <f t="shared" ca="1" si="3"/>
        <v>3443753.7504862878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3443753.7504862878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14258.743529048787</v>
      </c>
      <c r="L253" s="444">
        <f t="shared" ca="1" si="3"/>
        <v>3436357.1905007577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3436357.1905007577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14227.924529109077</v>
      </c>
      <c r="L254" s="444">
        <f t="shared" ca="1" si="3"/>
        <v>3428929.811515288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3428929.811515288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14196.977116669621</v>
      </c>
      <c r="L255" s="444">
        <f t="shared" ca="1" si="3"/>
        <v>3421471.4851173786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3421471.4851173786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14165.900756678333</v>
      </c>
      <c r="L256" s="444">
        <f t="shared" ca="1" si="3"/>
        <v>3413982.0823594783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3413982.0823594783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14134.694911853745</v>
      </c>
      <c r="L257" s="444">
        <f t="shared" ca="1" si="3"/>
        <v>3406461.4737567534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3406461.4737567534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14103.359042675727</v>
      </c>
      <c r="L258" s="444">
        <f t="shared" ca="1" si="3"/>
        <v>3398909.5292848502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3398909.5292848502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14071.89260737613</v>
      </c>
      <c r="L259" s="444">
        <f t="shared" ca="1" si="3"/>
        <v>3391326.1183776474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3391326.1183776474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14040.295061929453</v>
      </c>
      <c r="L260" s="444">
        <f t="shared" ca="1" si="3"/>
        <v>3383711.1099249981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3383711.1099249981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14008.565860043413</v>
      </c>
      <c r="L261" s="444">
        <f t="shared" ca="1" si="3"/>
        <v>3376064.3722704626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3376064.3722704626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13976.704453149518</v>
      </c>
      <c r="L262" s="444">
        <f t="shared" ca="1" si="3"/>
        <v>3368385.7732090331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3368385.7732090331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13944.710290393561</v>
      </c>
      <c r="L263" s="444">
        <f t="shared" ref="L263:L517" ca="1" si="28">I263-J263+K263</f>
        <v>3360675.179984848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3360675.179984848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13912.582818626119</v>
      </c>
      <c r="L264" s="444">
        <f t="shared" ca="1" si="28"/>
        <v>3352932.4592888951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3352932.4592888951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13880.321482392985</v>
      </c>
      <c r="L265" s="444">
        <f t="shared" ca="1" si="28"/>
        <v>3345157.4772567092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3345157.4772567092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13847.925723925544</v>
      </c>
      <c r="L266" s="444">
        <f t="shared" ca="1" si="28"/>
        <v>3337350.0994660561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3337350.0994660561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13815.394983131155</v>
      </c>
      <c r="L267" s="444">
        <f t="shared" ca="1" si="28"/>
        <v>3329510.1909346082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3329510.1909346082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13782.728697583456</v>
      </c>
      <c r="L268" s="444">
        <f t="shared" ca="1" si="28"/>
        <v>3321637.6161176129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3321637.6161176129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13749.926302512642</v>
      </c>
      <c r="L269" s="444">
        <f t="shared" ca="1" si="28"/>
        <v>3313732.2389055467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3313732.2389055467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13716.987230795699</v>
      </c>
      <c r="L270" s="444">
        <f t="shared" ca="1" si="28"/>
        <v>3305793.9226217638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3305793.9226217638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13683.910912946601</v>
      </c>
      <c r="L271" s="444">
        <f t="shared" ca="1" si="28"/>
        <v>3297822.5300201317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3297822.5300201317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13650.69677710647</v>
      </c>
      <c r="L272" s="444">
        <f t="shared" ca="1" si="28"/>
        <v>3289817.9232826591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3289817.9232826591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13617.344249033667</v>
      </c>
      <c r="L273" s="444">
        <f t="shared" ca="1" si="28"/>
        <v>3281779.9640171141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3281779.9640171141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13583.852752093897</v>
      </c>
      <c r="L274" s="444">
        <f t="shared" ca="1" si="28"/>
        <v>3273708.513254629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3273708.513254629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13550.221707250208</v>
      </c>
      <c r="L275" s="444">
        <f t="shared" ca="1" si="28"/>
        <v>3265603.4314473001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3265603.4314473001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13516.450533053005</v>
      </c>
      <c r="L276" s="444">
        <f t="shared" ca="1" si="28"/>
        <v>3257464.5784657742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3257464.5784657742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13482.53864562998</v>
      </c>
      <c r="L277" s="444">
        <f t="shared" ca="1" si="28"/>
        <v>3249291.8135968251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3249291.8135968251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13448.485458676027</v>
      </c>
      <c r="L278" s="444">
        <f t="shared" ca="1" si="28"/>
        <v>3241084.9955409225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3241084.9955409225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13414.290383443098</v>
      </c>
      <c r="L279" s="444">
        <f t="shared" ca="1" si="28"/>
        <v>3232843.9824097869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3232843.9824097869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13379.952828730033</v>
      </c>
      <c r="L280" s="444">
        <f t="shared" ca="1" si="28"/>
        <v>3224568.631723938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3224568.631723938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13345.472200872329</v>
      </c>
      <c r="L281" s="444">
        <f t="shared" ca="1" si="28"/>
        <v>3216258.8004102316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3216258.8004102316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13310.847903731887</v>
      </c>
      <c r="L282" s="444">
        <f t="shared" ca="1" si="28"/>
        <v>3207914.3447993845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3207914.3447993845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13276.07933868669</v>
      </c>
      <c r="L283" s="444">
        <f t="shared" ca="1" si="28"/>
        <v>3199535.1206234922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3199535.1206234922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13241.165904620471</v>
      </c>
      <c r="L284" s="444">
        <f t="shared" ca="1" si="28"/>
        <v>3191120.983013534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3191120.983013534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13206.106997912313</v>
      </c>
      <c r="L285" s="444">
        <f t="shared" ca="1" si="28"/>
        <v>3182671.7864968674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3182671.7864968674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13170.902012426202</v>
      </c>
      <c r="L286" s="444">
        <f t="shared" ca="1" si="28"/>
        <v>3174187.384994715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3174187.384994715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13135.550339500567</v>
      </c>
      <c r="L287" s="444">
        <f t="shared" ca="1" si="28"/>
        <v>3165667.6318196366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3165667.6318196366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13100.05136793774</v>
      </c>
      <c r="L288" s="444">
        <f t="shared" ca="1" si="28"/>
        <v>3157112.3796729953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3157112.3796729953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13064.404483993401</v>
      </c>
      <c r="L289" s="444">
        <f t="shared" ca="1" si="28"/>
        <v>3148521.48064241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3148521.48064241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13028.609071365963</v>
      </c>
      <c r="L290" s="444">
        <f t="shared" ca="1" si="28"/>
        <v>3139894.7861991972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3139894.7861991972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12992.664511185909</v>
      </c>
      <c r="L291" s="444">
        <f t="shared" ca="1" si="28"/>
        <v>3131232.1471958044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3131232.1471958044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12956.570182005107</v>
      </c>
      <c r="L292" s="444">
        <f t="shared" ca="1" si="28"/>
        <v>3122533.4138632305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3122533.4138632305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12920.325459786049</v>
      </c>
      <c r="L293" s="444">
        <f t="shared" ca="1" si="28"/>
        <v>3113798.4358084379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3113798.4358084379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12883.929717891078</v>
      </c>
      <c r="L294" s="444">
        <f t="shared" ca="1" si="28"/>
        <v>3105027.0620117499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3105027.0620117499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12847.382327071546</v>
      </c>
      <c r="L295" s="444">
        <f t="shared" ca="1" si="28"/>
        <v>3096219.1408242425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3096219.1408242425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12810.682655456932</v>
      </c>
      <c r="L296" s="444">
        <f t="shared" ca="1" si="28"/>
        <v>3087374.5199651206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3087374.5199651206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12773.830068543924</v>
      </c>
      <c r="L297" s="444">
        <f t="shared" ca="1" si="28"/>
        <v>3078493.0465190858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3078493.0465190858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12736.823929185446</v>
      </c>
      <c r="L298" s="444">
        <f t="shared" ca="1" si="28"/>
        <v>3069574.5669336924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3069574.5669336924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12699.66359757964</v>
      </c>
      <c r="L299" s="444">
        <f t="shared" ca="1" si="28"/>
        <v>3060618.9270166932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3060618.9270166932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12662.34843125881</v>
      </c>
      <c r="L300" s="444">
        <f t="shared" ca="1" si="28"/>
        <v>3051625.9719333733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3051625.9719333733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12624.87778507831</v>
      </c>
      <c r="L301" s="444">
        <f t="shared" ca="1" si="28"/>
        <v>3042595.5462038727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3042595.5462038727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12587.251011205391</v>
      </c>
      <c r="L302" s="444">
        <f t="shared" ca="1" si="28"/>
        <v>3033527.4937004992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3033527.4937004992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12549.467459108002</v>
      </c>
      <c r="L303" s="444">
        <f t="shared" ca="1" si="28"/>
        <v>3024421.6576450286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3024421.6576450286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12511.52647554354</v>
      </c>
      <c r="L304" s="444">
        <f t="shared" ca="1" si="28"/>
        <v>3015277.8806059933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3015277.8806059933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12473.427404547559</v>
      </c>
      <c r="L305" s="444">
        <f t="shared" ca="1" si="28"/>
        <v>3006096.0044959621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3006096.0044959621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12435.16958742243</v>
      </c>
      <c r="L306" s="444">
        <f t="shared" ca="1" si="28"/>
        <v>2996875.8705688058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2996875.8705688058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12396.752362725945</v>
      </c>
      <c r="L307" s="444">
        <f t="shared" ca="1" si="28"/>
        <v>2987617.3194169528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2987617.3194169528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12358.175066259892</v>
      </c>
      <c r="L308" s="444">
        <f t="shared" ca="1" si="28"/>
        <v>2978320.1909686336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2978320.1909686336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12319.437031058562</v>
      </c>
      <c r="L309" s="444">
        <f t="shared" ca="1" si="28"/>
        <v>2968984.3244851134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2968984.3244851134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12280.537587377226</v>
      </c>
      <c r="L310" s="444">
        <f t="shared" ca="1" si="28"/>
        <v>2959609.5585579118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2959609.5585579118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12241.476062680555</v>
      </c>
      <c r="L311" s="444">
        <f t="shared" ca="1" si="28"/>
        <v>2950195.7311060135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2950195.7311060135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12202.251781630977</v>
      </c>
      <c r="L312" s="444">
        <f t="shared" ca="1" si="28"/>
        <v>2940742.6793730655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2940742.6793730655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12162.864066077027</v>
      </c>
      <c r="L313" s="444">
        <f t="shared" ca="1" si="28"/>
        <v>2931250.2399245636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2931250.2399245636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12123.312235041603</v>
      </c>
      <c r="L314" s="444">
        <f t="shared" ca="1" si="28"/>
        <v>2921718.2486450262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2921718.2486450262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12083.595604710197</v>
      </c>
      <c r="L315" s="444">
        <f t="shared" ca="1" si="28"/>
        <v>2912146.5407351577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2912146.5407351577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12043.713488419078</v>
      </c>
      <c r="L316" s="444">
        <f t="shared" ca="1" si="28"/>
        <v>2902534.9507089979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2902534.9507089979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12003.665196643413</v>
      </c>
      <c r="L317" s="444">
        <f t="shared" ca="1" si="28"/>
        <v>2892883.3123910623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2892883.3123910623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11963.450036985347</v>
      </c>
      <c r="L318" s="444">
        <f t="shared" ca="1" si="28"/>
        <v>2883191.4589134688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2883191.4589134688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11923.067314162041</v>
      </c>
      <c r="L319" s="444">
        <f t="shared" ca="1" si="28"/>
        <v>2873459.2227130518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2873459.2227130518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11882.516329993638</v>
      </c>
      <c r="L320" s="444">
        <f t="shared" ca="1" si="28"/>
        <v>2863686.4355284665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2863686.4355284665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11841.796383391198</v>
      </c>
      <c r="L321" s="444">
        <f t="shared" ca="1" si="28"/>
        <v>2853872.9283972788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2853872.9283972788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11800.906770344583</v>
      </c>
      <c r="L322" s="444">
        <f t="shared" ca="1" si="28"/>
        <v>2844018.5316530443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2844018.5316530443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11759.846783910272</v>
      </c>
      <c r="L323" s="444">
        <f t="shared" ca="1" si="28"/>
        <v>2834123.0749223758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2834123.0749223758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11718.615714199153</v>
      </c>
      <c r="L324" s="444">
        <f t="shared" ca="1" si="28"/>
        <v>2824186.3871219964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2824186.3871219964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11677.212848364239</v>
      </c>
      <c r="L325" s="444">
        <f t="shared" ca="1" si="28"/>
        <v>2814208.2964557819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2814208.2964557819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11635.637470588346</v>
      </c>
      <c r="L326" s="444">
        <f t="shared" ca="1" si="28"/>
        <v>2804188.6304117916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2804188.6304117916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11593.888862071719</v>
      </c>
      <c r="L327" s="444">
        <f t="shared" ca="1" si="28"/>
        <v>2794127.2157592843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2794127.2157592843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11551.966301019605</v>
      </c>
      <c r="L328" s="444">
        <f t="shared" ca="1" si="28"/>
        <v>2784023.8785457253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2784023.8785457253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11509.869062629776</v>
      </c>
      <c r="L329" s="444">
        <f t="shared" ca="1" si="28"/>
        <v>2773878.4440937764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2773878.4440937764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11467.59641907999</v>
      </c>
      <c r="L330" s="444">
        <f t="shared" ca="1" si="28"/>
        <v>2763690.7369982777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2763690.7369982777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11425.147639515411</v>
      </c>
      <c r="L331" s="444">
        <f t="shared" ca="1" si="28"/>
        <v>2753460.5811232142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2753460.5811232142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11382.521990035981</v>
      </c>
      <c r="L332" s="444">
        <f t="shared" ca="1" si="28"/>
        <v>2743187.7995986715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2743187.7995986715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11339.71873368372</v>
      </c>
      <c r="L333" s="444">
        <f t="shared" ca="1" si="28"/>
        <v>2732872.2148177763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2732872.2148177763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11296.737130429989</v>
      </c>
      <c r="L334" s="444">
        <f t="shared" ca="1" si="28"/>
        <v>2722513.6484336276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2722513.6484336276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11253.576437162703</v>
      </c>
      <c r="L335" s="444">
        <f t="shared" ca="1" si="28"/>
        <v>2712111.9213562114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2712111.9213562114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11210.235907673468</v>
      </c>
      <c r="L336" s="444">
        <f t="shared" ca="1" si="28"/>
        <v>2701666.8537493059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2701666.8537493059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11166.714792644696</v>
      </c>
      <c r="L337" s="444">
        <f t="shared" ca="1" si="28"/>
        <v>2691178.2650273717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2691178.2650273717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11123.012339636636</v>
      </c>
      <c r="L338" s="444">
        <f t="shared" ca="1" si="28"/>
        <v>2680645.9738524295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2680645.9738524295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11079.127793074378</v>
      </c>
      <c r="L339" s="444">
        <f t="shared" ca="1" si="28"/>
        <v>2670069.7981309253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2670069.7981309253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11035.060394234777</v>
      </c>
      <c r="L340" s="444">
        <f t="shared" ca="1" si="28"/>
        <v>2659449.5550105814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2659449.5550105814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10990.809381233345</v>
      </c>
      <c r="L341" s="444">
        <f t="shared" ca="1" si="28"/>
        <v>2648785.0608772361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2648785.0608772361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10946.373989011072</v>
      </c>
      <c r="L342" s="444">
        <f t="shared" ca="1" si="28"/>
        <v>2638076.1313516684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2638076.1313516684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10901.753449321206</v>
      </c>
      <c r="L343" s="444">
        <f t="shared" ca="1" si="28"/>
        <v>2627322.5812864108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2627322.5812864108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10856.946990715966</v>
      </c>
      <c r="L344" s="444">
        <f t="shared" ca="1" si="28"/>
        <v>2616524.2247625478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2616524.2247625478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10811.953838533203</v>
      </c>
      <c r="L345" s="444">
        <f t="shared" ca="1" si="28"/>
        <v>2605680.8750865022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2605680.8750865022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10766.773214883015</v>
      </c>
      <c r="L346" s="444">
        <f t="shared" ca="1" si="28"/>
        <v>2594792.3447868065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2594792.3447868065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10721.404338634282</v>
      </c>
      <c r="L347" s="444">
        <f t="shared" ca="1" si="28"/>
        <v>2583858.4456108618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2583858.4456108618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10675.846425401178</v>
      </c>
      <c r="L348" s="444">
        <f t="shared" ca="1" si="28"/>
        <v>2572878.988521684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2572878.988521684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10630.098687529604</v>
      </c>
      <c r="L349" s="444">
        <f t="shared" ca="1" si="28"/>
        <v>2561853.7836946347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2561853.7836946347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10584.160334083566</v>
      </c>
      <c r="L350" s="444">
        <f t="shared" ca="1" si="28"/>
        <v>2550782.6405141396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2550782.6405141396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10538.030570831503</v>
      </c>
      <c r="L351" s="444">
        <f t="shared" ca="1" si="28"/>
        <v>2539665.3675703923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2539665.3675703923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10491.708600232556</v>
      </c>
      <c r="L352" s="444">
        <f t="shared" ca="1" si="28"/>
        <v>2528501.7726560459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2528501.7726560459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10445.193621422779</v>
      </c>
      <c r="L353" s="444">
        <f t="shared" ca="1" si="28"/>
        <v>2517291.6627628896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2517291.6627628896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10398.484830201294</v>
      </c>
      <c r="L354" s="444">
        <f t="shared" ca="1" si="28"/>
        <v>2506034.8440785119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2506034.8440785119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10351.581419016387</v>
      </c>
      <c r="L355" s="444">
        <f t="shared" ca="1" si="28"/>
        <v>2494731.1219829493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2494731.1219829493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10304.482576951543</v>
      </c>
      <c r="L356" s="444">
        <f t="shared" ca="1" si="28"/>
        <v>2483380.3010453219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2483380.3010453219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10257.187489711428</v>
      </c>
      <c r="L357" s="444">
        <f t="shared" ca="1" si="28"/>
        <v>2471982.1850204542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2471982.1850204542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10209.695339607813</v>
      </c>
      <c r="L358" s="444">
        <f t="shared" ca="1" si="28"/>
        <v>2460536.5768454834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2460536.5768454834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10162.005305545435</v>
      </c>
      <c r="L359" s="444">
        <f t="shared" ca="1" si="28"/>
        <v>2449043.2786364499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2449043.2786364499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10114.116563007796</v>
      </c>
      <c r="L360" s="444">
        <f t="shared" ca="1" si="28"/>
        <v>2437502.0916848788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2437502.0916848788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10066.028284042917</v>
      </c>
      <c r="L361" s="444">
        <f t="shared" ca="1" si="28"/>
        <v>2425912.816454343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2425912.816454343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10017.739637249017</v>
      </c>
      <c r="L362" s="444">
        <f t="shared" ca="1" si="28"/>
        <v>2414275.2525770133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2414275.2525770133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9969.2497877601436</v>
      </c>
      <c r="L363" s="444">
        <f t="shared" ca="1" si="28"/>
        <v>2402589.1988501945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2402589.1988501945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9920.5578972317307</v>
      </c>
      <c r="L364" s="444">
        <f t="shared" ca="1" si="28"/>
        <v>2390854.4532328472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2390854.4532328472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9871.663123826118</v>
      </c>
      <c r="L365" s="444">
        <f t="shared" ca="1" si="28"/>
        <v>2379070.8128420943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2379070.8128420943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9822.5646221979805</v>
      </c>
      <c r="L366" s="444">
        <f t="shared" ca="1" si="28"/>
        <v>2367238.0739497133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2367238.0739497133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9773.2615434797262</v>
      </c>
      <c r="L367" s="444">
        <f t="shared" ca="1" si="28"/>
        <v>2355356.0319786142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2355356.0319786142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9723.7530352668145</v>
      </c>
      <c r="L368" s="444">
        <f t="shared" ca="1" si="28"/>
        <v>2343424.4814993022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2343424.4814993022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9674.0382416030134</v>
      </c>
      <c r="L369" s="444">
        <f t="shared" ca="1" si="28"/>
        <v>2331443.2162263263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2331443.2162263263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9624.1163029656145</v>
      </c>
      <c r="L370" s="444">
        <f t="shared" ca="1" si="28"/>
        <v>2319412.0290147131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2319412.0290147131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9573.9863562505598</v>
      </c>
      <c r="L371" s="444">
        <f t="shared" ca="1" si="28"/>
        <v>2307330.7118563848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2307330.7118563848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9523.6475347575251</v>
      </c>
      <c r="L372" s="444">
        <f t="shared" ca="1" si="28"/>
        <v>2295199.0558765633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2295199.0558765633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9473.0989681749343</v>
      </c>
      <c r="L373" s="444">
        <f t="shared" ca="1" si="28"/>
        <v>2283016.8513301592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2283016.8513301592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9422.339782564919</v>
      </c>
      <c r="L374" s="444">
        <f t="shared" ca="1" si="28"/>
        <v>2270783.8875981453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2270783.8875981453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9371.3691003481927</v>
      </c>
      <c r="L375" s="444">
        <f t="shared" ca="1" si="28"/>
        <v>2258499.9531839145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2258499.9531839145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9320.1860402888979</v>
      </c>
      <c r="L376" s="444">
        <f t="shared" ca="1" si="28"/>
        <v>2246164.8357096245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2246164.8357096245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9268.7897174793561</v>
      </c>
      <c r="L377" s="444">
        <f t="shared" ca="1" si="28"/>
        <v>2233778.3219125248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2233778.3219125248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9217.1792433247738</v>
      </c>
      <c r="L378" s="444">
        <f t="shared" ca="1" si="28"/>
        <v>2221340.1976412707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2221340.1976412707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9165.3537255278825</v>
      </c>
      <c r="L379" s="444">
        <f t="shared" ca="1" si="28"/>
        <v>2208850.2478522197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2208850.2478522197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9113.3122680735032</v>
      </c>
      <c r="L380" s="444">
        <f t="shared" ca="1" si="28"/>
        <v>2196308.2566057146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2196308.2566057146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9061.0539712130649</v>
      </c>
      <c r="L381" s="444">
        <f t="shared" ca="1" si="28"/>
        <v>2183714.007062349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2183714.007062349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9008.5779314490428</v>
      </c>
      <c r="L382" s="444">
        <f t="shared" ca="1" si="28"/>
        <v>2171067.281479219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2171067.281479219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8955.8832415193338</v>
      </c>
      <c r="L383" s="444">
        <f t="shared" ca="1" si="28"/>
        <v>2158367.8612061595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2158367.8612061595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8902.9689903815852</v>
      </c>
      <c r="L384" s="444">
        <f t="shared" ca="1" si="28"/>
        <v>2145615.5266819624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2145615.5266819624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8849.8342631974319</v>
      </c>
      <c r="L385" s="444">
        <f t="shared" ca="1" si="28"/>
        <v>2132810.0574305812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2132810.0574305812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8796.4781413166766</v>
      </c>
      <c r="L386" s="444">
        <f t="shared" ca="1" si="28"/>
        <v>2119951.232057319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2119951.232057319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8742.8997022614167</v>
      </c>
      <c r="L387" s="444">
        <f t="shared" ca="1" si="28"/>
        <v>2107038.8282450014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2107038.8282450014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8689.0980197100926</v>
      </c>
      <c r="L388" s="444">
        <f t="shared" ca="1" si="28"/>
        <v>2094072.6227501326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2094072.6227501326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8635.0721634814745</v>
      </c>
      <c r="L389" s="444">
        <f t="shared" ca="1" si="28"/>
        <v>2081052.3913990352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2081052.3913990352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8580.8211995185666</v>
      </c>
      <c r="L390" s="444">
        <f t="shared" ca="1" si="28"/>
        <v>2067977.909083975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2067977.909083975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8526.3441898724832</v>
      </c>
      <c r="L391" s="444">
        <f t="shared" ca="1" si="28"/>
        <v>2054848.9497592687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2054848.9497592687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8471.6401926862072</v>
      </c>
      <c r="L392" s="444">
        <f t="shared" ca="1" si="28"/>
        <v>2041665.2864373759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2041665.2864373759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8416.7082621783193</v>
      </c>
      <c r="L393" s="444">
        <f t="shared" ca="1" si="28"/>
        <v>2028426.6911849754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2028426.6911849754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8361.5474486266521</v>
      </c>
      <c r="L394" s="444">
        <f t="shared" ca="1" si="28"/>
        <v>2015132.9351190233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2015132.9351190233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8306.1567983518507</v>
      </c>
      <c r="L395" s="444">
        <f t="shared" ca="1" si="28"/>
        <v>2001783.7884027963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2001783.7884027963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8250.5353537009069</v>
      </c>
      <c r="L396" s="444">
        <f t="shared" ca="1" si="28"/>
        <v>1988379.0202419183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1988379.0202419183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8194.6821530305806</v>
      </c>
      <c r="L397" s="444">
        <f t="shared" ca="1" si="28"/>
        <v>1974918.39888037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1974918.39888037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8138.5962306907959</v>
      </c>
      <c r="L398" s="444">
        <f t="shared" ca="1" si="28"/>
        <v>1961401.6915964819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1961401.6915964819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8082.2766170079294</v>
      </c>
      <c r="L399" s="444">
        <f t="shared" ca="1" si="28"/>
        <v>1947828.6646989111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1947828.6646989111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8025.7223382680513</v>
      </c>
      <c r="L400" s="444">
        <f t="shared" ca="1" si="28"/>
        <v>1934199.0835226004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1934199.0835226004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7968.9324167000896</v>
      </c>
      <c r="L401" s="444">
        <f t="shared" ca="1" si="28"/>
        <v>1920512.7124247216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1920512.7124247216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7911.9058704589279</v>
      </c>
      <c r="L402" s="444">
        <f t="shared" ca="1" si="28"/>
        <v>1906769.3147806018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1906769.3147806018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7854.6417136084283</v>
      </c>
      <c r="L403" s="444">
        <f t="shared" ca="1" si="28"/>
        <v>1892968.6529796314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1892968.6529796314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7797.1389561043843</v>
      </c>
      <c r="L404" s="444">
        <f t="shared" ca="1" si="28"/>
        <v>1879110.488421157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1879110.488421157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7739.3966037774089</v>
      </c>
      <c r="L405" s="444">
        <f t="shared" ca="1" si="28"/>
        <v>1865194.5815103555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1865194.5815103555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7681.413658315736</v>
      </c>
      <c r="L406" s="444">
        <f t="shared" ca="1" si="28"/>
        <v>1851220.6916540924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1851220.6916540924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7623.1891172479718</v>
      </c>
      <c r="L407" s="444">
        <f t="shared" ca="1" si="28"/>
        <v>1837188.5772567615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1837188.5772567615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7564.7219739257607</v>
      </c>
      <c r="L408" s="444">
        <f t="shared" ca="1" si="28"/>
        <v>1823097.9957161085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1823097.9957161085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7506.0112175063732</v>
      </c>
      <c r="L409" s="444">
        <f t="shared" ca="1" si="28"/>
        <v>1808948.703419036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1808948.703419036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7447.0558329352389</v>
      </c>
      <c r="L410" s="444">
        <f t="shared" ca="1" si="28"/>
        <v>1794740.4557373924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1794740.4557373924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7387.8548009283895</v>
      </c>
      <c r="L411" s="444">
        <f t="shared" ca="1" si="28"/>
        <v>1780473.007023742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1780473.007023742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7328.407097954846</v>
      </c>
      <c r="L412" s="444">
        <f t="shared" ca="1" si="28"/>
        <v>1766146.1106071179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1766146.1106071179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7268.7116962189111</v>
      </c>
      <c r="L413" s="444">
        <f t="shared" ca="1" si="28"/>
        <v>1751759.518788758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1751759.518788758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7208.7675636424119</v>
      </c>
      <c r="L414" s="444">
        <f t="shared" ca="1" si="28"/>
        <v>1737312.9828378216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1737312.9828378216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7148.5736638468434</v>
      </c>
      <c r="L415" s="444">
        <f t="shared" ca="1" si="28"/>
        <v>1722806.2529870896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1722806.2529870896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7088.1289561354624</v>
      </c>
      <c r="L416" s="444">
        <f t="shared" ca="1" si="28"/>
        <v>1708239.0784286461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1708239.0784286461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7027.4323954752799</v>
      </c>
      <c r="L417" s="444">
        <f t="shared" ca="1" si="28"/>
        <v>1693611.2073095425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1693611.2073095425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6966.4829324790144</v>
      </c>
      <c r="L418" s="444">
        <f t="shared" ca="1" si="28"/>
        <v>1678922.3867274427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1678922.3867274427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6905.2795133869331</v>
      </c>
      <c r="L419" s="444">
        <f t="shared" ca="1" si="28"/>
        <v>1664172.3627262509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1664172.3627262509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6843.8210800486331</v>
      </c>
      <c r="L420" s="444">
        <f t="shared" ca="1" si="28"/>
        <v>1649360.8802917206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1649360.8802917206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6782.1065699047576</v>
      </c>
      <c r="L421" s="444">
        <f t="shared" ca="1" si="28"/>
        <v>1634487.6833470466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1634487.6833470466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6720.1349159686151</v>
      </c>
      <c r="L422" s="444">
        <f t="shared" ca="1" si="28"/>
        <v>1619552.5147484364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1619552.5147484364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6657.9050468077394</v>
      </c>
      <c r="L423" s="444">
        <f t="shared" ca="1" si="28"/>
        <v>1604555.1162806654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1604555.1162806654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6595.4158865253603</v>
      </c>
      <c r="L424" s="444">
        <f t="shared" ca="1" si="28"/>
        <v>1589495.2286526118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1589495.2286526118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6532.6663547418038</v>
      </c>
      <c r="L425" s="444">
        <f t="shared" ca="1" si="28"/>
        <v>1574372.5914927749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1574372.5914927749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6469.6553665758165</v>
      </c>
      <c r="L426" s="444">
        <f t="shared" ca="1" si="28"/>
        <v>1559186.9433447719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1559186.9433447719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6406.3818326258042</v>
      </c>
      <c r="L427" s="444">
        <f t="shared" ca="1" si="28"/>
        <v>1543938.0216628187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1543938.0216628187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6342.8446589509995</v>
      </c>
      <c r="L428" s="444">
        <f t="shared" ca="1" si="28"/>
        <v>1528625.5628071909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1528625.5628071909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6279.0427470525501</v>
      </c>
      <c r="L429" s="444">
        <f t="shared" ca="1" si="28"/>
        <v>1513249.3020396647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1513249.3020396647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6214.9749938545247</v>
      </c>
      <c r="L430" s="444">
        <f t="shared" ca="1" si="28"/>
        <v>1497808.9735189404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1497808.9735189404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6150.6402916848401</v>
      </c>
      <c r="L431" s="444">
        <f t="shared" ca="1" si="28"/>
        <v>1482304.3102960463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1482304.3102960463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6086.0375282561145</v>
      </c>
      <c r="L432" s="444">
        <f t="shared" ca="1" si="28"/>
        <v>1466735.0443097237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1466735.0443097237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6021.1655866464371</v>
      </c>
      <c r="L433" s="444">
        <f t="shared" ca="1" si="28"/>
        <v>1451100.9063817912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1451100.9063817912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5956.0233452800512</v>
      </c>
      <c r="L434" s="444">
        <f t="shared" ca="1" si="28"/>
        <v>1435401.6262124924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1435401.6262124924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5890.6096779079726</v>
      </c>
      <c r="L435" s="444">
        <f t="shared" ca="1" si="28"/>
        <v>1419636.9323758215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1419636.9323758215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5824.9234535885107</v>
      </c>
      <c r="L436" s="444">
        <f t="shared" ca="1" si="28"/>
        <v>1403806.5523148312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1403806.5523148312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5758.9635366677176</v>
      </c>
      <c r="L437" s="444">
        <f t="shared" ca="1" si="28"/>
        <v>1387910.21233692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1387910.21233692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5692.7287867597543</v>
      </c>
      <c r="L438" s="444">
        <f t="shared" ca="1" si="28"/>
        <v>1371947.6376091009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1371947.6376091009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5626.218058727175</v>
      </c>
      <c r="L439" s="444">
        <f t="shared" ca="1" si="28"/>
        <v>1355918.5521532493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1355918.5521532493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5559.4302026611267</v>
      </c>
      <c r="L440" s="444">
        <f t="shared" ca="1" si="28"/>
        <v>1339822.6788413315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1339822.6788413315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5492.3640638614697</v>
      </c>
      <c r="L441" s="444">
        <f t="shared" ca="1" si="28"/>
        <v>1323659.7393906142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1323659.7393906142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5425.018482816814</v>
      </c>
      <c r="L442" s="444">
        <f t="shared" ca="1" si="28"/>
        <v>1307429.4543588522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1307429.4543588522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5357.3922951844725</v>
      </c>
      <c r="L443" s="444">
        <f t="shared" ca="1" si="28"/>
        <v>1291131.5431394579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1291131.5431394579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5289.4843317703298</v>
      </c>
      <c r="L444" s="444">
        <f t="shared" ca="1" si="28"/>
        <v>1274765.7239566494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1274765.7239566494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5221.2934185086269</v>
      </c>
      <c r="L445" s="444">
        <f t="shared" ca="1" si="28"/>
        <v>1258331.7138605793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1258331.7138605793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5152.8183764416681</v>
      </c>
      <c r="L446" s="444">
        <f t="shared" ca="1" si="28"/>
        <v>1241829.2287224422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1241829.2287224422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5084.0580216994304</v>
      </c>
      <c r="L447" s="444">
        <f t="shared" ca="1" si="28"/>
        <v>1225257.9832295629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1225257.9832295629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5015.0111654790999</v>
      </c>
      <c r="L448" s="444">
        <f t="shared" ca="1" si="28"/>
        <v>1208617.6908804632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1208617.6908804632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4945.6766140245181</v>
      </c>
      <c r="L449" s="444">
        <f t="shared" ca="1" si="28"/>
        <v>1191908.0639799088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1191908.0639799088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4876.0531686055419</v>
      </c>
      <c r="L450" s="444">
        <f t="shared" ca="1" si="28"/>
        <v>1175128.8136339355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1175128.8136339355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4806.1396254973197</v>
      </c>
      <c r="L451" s="444">
        <f t="shared" ca="1" si="28"/>
        <v>1158279.6497448541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1158279.6497448541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4735.9347759594802</v>
      </c>
      <c r="L452" s="444">
        <f t="shared" ca="1" si="28"/>
        <v>1141360.2810062347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1141360.2810062347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4665.4374062152328</v>
      </c>
      <c r="L453" s="444">
        <f t="shared" ca="1" si="28"/>
        <v>1124370.414897871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1124370.414897871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4594.646297430384</v>
      </c>
      <c r="L454" s="444">
        <f t="shared" ca="1" si="28"/>
        <v>1107309.7576807225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1107309.7576807225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4523.5602256922648</v>
      </c>
      <c r="L455" s="444">
        <f t="shared" ca="1" si="28"/>
        <v>1090178.014391836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1090178.014391836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4452.177961988571</v>
      </c>
      <c r="L456" s="444">
        <f t="shared" ca="1" si="28"/>
        <v>1072974.8888392458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1072974.8888392458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4380.4982721861124</v>
      </c>
      <c r="L457" s="444">
        <f t="shared" ca="1" si="28"/>
        <v>1055700.0835968531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1055700.0835968531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4308.5199170094766</v>
      </c>
      <c r="L458" s="444">
        <f t="shared" ca="1" si="28"/>
        <v>1038353.2999992837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1038353.2999992837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4236.2416520196039</v>
      </c>
      <c r="L459" s="444">
        <f t="shared" ca="1" si="28"/>
        <v>1020934.2381367246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1020934.2381367246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4163.6622275922737</v>
      </c>
      <c r="L460" s="444">
        <f t="shared" ca="1" si="28"/>
        <v>1003442.596849738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1003442.596849738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4090.7803888964972</v>
      </c>
      <c r="L461" s="444">
        <f t="shared" ca="1" si="28"/>
        <v>985878.07372405578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985878.07372405578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4017.5948758728205</v>
      </c>
      <c r="L462" s="444">
        <f t="shared" ca="1" si="28"/>
        <v>968240.36508534988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968240.36508534988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3944.1044232115464</v>
      </c>
      <c r="L463" s="444">
        <f t="shared" ca="1" si="28"/>
        <v>950529.16599398258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950529.16599398258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3870.3077603308489</v>
      </c>
      <c r="L464" s="444">
        <f t="shared" ca="1" si="28"/>
        <v>932744.1702397347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932744.1702397347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3796.2036113548161</v>
      </c>
      <c r="L465" s="444">
        <f t="shared" ca="1" si="28"/>
        <v>914885.07033651066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914885.07033651066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3721.7906950913825</v>
      </c>
      <c r="L466" s="444">
        <f t="shared" ca="1" si="28"/>
        <v>896951.55751702318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896951.55751702318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3647.0677250101853</v>
      </c>
      <c r="L467" s="444">
        <f t="shared" ca="1" si="28"/>
        <v>878943.32172745466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878943.32172745466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3572.0334092203157</v>
      </c>
      <c r="L468" s="444">
        <f t="shared" ca="1" si="28"/>
        <v>860860.0516220961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860860.0516220961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3496.686450447989</v>
      </c>
      <c r="L469" s="444">
        <f t="shared" ca="1" si="28"/>
        <v>842701.43455796537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842701.43455796537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3421.0255460141111</v>
      </c>
      <c r="L470" s="444">
        <f t="shared" ca="1" si="28"/>
        <v>824467.15658940072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824467.15658940072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3345.0493878117577</v>
      </c>
      <c r="L471" s="444">
        <f t="shared" ca="1" si="28"/>
        <v>806156.90246263368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806156.90246263368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3268.756662283562</v>
      </c>
      <c r="L472" s="444">
        <f t="shared" ca="1" si="28"/>
        <v>787770.35561033851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787770.35561033851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3192.1460503989983</v>
      </c>
      <c r="L473" s="444">
        <f t="shared" ca="1" si="28"/>
        <v>769307.19814615871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769307.19814615871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3115.216227631583</v>
      </c>
      <c r="L474" s="444">
        <f t="shared" ca="1" si="28"/>
        <v>750767.11085921153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750767.11085921153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3037.9658639359695</v>
      </c>
      <c r="L475" s="444">
        <f t="shared" ca="1" si="28"/>
        <v>732149.77320856869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732149.77320856869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2960.3936237249582</v>
      </c>
      <c r="L476" s="444">
        <f t="shared" ca="1" si="28"/>
        <v>713454.86331771489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713454.86331771489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2882.4981658464008</v>
      </c>
      <c r="L477" s="444">
        <f t="shared" ca="1" si="28"/>
        <v>694682.05796898261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694682.05796898261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2804.2781435600164</v>
      </c>
      <c r="L478" s="444">
        <f t="shared" ca="1" si="28"/>
        <v>675831.03259796393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675831.03259796393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2725.7322045141045</v>
      </c>
      <c r="L479" s="444">
        <f t="shared" ca="1" si="28"/>
        <v>656901.46128789918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656901.46128789918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2646.8589907221681</v>
      </c>
      <c r="L480" s="444">
        <f t="shared" ca="1" si="28"/>
        <v>637893.01676404255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637893.01676404255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2567.6571385394327</v>
      </c>
      <c r="L481" s="444">
        <f t="shared" ca="1" si="28"/>
        <v>618805.3703880033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618805.3703880033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2488.1252786392683</v>
      </c>
      <c r="L482" s="444">
        <f t="shared" ca="1" si="28"/>
        <v>599638.19215206371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599638.19215206371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2408.2620359895209</v>
      </c>
      <c r="L483" s="444">
        <f t="shared" ca="1" si="28"/>
        <v>580391.15067347453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580391.15067347453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2328.0660298287326</v>
      </c>
      <c r="L484" s="444">
        <f t="shared" ca="1" si="28"/>
        <v>561063.91318872455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561063.91318872455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2247.5358736422736</v>
      </c>
      <c r="L485" s="444">
        <f t="shared" ca="1" si="28"/>
        <v>541656.14554778801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541656.14554778801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2166.6701751383716</v>
      </c>
      <c r="L486" s="444">
        <f t="shared" ca="1" si="28"/>
        <v>522167.51220834762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522167.51220834762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2085.4675362240364</v>
      </c>
      <c r="L487" s="444">
        <f t="shared" ca="1" si="28"/>
        <v>502597.67622999288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502597.67622999288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2003.9265529808922</v>
      </c>
      <c r="L488" s="444">
        <f t="shared" ca="1" si="28"/>
        <v>482946.299268395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482946.299268395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1922.0458156409011</v>
      </c>
      <c r="L489" s="444">
        <f t="shared" ca="1" si="28"/>
        <v>463213.0415694571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463213.0415694571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1839.823908561993</v>
      </c>
      <c r="L490" s="444">
        <f t="shared" ca="1" si="28"/>
        <v>443397.56196344033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443397.56196344033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1757.2594102035898</v>
      </c>
      <c r="L491" s="444">
        <f t="shared" ca="1" si="28"/>
        <v>423499.51785906515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423499.51785906515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1674.3508931020265</v>
      </c>
      <c r="L492" s="444">
        <f t="shared" ca="1" si="28"/>
        <v>403518.56523758837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403518.56523758837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1591.0969238458733</v>
      </c>
      <c r="L493" s="444">
        <f t="shared" ca="1" si="28"/>
        <v>383454.35864685546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383454.35864685546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1507.4960630511528</v>
      </c>
      <c r="L494" s="444">
        <f t="shared" ca="1" si="28"/>
        <v>363306.55119532783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363306.55119532783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1423.5468653364544</v>
      </c>
      <c r="L495" s="444">
        <f t="shared" ca="1" si="28"/>
        <v>343074.79454608553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343074.79454608553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1339.2478792979448</v>
      </c>
      <c r="L496" s="444">
        <f t="shared" ca="1" si="28"/>
        <v>322758.73891080468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322758.73891080468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1254.5976474842746</v>
      </c>
      <c r="L497" s="444">
        <f t="shared" ca="1" si="28"/>
        <v>302358.03304371017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302358.03304371017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1169.5947063713807</v>
      </c>
      <c r="L498" s="444">
        <f t="shared" ca="1" si="28"/>
        <v>281872.32423550275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281872.32423550275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1084.2375863371831</v>
      </c>
      <c r="L499" s="444">
        <f t="shared" ca="1" si="28"/>
        <v>261301.25830726113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261301.25830726113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998.52481163617631</v>
      </c>
      <c r="L500" s="444">
        <f t="shared" ca="1" si="28"/>
        <v>240644.47960431851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240644.47960431851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912.45490037391539</v>
      </c>
      <c r="L501" s="444">
        <f t="shared" ca="1" si="28"/>
        <v>219901.63099011363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219901.63099011363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826.02636448139515</v>
      </c>
      <c r="L502" s="444">
        <f t="shared" ca="1" si="28"/>
        <v>199072.35384001624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199072.35384001624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739.23770968932274</v>
      </c>
      <c r="L503" s="444">
        <f t="shared" ca="1" si="28"/>
        <v>178156.28803512678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178156.28803512678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652.08743550228326</v>
      </c>
      <c r="L504" s="444">
        <f t="shared" ca="1" si="28"/>
        <v>157153.07195605029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157153.07195605029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564.57403517279795</v>
      </c>
      <c r="L505" s="444">
        <f t="shared" ca="1" si="28"/>
        <v>136062.34247664429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136062.34247664429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476.69599567527285</v>
      </c>
      <c r="L506" s="444">
        <f t="shared" ca="1" si="28"/>
        <v>114883.73495774077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114883.73495774077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388.4517976798416</v>
      </c>
      <c r="L507" s="444">
        <f t="shared" ca="1" si="28"/>
        <v>93616.883240841824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93616.883240841824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299.83991552609598</v>
      </c>
      <c r="L508" s="444">
        <f t="shared" ca="1" si="28"/>
        <v>72261.419641789136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72261.419641789136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210.85881719670979</v>
      </c>
      <c r="L509" s="444">
        <f t="shared" ca="1" si="28"/>
        <v>50816.974944407062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50816.974944407062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121.50696429095113</v>
      </c>
      <c r="L510" s="444">
        <f t="shared" ca="1" si="28"/>
        <v>29283.178394119226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29283.178394119226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31.782811998085162</v>
      </c>
      <c r="L511" s="444">
        <f t="shared" ca="1" si="28"/>
        <v>7659.657691538524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7659.657691538524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-58.315190929334435</v>
      </c>
      <c r="L512" s="444">
        <f t="shared" ca="1" si="28"/>
        <v>-14053.961013969598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-14053.961013969598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-148.78860220228495</v>
      </c>
      <c r="L513" s="444">
        <f t="shared" ca="1" si="28"/>
        <v>-35858.053130750675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-35858.053130750675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-239.6389860222061</v>
      </c>
      <c r="L514" s="444">
        <f t="shared" ca="1" si="28"/>
        <v>-57752.995631351667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-57752.995631351667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-330.86791310804352</v>
      </c>
      <c r="L515" s="444">
        <f t="shared" ca="1" si="28"/>
        <v>-79739.167059038489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-79739.167059038489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-422.47696072340528</v>
      </c>
      <c r="L516" s="444">
        <f t="shared" ca="1" si="28"/>
        <v>-101816.94753434068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-101816.94753434068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-514.46771270383101</v>
      </c>
      <c r="L517" s="444">
        <f t="shared" ca="1" si="28"/>
        <v>-123986.7187616233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-123986.7187616233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-606.84175948417544</v>
      </c>
      <c r="L518" s="444">
        <f t="shared" ref="L518:L772" ca="1" si="54">I518-J518+K518</f>
        <v>-146248.86403568627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-146248.86403568627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-699.60069812610436</v>
      </c>
      <c r="L519" s="444">
        <f t="shared" ca="1" si="54"/>
        <v>-168603.76824839116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-168603.76824839116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-792.74613234570813</v>
      </c>
      <c r="L520" s="444">
        <f t="shared" ca="1" si="54"/>
        <v>-191051.81789531565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-191051.81789531565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-886.27967254122677</v>
      </c>
      <c r="L521" s="444">
        <f t="shared" ca="1" si="54"/>
        <v>-213593.40108243565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-213593.40108243565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-980.20293582089346</v>
      </c>
      <c r="L522" s="444">
        <f t="shared" ca="1" si="54"/>
        <v>-236228.90753283532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-236228.90753283532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-1074.5175460308922</v>
      </c>
      <c r="L523" s="444">
        <f t="shared" ca="1" si="54"/>
        <v>-258958.728593445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-258958.728593445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-1169.2251337834323</v>
      </c>
      <c r="L524" s="444">
        <f t="shared" ca="1" si="54"/>
        <v>-281783.25724180718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-281783.25724180718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-1264.3273364849415</v>
      </c>
      <c r="L525" s="444">
        <f t="shared" ca="1" si="54"/>
        <v>-304702.88809287088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-304702.88809287088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-1359.8257983643737</v>
      </c>
      <c r="L526" s="444">
        <f t="shared" ca="1" si="54"/>
        <v>-327718.01740581403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-327718.01740581403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-1455.7221705016368</v>
      </c>
      <c r="L527" s="444">
        <f t="shared" ca="1" si="54"/>
        <v>-350829.04309089447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-350829.04309089447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-1552.0181108561385</v>
      </c>
      <c r="L528" s="444">
        <f t="shared" ca="1" si="54"/>
        <v>-374036.36471632938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-374036.36471632938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-1648.7152842954506</v>
      </c>
      <c r="L529" s="444">
        <f t="shared" ca="1" si="54"/>
        <v>-397340.3835152036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-397340.3835152036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-1745.8153626240933</v>
      </c>
      <c r="L530" s="444">
        <f t="shared" ca="1" si="54"/>
        <v>-420741.50239240646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-420741.50239240646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-1843.3200246124386</v>
      </c>
      <c r="L531" s="444">
        <f t="shared" ca="1" si="54"/>
        <v>-444240.12593159766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-444240.12593159766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-1941.2309560257349</v>
      </c>
      <c r="L532" s="444">
        <f t="shared" ca="1" si="54"/>
        <v>-467836.66040220216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-467836.66040220216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-2039.5498496532537</v>
      </c>
      <c r="L533" s="444">
        <f t="shared" ca="1" si="54"/>
        <v>-491531.51376643422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-491531.51376643422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-2138.278405337554</v>
      </c>
      <c r="L534" s="444">
        <f t="shared" ca="1" si="54"/>
        <v>-515325.09568635054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-515325.09568635054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-2237.4183300038721</v>
      </c>
      <c r="L535" s="444">
        <f t="shared" ca="1" si="54"/>
        <v>-539217.81753093319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-539217.81753093319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-2336.9713376896329</v>
      </c>
      <c r="L536" s="444">
        <f t="shared" ca="1" si="54"/>
        <v>-563210.09238320158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-563210.09238320158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-2436.9391495740847</v>
      </c>
      <c r="L537" s="444">
        <f t="shared" ca="1" si="54"/>
        <v>-587302.33504735434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-587302.33504735434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-2537.3234940080542</v>
      </c>
      <c r="L538" s="444">
        <f t="shared" ca="1" si="54"/>
        <v>-611494.96205594111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-611494.96205594111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-2638.126106543833</v>
      </c>
      <c r="L539" s="444">
        <f t="shared" ca="1" si="54"/>
        <v>-635788.39167706377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-635788.39167706377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-2739.348729965177</v>
      </c>
      <c r="L540" s="444">
        <f t="shared" ca="1" si="54"/>
        <v>-660183.04392160766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-660183.04392160766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-2840.9931143174431</v>
      </c>
      <c r="L541" s="444">
        <f t="shared" ca="1" si="54"/>
        <v>-684679.34055050381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-684679.34055050381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-2943.0610169378438</v>
      </c>
      <c r="L542" s="444">
        <f t="shared" ca="1" si="54"/>
        <v>-709277.70508202037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-709277.70508202037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-3045.5542024858296</v>
      </c>
      <c r="L543" s="444">
        <f t="shared" ca="1" si="54"/>
        <v>-733978.56279908493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-733978.56279908493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-3148.4744429735993</v>
      </c>
      <c r="L544" s="444">
        <f t="shared" ca="1" si="54"/>
        <v>-758782.34075663739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-758782.34075663739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-3251.823517796734</v>
      </c>
      <c r="L545" s="444">
        <f t="shared" ca="1" si="54"/>
        <v>-783689.46778901282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-783689.46778901282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-3355.6032137649649</v>
      </c>
      <c r="L546" s="444">
        <f t="shared" ca="1" si="54"/>
        <v>-808700.37451735651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-808700.37451735651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-3459.8153251330646</v>
      </c>
      <c r="L547" s="444">
        <f t="shared" ca="1" si="54"/>
        <v>-833815.49335706839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-833815.49335706839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-3564.461653631864</v>
      </c>
      <c r="L548" s="444">
        <f t="shared" ca="1" si="54"/>
        <v>-859035.25852527912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-859035.25852527912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-3669.5440084994079</v>
      </c>
      <c r="L549" s="444">
        <f t="shared" ca="1" si="54"/>
        <v>-884360.10604835732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-884360.10604835732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-3775.0642065122333</v>
      </c>
      <c r="L550" s="444">
        <f t="shared" ca="1" si="54"/>
        <v>-909790.47376944823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-909790.47376944823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-3881.0240720167799</v>
      </c>
      <c r="L551" s="444">
        <f t="shared" ca="1" si="54"/>
        <v>-935326.8013560439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-935326.8013560439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-3987.425436960928</v>
      </c>
      <c r="L552" s="444">
        <f t="shared" ca="1" si="54"/>
        <v>-960969.53030758363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-960969.53030758363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-4094.270140925677</v>
      </c>
      <c r="L553" s="444">
        <f t="shared" ca="1" si="54"/>
        <v>-986719.10396308801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-986719.10396308801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-4201.5600311569451</v>
      </c>
      <c r="L554" s="444">
        <f t="shared" ca="1" si="54"/>
        <v>-1012575.9675088238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-1012575.9675088238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-4309.2969625975111</v>
      </c>
      <c r="L555" s="444">
        <f t="shared" ca="1" si="54"/>
        <v>-1038540.5679860002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-1038540.5679860002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-4417.4827979190786</v>
      </c>
      <c r="L556" s="444">
        <f t="shared" ca="1" si="54"/>
        <v>-1064613.354298498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-1064613.354298498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-4526.1194075544872</v>
      </c>
      <c r="L557" s="444">
        <f t="shared" ca="1" si="54"/>
        <v>-1090794.7772206313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-1090794.7772206313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-4635.2086697300419</v>
      </c>
      <c r="L558" s="444">
        <f t="shared" ca="1" si="54"/>
        <v>-1117085.2894049401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-1117085.2894049401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-4744.7524704979951</v>
      </c>
      <c r="L559" s="444">
        <f t="shared" ca="1" si="54"/>
        <v>-1143485.3453900169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-1143485.3453900169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-4854.7527037691489</v>
      </c>
      <c r="L560" s="444">
        <f t="shared" ca="1" si="54"/>
        <v>-1169995.4016083649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-1169995.4016083649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-4965.211271345599</v>
      </c>
      <c r="L561" s="444">
        <f t="shared" ca="1" si="54"/>
        <v>-1196615.9163942894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-1196615.9163942894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-5076.1300829536176</v>
      </c>
      <c r="L562" s="444">
        <f t="shared" ca="1" si="54"/>
        <v>-1223347.3499918219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-1223347.3499918219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-5187.5110562766695</v>
      </c>
      <c r="L563" s="444">
        <f t="shared" ca="1" si="54"/>
        <v>-1250190.1645626775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-1250190.1645626775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-5299.3561169885679</v>
      </c>
      <c r="L564" s="444">
        <f t="shared" ca="1" si="54"/>
        <v>-1277144.8241942448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-1277144.8241942448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-5411.6671987867649</v>
      </c>
      <c r="L565" s="444">
        <f t="shared" ca="1" si="54"/>
        <v>-1304211.7949076104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-1304211.7949076104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-5524.4462434257885</v>
      </c>
      <c r="L566" s="444">
        <f t="shared" ca="1" si="54"/>
        <v>-1331391.5446656151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-1331391.5446656151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-5637.695200750808</v>
      </c>
      <c r="L567" s="444">
        <f t="shared" ca="1" si="54"/>
        <v>-1358684.5433809448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-1358684.5433809448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-5751.416028731348</v>
      </c>
      <c r="L568" s="444">
        <f t="shared" ca="1" si="54"/>
        <v>-1386091.2629242549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-1386091.2629242549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-5865.6106934951404</v>
      </c>
      <c r="L569" s="444">
        <f t="shared" ca="1" si="54"/>
        <v>-1413612.177132329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-1413612.177132329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-5980.2811693621161</v>
      </c>
      <c r="L570" s="444">
        <f t="shared" ca="1" si="54"/>
        <v>-1441247.76181627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-1441247.76181627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-6095.4294388785365</v>
      </c>
      <c r="L571" s="444">
        <f t="shared" ca="1" si="54"/>
        <v>-1468998.4947697273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-1468998.4947697273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-6211.057492851276</v>
      </c>
      <c r="L572" s="444">
        <f t="shared" ca="1" si="54"/>
        <v>-1496864.8557771575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-1496864.8557771575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-6327.1673303822345</v>
      </c>
      <c r="L573" s="444">
        <f t="shared" ca="1" si="54"/>
        <v>-1524847.3266221185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-1524847.3266221185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-6443.7609589029053</v>
      </c>
      <c r="L574" s="444">
        <f t="shared" ca="1" si="54"/>
        <v>-1552946.3910956003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-1552946.3910956003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-6560.8403942090799</v>
      </c>
      <c r="L575" s="444">
        <f t="shared" ca="1" si="54"/>
        <v>-1581162.5350043883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-1581162.5350043883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-6678.4076604956963</v>
      </c>
      <c r="L576" s="444">
        <f t="shared" ca="1" si="54"/>
        <v>-1609496.2461794629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-1609496.2461794629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-6796.4647903918403</v>
      </c>
      <c r="L577" s="444">
        <f t="shared" ca="1" si="54"/>
        <v>-1637948.0144844335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-1637948.0144844335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-6915.0138249958845</v>
      </c>
      <c r="L578" s="444">
        <f t="shared" ca="1" si="54"/>
        <v>-1666518.3318240081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-1666518.3318240081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-7034.0568139107791</v>
      </c>
      <c r="L579" s="444">
        <f t="shared" ca="1" si="54"/>
        <v>-1695207.6921524978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-1695207.6921524978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-7153.5958152794856</v>
      </c>
      <c r="L580" s="444">
        <f t="shared" ca="1" si="54"/>
        <v>-1724016.5914823562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-1724016.5914823562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-7273.6328958205622</v>
      </c>
      <c r="L581" s="444">
        <f t="shared" ca="1" si="54"/>
        <v>-1752945.5278927556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-1752945.5278927556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-7394.1701308638931</v>
      </c>
      <c r="L582" s="444">
        <f t="shared" ca="1" si="54"/>
        <v>-1781995.0015381982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-1781995.0015381982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-7515.2096043865713</v>
      </c>
      <c r="L583" s="444">
        <f t="shared" ca="1" si="54"/>
        <v>-1811165.5146571635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-1811165.5146571635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-7636.7534090489262</v>
      </c>
      <c r="L584" s="444">
        <f t="shared" ca="1" si="54"/>
        <v>-1840457.5715807914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-1840457.5715807914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-7758.8036462307091</v>
      </c>
      <c r="L585" s="444">
        <f t="shared" ca="1" si="54"/>
        <v>-1869871.6787416008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-1869871.6787416008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-7881.3624260674151</v>
      </c>
      <c r="L586" s="444">
        <f t="shared" ca="1" si="54"/>
        <v>-1899408.3446822471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-1899408.3446822471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-8004.4318674867745</v>
      </c>
      <c r="L587" s="444">
        <f t="shared" ca="1" si="54"/>
        <v>-1929068.0800643128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-1929068.0800643128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-8128.0140982453813</v>
      </c>
      <c r="L588" s="444">
        <f t="shared" ca="1" si="54"/>
        <v>-1958851.3976771371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-1958851.3976771371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-8252.1112549654827</v>
      </c>
      <c r="L589" s="444">
        <f t="shared" ca="1" si="54"/>
        <v>-1988758.8124466813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-1988758.8124466813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-8376.7254831719165</v>
      </c>
      <c r="L590" s="444">
        <f t="shared" ca="1" si="54"/>
        <v>-2018790.841444432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-2018790.841444432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-8501.8589373292125</v>
      </c>
      <c r="L591" s="444">
        <f t="shared" ca="1" si="54"/>
        <v>-2048948.00389634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-2048948.00389634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-8627.5137808788295</v>
      </c>
      <c r="L592" s="444">
        <f t="shared" ca="1" si="54"/>
        <v>-2079230.8211917977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-2079230.8211917977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-8753.6921862765685</v>
      </c>
      <c r="L593" s="444">
        <f t="shared" ca="1" si="54"/>
        <v>-2109639.8168926528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-2109639.8168926528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-8880.396335030131</v>
      </c>
      <c r="L594" s="444">
        <f t="shared" ca="1" si="54"/>
        <v>-2140175.5167422616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-2140175.5167422616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-9007.6284177368343</v>
      </c>
      <c r="L595" s="444">
        <f t="shared" ca="1" si="54"/>
        <v>-2170838.4486745773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-2170838.4486745773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-9135.3906341214843</v>
      </c>
      <c r="L596" s="444">
        <f t="shared" ca="1" si="54"/>
        <v>-2201629.1428232775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-2201629.1428232775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-9263.6851930744015</v>
      </c>
      <c r="L597" s="444">
        <f t="shared" ca="1" si="54"/>
        <v>-2232548.1315309308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-2232548.1315309308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-9392.5143126896237</v>
      </c>
      <c r="L598" s="444">
        <f t="shared" ca="1" si="54"/>
        <v>-2263595.9493581993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-2263595.9493581993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-9521.8802203032428</v>
      </c>
      <c r="L599" s="444">
        <f t="shared" ca="1" si="54"/>
        <v>-2294773.1330930814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-2294773.1330930814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-9651.7851525319184</v>
      </c>
      <c r="L600" s="444">
        <f t="shared" ca="1" si="54"/>
        <v>-2326080.221760192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-2326080.221760192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-9782.2313553115455</v>
      </c>
      <c r="L601" s="444">
        <f t="shared" ca="1" si="54"/>
        <v>-2357517.7566300821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-2357517.7566300821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-9913.2210839360869</v>
      </c>
      <c r="L602" s="444">
        <f t="shared" ca="1" si="54"/>
        <v>-2389086.2812285973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-2389086.2812285973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-10044.756603096566</v>
      </c>
      <c r="L603" s="444">
        <f t="shared" ca="1" si="54"/>
        <v>-2420786.3413462727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-2420786.3413462727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-10176.840186920215</v>
      </c>
      <c r="L604" s="444">
        <f t="shared" ca="1" si="54"/>
        <v>-2452618.4850477716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-2452618.4850477716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-10309.474119009794</v>
      </c>
      <c r="L605" s="444">
        <f t="shared" ca="1" si="54"/>
        <v>-2484583.2626813604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-2484583.2626813604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-10442.660692483079</v>
      </c>
      <c r="L606" s="444">
        <f t="shared" ca="1" si="54"/>
        <v>-2516681.2268884224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-2516681.2268884224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-10576.402210012506</v>
      </c>
      <c r="L607" s="444">
        <f t="shared" ca="1" si="54"/>
        <v>-2548912.9326130138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-2548912.9326130138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-10710.700983864968</v>
      </c>
      <c r="L608" s="444">
        <f t="shared" ca="1" si="54"/>
        <v>-2581278.9371114578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-2581278.9371114578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-10845.55933594182</v>
      </c>
      <c r="L609" s="444">
        <f t="shared" ca="1" si="54"/>
        <v>-2613779.7999619786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-2613779.7999619786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-10980.979597818989</v>
      </c>
      <c r="L610" s="444">
        <f t="shared" ca="1" si="54"/>
        <v>-2646416.0830743765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-2646416.0830743765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-11116.964110787314</v>
      </c>
      <c r="L611" s="444">
        <f t="shared" ca="1" si="54"/>
        <v>-2679188.3506997428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-2679188.3506997428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-11253.515225893007</v>
      </c>
      <c r="L612" s="444">
        <f t="shared" ca="1" si="54"/>
        <v>-2712097.1694402145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-2712097.1694402145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-11390.635303978306</v>
      </c>
      <c r="L613" s="444">
        <f t="shared" ca="1" si="54"/>
        <v>-2745143.1082587717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-2745143.1082587717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-11528.326715722294</v>
      </c>
      <c r="L614" s="444">
        <f t="shared" ca="1" si="54"/>
        <v>-2778326.7384890728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-2778326.7384890728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-11666.591841681882</v>
      </c>
      <c r="L615" s="444">
        <f t="shared" ca="1" si="54"/>
        <v>-2811648.6338453335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-2811648.6338453335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-11805.433072332968</v>
      </c>
      <c r="L616" s="444">
        <f t="shared" ca="1" si="54"/>
        <v>-2845109.3704322451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-2845109.3704322451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-11944.852808111766</v>
      </c>
      <c r="L617" s="444">
        <f t="shared" ca="1" si="54"/>
        <v>-2878709.5267549357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-2878709.5267549357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-12084.85345945631</v>
      </c>
      <c r="L618" s="444">
        <f t="shared" ca="1" si="54"/>
        <v>-2912449.6837289711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-2912449.6837289711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-12225.437446848124</v>
      </c>
      <c r="L619" s="444">
        <f t="shared" ca="1" si="54"/>
        <v>-2946330.4246903979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-2946330.4246903979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-12366.60720085407</v>
      </c>
      <c r="L620" s="444">
        <f t="shared" ca="1" si="54"/>
        <v>-2980352.3354058308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-2980352.3354058308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-12508.365162168373</v>
      </c>
      <c r="L621" s="444">
        <f t="shared" ca="1" si="54"/>
        <v>-3014516.0040825778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-3014516.0040825778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-12650.713781654818</v>
      </c>
      <c r="L622" s="444">
        <f t="shared" ca="1" si="54"/>
        <v>-3048822.0213788114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-3048822.0213788114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-12793.655520389126</v>
      </c>
      <c r="L623" s="444">
        <f t="shared" ca="1" si="54"/>
        <v>-3083270.9804137796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-3083270.9804137796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-12937.192849701494</v>
      </c>
      <c r="L624" s="444">
        <f t="shared" ca="1" si="54"/>
        <v>-3117863.4767780597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-3117863.4767780597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-13081.328251219327</v>
      </c>
      <c r="L625" s="444">
        <f t="shared" ca="1" si="54"/>
        <v>-3152600.1085438579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-3152600.1085438579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-13226.064216910154</v>
      </c>
      <c r="L626" s="444">
        <f t="shared" ca="1" si="54"/>
        <v>-3187481.4762753467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-3187481.4762753467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-13371.403249124689</v>
      </c>
      <c r="L627" s="444">
        <f t="shared" ca="1" si="54"/>
        <v>-3222508.1830390501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-3222508.1830390501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-13517.34786064012</v>
      </c>
      <c r="L628" s="444">
        <f t="shared" ca="1" si="54"/>
        <v>-3257680.8344142688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-3257680.8344142688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-13663.900574703532</v>
      </c>
      <c r="L629" s="444">
        <f t="shared" ca="1" si="54"/>
        <v>-3293000.0385035514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-3293000.0385035514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-13811.063925075543</v>
      </c>
      <c r="L630" s="444">
        <f t="shared" ca="1" si="54"/>
        <v>-3328466.4059432056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-3328466.4059432056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-13958.840456074104</v>
      </c>
      <c r="L631" s="444">
        <f t="shared" ca="1" si="54"/>
        <v>-3364080.5499138585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-3364080.5499138585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-14107.232722618492</v>
      </c>
      <c r="L632" s="444">
        <f t="shared" ca="1" si="54"/>
        <v>-3399843.086151056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-3399843.086151056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-14256.243290273478</v>
      </c>
      <c r="L633" s="444">
        <f t="shared" ca="1" si="54"/>
        <v>-3435754.6329559083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-3435754.6329559083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-14405.874735293693</v>
      </c>
      <c r="L634" s="444">
        <f t="shared" ca="1" si="54"/>
        <v>-3471815.8112057811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-3471815.8112057811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-14556.129644668164</v>
      </c>
      <c r="L635" s="444">
        <f t="shared" ca="1" si="54"/>
        <v>-3508027.2443650281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-3508027.2443650281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-14707.010616165031</v>
      </c>
      <c r="L636" s="444">
        <f t="shared" ca="1" si="54"/>
        <v>-3544389.5584957721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-3544389.5584957721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-14858.520258376462</v>
      </c>
      <c r="L637" s="444">
        <f t="shared" ca="1" si="54"/>
        <v>-3580903.3822687273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-3580903.3822687273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-15010.661190763776</v>
      </c>
      <c r="L638" s="444">
        <f t="shared" ca="1" si="54"/>
        <v>-3617569.3469740697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-3617569.3469740697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-15163.436043702703</v>
      </c>
      <c r="L639" s="444">
        <f t="shared" ca="1" si="54"/>
        <v>-3654388.0865323511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-3654388.0865323511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-15316.847458528875</v>
      </c>
      <c r="L640" s="444">
        <f t="shared" ca="1" si="54"/>
        <v>-3691360.2375054588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-3691360.2375054588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-15470.898087583488</v>
      </c>
      <c r="L641" s="444">
        <f t="shared" ca="1" si="54"/>
        <v>-3728486.4391076211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-3728486.4391076211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-15625.590594259169</v>
      </c>
      <c r="L642" s="444">
        <f t="shared" ca="1" si="54"/>
        <v>-3765767.333216459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-3765767.333216459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-15780.92765304599</v>
      </c>
      <c r="L643" s="444">
        <f t="shared" ca="1" si="54"/>
        <v>-3803203.5643840837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-3803203.5643840837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-15936.911949577761</v>
      </c>
      <c r="L644" s="444">
        <f t="shared" ca="1" si="54"/>
        <v>-3840795.7798482403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-3840795.7798482403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-16093.546180678413</v>
      </c>
      <c r="L645" s="444">
        <f t="shared" ca="1" si="54"/>
        <v>-3878544.6295434977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-3878544.6295434977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-16250.833054408651</v>
      </c>
      <c r="L646" s="444">
        <f t="shared" ca="1" si="54"/>
        <v>-3916450.766112485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-3916450.766112485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-16408.775290112764</v>
      </c>
      <c r="L647" s="444">
        <f t="shared" ca="1" si="54"/>
        <v>-3954514.8449171768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-3954514.8449171768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-16567.375618465649</v>
      </c>
      <c r="L648" s="444">
        <f t="shared" ca="1" si="54"/>
        <v>-3992737.5240502213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-3992737.5240502213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-16726.636781519999</v>
      </c>
      <c r="L649" s="444">
        <f t="shared" ca="1" si="54"/>
        <v>-4031119.4643463204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-4031119.4643463204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-16886.561532753745</v>
      </c>
      <c r="L650" s="444">
        <f t="shared" ca="1" si="54"/>
        <v>-4069661.3293936527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-4069661.3293936527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-17047.15263711763</v>
      </c>
      <c r="L651" s="444">
        <f t="shared" ca="1" si="54"/>
        <v>-4108363.7855453491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-4108363.7855453491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-17208.412871083034</v>
      </c>
      <c r="L652" s="444">
        <f t="shared" ca="1" si="54"/>
        <v>-4147227.5019310112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-4147227.5019310112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-17370.345022689959</v>
      </c>
      <c r="L653" s="444">
        <f t="shared" ca="1" si="54"/>
        <v>-4186253.1504682801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-4186253.1504682801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-17532.951891595247</v>
      </c>
      <c r="L654" s="444">
        <f t="shared" ca="1" si="54"/>
        <v>-4225441.4058744544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-4225441.4058744544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-17696.23628912097</v>
      </c>
      <c r="L655" s="444">
        <f t="shared" ca="1" si="54"/>
        <v>-4264792.945678154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-4264792.945678154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-17860.20103830305</v>
      </c>
      <c r="L656" s="444">
        <f t="shared" ca="1" si="54"/>
        <v>-4304308.4502310352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-4304308.4502310352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-18024.848973940057</v>
      </c>
      <c r="L657" s="444">
        <f t="shared" ca="1" si="54"/>
        <v>-4343988.6027195537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-4343988.6027195537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-18190.182942642215</v>
      </c>
      <c r="L658" s="444">
        <f t="shared" ca="1" si="54"/>
        <v>-4383834.089176774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-4383834.089176774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-18356.205802880635</v>
      </c>
      <c r="L659" s="444">
        <f t="shared" ca="1" si="54"/>
        <v>-4423845.5984942326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-4423845.5984942326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-18522.920425036711</v>
      </c>
      <c r="L660" s="444">
        <f t="shared" ca="1" si="54"/>
        <v>-4464023.8224338479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-4464023.8224338479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-18690.329691451778</v>
      </c>
      <c r="L661" s="444">
        <f t="shared" ca="1" si="54"/>
        <v>-4504369.4556398783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-4504369.4556398783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-18858.436496476901</v>
      </c>
      <c r="L662" s="444">
        <f t="shared" ca="1" si="54"/>
        <v>-4544883.1956509333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-4544883.1956509333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-19027.243746522967</v>
      </c>
      <c r="L663" s="444">
        <f t="shared" ca="1" si="54"/>
        <v>-4585565.7429120345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-4585565.7429120345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-19196.754360110888</v>
      </c>
      <c r="L664" s="444">
        <f t="shared" ca="1" si="54"/>
        <v>-4626417.8007867234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-4626417.8007867234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-19366.97126792209</v>
      </c>
      <c r="L665" s="444">
        <f t="shared" ca="1" si="54"/>
        <v>-4667440.0755692236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-4667440.0755692236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-19537.897412849175</v>
      </c>
      <c r="L666" s="444">
        <f t="shared" ca="1" si="54"/>
        <v>-4708633.2764966516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-4708633.2764966516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-19709.535750046791</v>
      </c>
      <c r="L667" s="444">
        <f t="shared" ca="1" si="54"/>
        <v>-4749998.1157612763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-4749998.1157612763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-19881.889246982726</v>
      </c>
      <c r="L668" s="444">
        <f t="shared" ca="1" si="54"/>
        <v>-4791535.3085228372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-4791535.3085228372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-20054.960883489231</v>
      </c>
      <c r="L669" s="444">
        <f t="shared" ca="1" si="54"/>
        <v>-4833245.5729209045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-4833245.5729209045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-20228.753651814513</v>
      </c>
      <c r="L670" s="444">
        <f t="shared" ca="1" si="54"/>
        <v>-4875129.6300872974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-4875129.6300872974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-20403.270556674481</v>
      </c>
      <c r="L671" s="444">
        <f t="shared" ca="1" si="54"/>
        <v>-4917188.2041585501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-4917188.2041585501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-20578.514615304703</v>
      </c>
      <c r="L672" s="444">
        <f t="shared" ca="1" si="54"/>
        <v>-4959422.0222884333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-4959422.0222884333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-20754.488857512548</v>
      </c>
      <c r="L673" s="444">
        <f t="shared" ca="1" si="54"/>
        <v>-5001831.814660524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-5001831.814660524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-20931.196325729594</v>
      </c>
      <c r="L674" s="444">
        <f t="shared" ca="1" si="54"/>
        <v>-5044418.314500832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-5044418.314500832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-21108.64007506421</v>
      </c>
      <c r="L675" s="444">
        <f t="shared" ca="1" si="54"/>
        <v>-5087182.2580904746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-5087182.2580904746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-21286.823173354387</v>
      </c>
      <c r="L676" s="444">
        <f t="shared" ca="1" si="54"/>
        <v>-5130124.3847784074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-5130124.3847784074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-21465.748701220775</v>
      </c>
      <c r="L677" s="444">
        <f t="shared" ca="1" si="54"/>
        <v>-5173245.4369942062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-5173245.4369942062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-21645.419752119935</v>
      </c>
      <c r="L678" s="444">
        <f t="shared" ca="1" si="54"/>
        <v>-5216546.1602609046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-5216546.1602609046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-21825.839432397846</v>
      </c>
      <c r="L679" s="444">
        <f t="shared" ca="1" si="54"/>
        <v>-5260027.3032078808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-5260027.3032078808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-22007.01086134358</v>
      </c>
      <c r="L680" s="444">
        <f t="shared" ca="1" si="54"/>
        <v>-5303689.6175838029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-5303689.6175838029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-22188.937171243255</v>
      </c>
      <c r="L681" s="444">
        <f t="shared" ca="1" si="54"/>
        <v>-5347533.8582696244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-5347533.8582696244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-22371.621507434178</v>
      </c>
      <c r="L682" s="444">
        <f t="shared" ca="1" si="54"/>
        <v>-5391560.783291637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-5391560.783291637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-22555.06702835923</v>
      </c>
      <c r="L683" s="444">
        <f t="shared" ca="1" si="54"/>
        <v>-5435771.1538345749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-5435771.1538345749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-22739.276905621471</v>
      </c>
      <c r="L684" s="444">
        <f t="shared" ca="1" si="54"/>
        <v>-5480165.7342547746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-5480165.7342547746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-22924.254324038971</v>
      </c>
      <c r="L685" s="444">
        <f t="shared" ca="1" si="54"/>
        <v>-5524745.2920933915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-5524745.2920933915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-23110.002481699874</v>
      </c>
      <c r="L686" s="444">
        <f t="shared" ca="1" si="54"/>
        <v>-5569510.5980896698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-5569510.5980896698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-23296.5245900177</v>
      </c>
      <c r="L687" s="444">
        <f t="shared" ca="1" si="54"/>
        <v>-5614462.4261942655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-5614462.4261942655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-23483.823873786849</v>
      </c>
      <c r="L688" s="444">
        <f t="shared" ca="1" si="54"/>
        <v>-5659601.5535826311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-5659601.5535826311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-23671.903571238374</v>
      </c>
      <c r="L689" s="444">
        <f t="shared" ca="1" si="54"/>
        <v>-5704928.7606684482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-5704928.7606684482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-23860.766934095944</v>
      </c>
      <c r="L690" s="444">
        <f t="shared" ca="1" si="54"/>
        <v>-5750444.8311171224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-5750444.8311171224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-24050.417227632086</v>
      </c>
      <c r="L691" s="444">
        <f t="shared" ca="1" si="54"/>
        <v>-5796150.5518593332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-5796150.5518593332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-24240.857730724631</v>
      </c>
      <c r="L692" s="444">
        <f t="shared" ca="1" si="54"/>
        <v>-5842046.7131046364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-5842046.7131046364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-24432.091735913396</v>
      </c>
      <c r="L693" s="444">
        <f t="shared" ca="1" si="54"/>
        <v>-5888134.1083551282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-5888134.1083551282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-24624.122549457112</v>
      </c>
      <c r="L694" s="444">
        <f t="shared" ca="1" si="54"/>
        <v>-5934413.5344191641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-5934413.5344191641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-24816.953491390592</v>
      </c>
      <c r="L695" s="444">
        <f t="shared" ca="1" si="54"/>
        <v>-5980885.7914251331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-5980885.7914251331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-25010.587895582132</v>
      </c>
      <c r="L696" s="444">
        <f t="shared" ca="1" si="54"/>
        <v>-6027551.6828352939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-6027551.6828352939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-25205.029109791136</v>
      </c>
      <c r="L697" s="444">
        <f t="shared" ca="1" si="54"/>
        <v>-6074412.0154596632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-6074412.0154596632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-25400.280495726005</v>
      </c>
      <c r="L698" s="444">
        <f t="shared" ca="1" si="54"/>
        <v>-6121467.5994699672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-6121467.5994699672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-25596.345429102272</v>
      </c>
      <c r="L699" s="444">
        <f t="shared" ca="1" si="54"/>
        <v>-6168719.2484136475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-6168719.2484136475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-25793.227299700942</v>
      </c>
      <c r="L700" s="444">
        <f t="shared" ca="1" si="54"/>
        <v>-6216167.7792279264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-6216167.7792279264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-25990.929511427104</v>
      </c>
      <c r="L701" s="444">
        <f t="shared" ca="1" si="54"/>
        <v>-6263814.0122539317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-6263814.0122539317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-26189.45548236879</v>
      </c>
      <c r="L702" s="444">
        <f t="shared" ca="1" si="54"/>
        <v>-6311658.7712508785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-6311658.7712508785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-26388.808644856068</v>
      </c>
      <c r="L703" s="444">
        <f t="shared" ca="1" si="54"/>
        <v>-6359702.8834103132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-6359702.8834103132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-26588.99244552038</v>
      </c>
      <c r="L704" s="444">
        <f t="shared" ca="1" si="54"/>
        <v>-6407947.1793704117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-6407947.1793704117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-26790.010345354123</v>
      </c>
      <c r="L705" s="444">
        <f t="shared" ca="1" si="54"/>
        <v>-6456392.4932303438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-6456392.4932303438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-26991.865819770508</v>
      </c>
      <c r="L706" s="444">
        <f t="shared" ca="1" si="54"/>
        <v>-6505039.662564693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-6505039.662564693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-27194.562358663632</v>
      </c>
      <c r="L707" s="444">
        <f t="shared" ca="1" si="54"/>
        <v>-6553889.5284379348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-6553889.5284379348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-27398.103466468805</v>
      </c>
      <c r="L708" s="444">
        <f t="shared" ca="1" si="54"/>
        <v>-6602942.9354189821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-6602942.9354189821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-27602.492662223169</v>
      </c>
      <c r="L709" s="444">
        <f t="shared" ca="1" si="54"/>
        <v>-6652200.7315957835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-6652200.7315957835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-27807.733479626506</v>
      </c>
      <c r="L710" s="444">
        <f t="shared" ca="1" si="54"/>
        <v>-6701663.7685899884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-6701663.7685899884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-28013.829467102361</v>
      </c>
      <c r="L711" s="444">
        <f t="shared" ca="1" si="54"/>
        <v>-6751332.9015716687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-6751332.9015716687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-28220.784187859361</v>
      </c>
      <c r="L712" s="444">
        <f t="shared" ca="1" si="54"/>
        <v>-6801208.989274106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-6801208.989274106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-28428.601219952852</v>
      </c>
      <c r="L713" s="444">
        <f t="shared" ca="1" si="54"/>
        <v>-6851292.8940086374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-6851292.8940086374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-28637.284156346734</v>
      </c>
      <c r="L714" s="444">
        <f t="shared" ca="1" si="54"/>
        <v>-6901585.4816795625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-6901585.4816795625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-28846.836604975586</v>
      </c>
      <c r="L715" s="444">
        <f t="shared" ca="1" si="54"/>
        <v>-6952087.621799116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-6952087.621799116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-29057.262188807057</v>
      </c>
      <c r="L716" s="444">
        <f t="shared" ca="1" si="54"/>
        <v>-7002800.1875025015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-7002800.1875025015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-29268.564545904501</v>
      </c>
      <c r="L717" s="444">
        <f t="shared" ca="1" si="54"/>
        <v>-7053724.0555629842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-7053724.0555629842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-29480.747329489845</v>
      </c>
      <c r="L718" s="444">
        <f t="shared" ca="1" si="54"/>
        <v>-7104860.1064070528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-7104860.1064070528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-29693.814208006796</v>
      </c>
      <c r="L719" s="444">
        <f t="shared" ca="1" si="54"/>
        <v>-7156209.2241296377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-7156209.2241296377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-29907.768865184233</v>
      </c>
      <c r="L720" s="444">
        <f t="shared" ca="1" si="54"/>
        <v>-7207772.2965094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-7207772.2965094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-30122.615000099915</v>
      </c>
      <c r="L721" s="444">
        <f t="shared" ca="1" si="54"/>
        <v>-7259550.2150240783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-7259550.2150240783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-30338.356327244404</v>
      </c>
      <c r="L722" s="444">
        <f t="shared" ca="1" si="54"/>
        <v>-7311543.8748659007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-7311543.8748659007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-30554.99657658533</v>
      </c>
      <c r="L723" s="444">
        <f t="shared" ca="1" si="54"/>
        <v>-7363754.174957064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-7363754.174957064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-30772.539493631844</v>
      </c>
      <c r="L724" s="444">
        <f t="shared" ca="1" si="54"/>
        <v>-7416182.0179652739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-7416182.0179652739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-30990.988839499383</v>
      </c>
      <c r="L725" s="444">
        <f t="shared" ca="1" si="54"/>
        <v>-7468828.310319352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-7468828.310319352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-31210.348390974705</v>
      </c>
      <c r="L726" s="444">
        <f t="shared" ca="1" si="54"/>
        <v>-7521693.9622249054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-7521693.9622249054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-31430.621940581179</v>
      </c>
      <c r="L727" s="444">
        <f t="shared" ca="1" si="54"/>
        <v>-7574779.8876800649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-7574779.8876800649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-31651.813296644348</v>
      </c>
      <c r="L728" s="444">
        <f t="shared" ca="1" si="54"/>
        <v>-7628087.0044912873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-7628087.0044912873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-31873.926283357774</v>
      </c>
      <c r="L729" s="444">
        <f t="shared" ca="1" si="54"/>
        <v>-7681616.2342892233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-7681616.2342892233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-32096.964740849173</v>
      </c>
      <c r="L730" s="444">
        <f t="shared" ca="1" si="54"/>
        <v>-7735368.5025446508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-7735368.5025446508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-32320.932525246786</v>
      </c>
      <c r="L731" s="444">
        <f t="shared" ca="1" si="54"/>
        <v>-7789344.7385844756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-7789344.7385844756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-32545.833508746058</v>
      </c>
      <c r="L732" s="444">
        <f t="shared" ca="1" si="54"/>
        <v>-7843545.8756077997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-7843545.8756077997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-32771.671579676578</v>
      </c>
      <c r="L733" s="444">
        <f t="shared" ca="1" si="54"/>
        <v>-7897972.8507020548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-7897972.8507020548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-32998.450642569311</v>
      </c>
      <c r="L734" s="444">
        <f t="shared" ca="1" si="54"/>
        <v>-7952626.6048592022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-7952626.6048592022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-33226.174618224082</v>
      </c>
      <c r="L735" s="444">
        <f t="shared" ca="1" si="54"/>
        <v>-8007508.0829920042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-8007508.0829920042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-33454.847443777428</v>
      </c>
      <c r="L736" s="444">
        <f t="shared" ca="1" si="54"/>
        <v>-8062618.2339503597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-8062618.2339503597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-33684.473072770568</v>
      </c>
      <c r="L737" s="444">
        <f t="shared" ca="1" si="54"/>
        <v>-8117958.0105377091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-8117958.0105377091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-33915.055475217865</v>
      </c>
      <c r="L738" s="444">
        <f t="shared" ca="1" si="54"/>
        <v>-8173528.3695275057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-8173528.3695275057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-34146.59863767535</v>
      </c>
      <c r="L739" s="444">
        <f t="shared" ca="1" si="54"/>
        <v>-8229330.271679759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-8229330.271679759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-34379.106563309739</v>
      </c>
      <c r="L740" s="444">
        <f t="shared" ca="1" si="54"/>
        <v>-8285364.6817576475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-8285364.6817576475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-34612.583271967604</v>
      </c>
      <c r="L741" s="444">
        <f t="shared" ca="1" si="54"/>
        <v>-8341632.5685441932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-8341632.5685441932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-34847.03280024488</v>
      </c>
      <c r="L742" s="444">
        <f t="shared" ca="1" si="54"/>
        <v>-8398134.9048590157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-8398134.9048590157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-35082.459201556645</v>
      </c>
      <c r="L743" s="444">
        <f t="shared" ca="1" si="54"/>
        <v>-8454872.6675751526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-8454872.6675751526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-35318.866546207217</v>
      </c>
      <c r="L744" s="444">
        <f t="shared" ca="1" si="54"/>
        <v>-8511846.8376359399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-8511846.8376359399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-35556.258921460496</v>
      </c>
      <c r="L745" s="444">
        <f t="shared" ca="1" si="54"/>
        <v>-8569058.4000719804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-8569058.4000719804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-35794.640431610664</v>
      </c>
      <c r="L746" s="444">
        <f t="shared" ca="1" si="54"/>
        <v>-8626508.3440181706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-8626508.3440181706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-36034.015198053123</v>
      </c>
      <c r="L747" s="444">
        <f t="shared" ca="1" si="54"/>
        <v>-8684197.6627308037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-8684197.6627308037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-36274.387359355766</v>
      </c>
      <c r="L748" s="444">
        <f t="shared" ca="1" si="54"/>
        <v>-8742127.3536047395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-8742127.3536047395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-36515.761071330497</v>
      </c>
      <c r="L749" s="444">
        <f t="shared" ca="1" si="54"/>
        <v>-8800298.4181906488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-8800298.4181906488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-36758.140507105119</v>
      </c>
      <c r="L750" s="444">
        <f t="shared" ca="1" si="54"/>
        <v>-8858711.8622123338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-8858711.8622123338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-37001.52985719547</v>
      </c>
      <c r="L751" s="444">
        <f t="shared" ca="1" si="54"/>
        <v>-8917368.6955841091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-8917368.6955841091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-37245.933329577871</v>
      </c>
      <c r="L752" s="444">
        <f t="shared" ca="1" si="54"/>
        <v>-8976269.9324282669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-8976269.9324282669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-37491.355149761861</v>
      </c>
      <c r="L753" s="444">
        <f t="shared" ca="1" si="54"/>
        <v>-9035416.5910926089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-9035416.5910926089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-37737.799560863285</v>
      </c>
      <c r="L754" s="444">
        <f t="shared" ca="1" si="54"/>
        <v>-9094809.6941680517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-9094809.6941680517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-37985.270823677631</v>
      </c>
      <c r="L755" s="444">
        <f t="shared" ca="1" si="54"/>
        <v>-9154450.268506309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-9154450.268506309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-38233.773216753703</v>
      </c>
      <c r="L756" s="444">
        <f t="shared" ca="1" si="54"/>
        <v>-9214339.3452376425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-9214339.3452376425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-38483.311036467589</v>
      </c>
      <c r="L757" s="444">
        <f t="shared" ca="1" si="54"/>
        <v>-9274477.9597886894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-9274477.9597886894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-38733.88859709695</v>
      </c>
      <c r="L758" s="444">
        <f t="shared" ca="1" si="54"/>
        <v>-9334867.1519003659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-9334867.1519003659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-38985.510230895605</v>
      </c>
      <c r="L759" s="444">
        <f t="shared" ca="1" si="54"/>
        <v>-9395507.9656458404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-9395507.9656458404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-39238.180288168413</v>
      </c>
      <c r="L760" s="444">
        <f t="shared" ca="1" si="54"/>
        <v>-9456401.4494485874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-9456401.4494485874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-39491.903137346526</v>
      </c>
      <c r="L761" s="444">
        <f t="shared" ca="1" si="54"/>
        <v>-9517548.6561005134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-9517548.6561005134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-39746.683165062888</v>
      </c>
      <c r="L762" s="444">
        <f t="shared" ca="1" si="54"/>
        <v>-9578950.6427801549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-9578950.6427801549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-40002.524776228056</v>
      </c>
      <c r="L763" s="444">
        <f t="shared" ca="1" si="54"/>
        <v>-9640608.471070962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-9640608.471070962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-40259.432394106421</v>
      </c>
      <c r="L764" s="444">
        <f t="shared" ca="1" si="54"/>
        <v>-9702523.2069796473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-9702523.2069796473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-40517.41046039261</v>
      </c>
      <c r="L765" s="444">
        <f t="shared" ca="1" si="54"/>
        <v>-9764695.9209546186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-9764695.9209546186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-40776.463435288322</v>
      </c>
      <c r="L766" s="444">
        <f t="shared" ca="1" si="54"/>
        <v>-9827127.6879044864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-9827127.6879044864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-41036.595797579437</v>
      </c>
      <c r="L767" s="444">
        <f t="shared" ca="1" si="54"/>
        <v>-9889819.5872166455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-9889819.5872166455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-41297.812044713435</v>
      </c>
      <c r="L768" s="444">
        <f t="shared" ca="1" si="54"/>
        <v>-9952772.7027759384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-9952772.7027759384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-41560.116692877156</v>
      </c>
      <c r="L769" s="444">
        <f t="shared" ca="1" si="54"/>
        <v>-10015988.122983394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-10015988.122983394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-41823.514277074886</v>
      </c>
      <c r="L770" s="444">
        <f t="shared" ca="1" si="54"/>
        <v>-10079466.940775048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-10079466.940775048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-42088.009351206783</v>
      </c>
      <c r="L771" s="444">
        <f t="shared" ca="1" si="54"/>
        <v>-10143210.253640834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-10143210.253640834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-42353.606488147554</v>
      </c>
      <c r="L772" s="444">
        <f t="shared" ca="1" si="54"/>
        <v>-10207219.163643561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-10207219.163643561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-42620.310279825586</v>
      </c>
      <c r="L773" s="444">
        <f t="shared" ref="L773:L1027" ca="1" si="80">I773-J773+K773</f>
        <v>-10271494.777437966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-10271494.777437966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-42888.12533730227</v>
      </c>
      <c r="L774" s="444">
        <f t="shared" ca="1" si="80"/>
        <v>-10336038.206289848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-10336038.206289848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-43157.056290851782</v>
      </c>
      <c r="L775" s="444">
        <f t="shared" ca="1" si="80"/>
        <v>-10400850.56609528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-10400850.56609528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-43427.107790041075</v>
      </c>
      <c r="L776" s="444">
        <f t="shared" ca="1" si="80"/>
        <v>-10465932.977399901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-10465932.977399901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-43698.284503810333</v>
      </c>
      <c r="L777" s="444">
        <f t="shared" ca="1" si="80"/>
        <v>-10531286.56541829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-10531286.56541829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-43970.591120553625</v>
      </c>
      <c r="L778" s="444">
        <f t="shared" ca="1" si="80"/>
        <v>-10596912.460053423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-10596912.460053423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-44244.032348200009</v>
      </c>
      <c r="L779" s="444">
        <f t="shared" ca="1" si="80"/>
        <v>-10662811.795916203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-10662811.795916203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-44518.612914294928</v>
      </c>
      <c r="L780" s="444">
        <f t="shared" ca="1" si="80"/>
        <v>-10728985.712345077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-10728985.712345077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-44794.3375660819</v>
      </c>
      <c r="L781" s="444">
        <f t="shared" ca="1" si="80"/>
        <v>-10795435.353425737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-10795435.353425737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-45071.21107058465</v>
      </c>
      <c r="L782" s="444">
        <f t="shared" ca="1" si="80"/>
        <v>-10862161.868010901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-10862161.868010901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-45349.238214689503</v>
      </c>
      <c r="L783" s="444">
        <f t="shared" ca="1" si="80"/>
        <v>-10929166.40974017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-10929166.40974017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-45628.423805228122</v>
      </c>
      <c r="L784" s="444">
        <f t="shared" ca="1" si="80"/>
        <v>-10996450.137059977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-10996450.137059977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-45908.772669060651</v>
      </c>
      <c r="L785" s="444">
        <f t="shared" ca="1" si="80"/>
        <v>-11064014.213243617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-11064014.213243617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-46190.289653159147</v>
      </c>
      <c r="L786" s="444">
        <f t="shared" ca="1" si="80"/>
        <v>-11131859.806411356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-11131859.806411356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-46472.979624691397</v>
      </c>
      <c r="L787" s="444">
        <f t="shared" ca="1" si="80"/>
        <v>-11199988.089550626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-11199988.089550626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-46756.847471105022</v>
      </c>
      <c r="L788" s="444">
        <f t="shared" ca="1" si="80"/>
        <v>-11268400.24053631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-11268400.24053631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-47041.898100212034</v>
      </c>
      <c r="L789" s="444">
        <f t="shared" ca="1" si="80"/>
        <v>-11337097.442151101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-11337097.442151101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-47328.136440273665</v>
      </c>
      <c r="L790" s="444">
        <f t="shared" ca="1" si="80"/>
        <v>-11406080.882105954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-11406080.882105954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-47615.567440085557</v>
      </c>
      <c r="L791" s="444">
        <f t="shared" ca="1" si="80"/>
        <v>-11475351.753060618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-11475351.753060618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-47904.19606906332</v>
      </c>
      <c r="L792" s="444">
        <f t="shared" ca="1" si="80"/>
        <v>-11544911.252644261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-11544911.252644261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-48194.027317328502</v>
      </c>
      <c r="L793" s="444">
        <f t="shared" ca="1" si="80"/>
        <v>-11614760.583476169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-11614760.583476169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-48485.066195794781</v>
      </c>
      <c r="L794" s="444">
        <f t="shared" ca="1" si="80"/>
        <v>-11684900.953186544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-11684900.953186544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-48777.317736254678</v>
      </c>
      <c r="L795" s="444">
        <f t="shared" ca="1" si="80"/>
        <v>-11755333.574437378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-11755333.574437378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-49070.786991466492</v>
      </c>
      <c r="L796" s="444">
        <f t="shared" ca="1" si="80"/>
        <v>-11826059.664943423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-11826059.664943423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-49365.479035241675</v>
      </c>
      <c r="L797" s="444">
        <f t="shared" ca="1" si="80"/>
        <v>-11897080.447493244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-11897080.447493244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-49661.398962532599</v>
      </c>
      <c r="L798" s="444">
        <f t="shared" ca="1" si="80"/>
        <v>-11968397.149970356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-11968397.149970356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-49958.551889520568</v>
      </c>
      <c r="L799" s="444">
        <f t="shared" ca="1" si="80"/>
        <v>-12040011.005374456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-12040011.005374456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-50256.942953704311</v>
      </c>
      <c r="L800" s="444">
        <f t="shared" ca="1" si="80"/>
        <v>-12111923.251842739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-12111923.251842739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-50556.577313988826</v>
      </c>
      <c r="L801" s="444">
        <f t="shared" ca="1" si="80"/>
        <v>-12184135.132671308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-12184135.132671308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-50857.460150774532</v>
      </c>
      <c r="L802" s="444">
        <f t="shared" ca="1" si="80"/>
        <v>-12256647.896336662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-12256647.896336662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-51159.59666604684</v>
      </c>
      <c r="L803" s="444">
        <f t="shared" ca="1" si="80"/>
        <v>-12329462.796517288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-12329462.796517288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-51462.992083466117</v>
      </c>
      <c r="L804" s="444">
        <f t="shared" ca="1" si="80"/>
        <v>-12402581.092115333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-12402581.092115333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-51767.65164845797</v>
      </c>
      <c r="L805" s="444">
        <f t="shared" ca="1" si="80"/>
        <v>-12476004.047278371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-12476004.047278371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-52073.580628303956</v>
      </c>
      <c r="L806" s="444">
        <f t="shared" ca="1" si="80"/>
        <v>-12549732.931421254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-12549732.931421254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-52380.784312232638</v>
      </c>
      <c r="L807" s="444">
        <f t="shared" ca="1" si="80"/>
        <v>-12623769.019248066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-12623769.019248066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-52689.26801151102</v>
      </c>
      <c r="L808" s="444">
        <f t="shared" ca="1" si="80"/>
        <v>-12698113.590774156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-12698113.590774156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-52999.0370595364</v>
      </c>
      <c r="L809" s="444">
        <f t="shared" ca="1" si="80"/>
        <v>-12772767.931348272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-12772767.931348272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-53310.096811928546</v>
      </c>
      <c r="L810" s="444">
        <f t="shared" ca="1" si="80"/>
        <v>-12847733.331674779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-12847733.331674779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-53622.452646622325</v>
      </c>
      <c r="L811" s="444">
        <f t="shared" ca="1" si="80"/>
        <v>-12923011.087835981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-12923011.087835981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-53936.109963960662</v>
      </c>
      <c r="L812" s="444">
        <f t="shared" ca="1" si="80"/>
        <v>-12998602.501314521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-12998602.501314521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-54251.074186787919</v>
      </c>
      <c r="L813" s="444">
        <f t="shared" ca="1" si="80"/>
        <v>-13074508.879015887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-13074508.879015887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-54567.35076054361</v>
      </c>
      <c r="L814" s="444">
        <f t="shared" ca="1" si="80"/>
        <v>-13150731.53329101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-13150731.53329101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-54884.945153356617</v>
      </c>
      <c r="L815" s="444">
        <f t="shared" ca="1" si="80"/>
        <v>-13227271.781958947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-13227271.781958947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-55203.862856139684</v>
      </c>
      <c r="L816" s="444">
        <f t="shared" ca="1" si="80"/>
        <v>-13304130.948329667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-13304130.948329667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-55524.109382684357</v>
      </c>
      <c r="L817" s="444">
        <f t="shared" ca="1" si="80"/>
        <v>-13381310.361226931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-13381310.361226931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-55845.690269756291</v>
      </c>
      <c r="L818" s="444">
        <f t="shared" ca="1" si="80"/>
        <v>-13458811.355011268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-13458811.355011268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-56168.611077191024</v>
      </c>
      <c r="L819" s="444">
        <f t="shared" ca="1" si="80"/>
        <v>-13536635.269603038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-13536635.269603038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-56492.877387990069</v>
      </c>
      <c r="L820" s="444">
        <f t="shared" ca="1" si="80"/>
        <v>-13614783.450505607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-13614783.450505607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-56818.494808417439</v>
      </c>
      <c r="L821" s="444">
        <f t="shared" ca="1" si="80"/>
        <v>-13693257.248828603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-13693257.248828603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-57145.468968096597</v>
      </c>
      <c r="L822" s="444">
        <f t="shared" ca="1" si="80"/>
        <v>-13772058.021311279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-13772058.021311279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-57473.805520107744</v>
      </c>
      <c r="L823" s="444">
        <f t="shared" ca="1" si="80"/>
        <v>-13851187.130345967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-13851187.130345967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-57803.5101410856</v>
      </c>
      <c r="L824" s="444">
        <f t="shared" ca="1" si="80"/>
        <v>-13930645.944001632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-13930645.944001632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-58134.588531317546</v>
      </c>
      <c r="L825" s="444">
        <f t="shared" ca="1" si="80"/>
        <v>-14010435.836047528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-14010435.836047528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-58467.046414842116</v>
      </c>
      <c r="L826" s="444">
        <f t="shared" ca="1" si="80"/>
        <v>-14090558.18597695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-14090558.18597695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-58800.889539548043</v>
      </c>
      <c r="L827" s="444">
        <f t="shared" ca="1" si="80"/>
        <v>-14171014.379031077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-14171014.379031077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-59136.123677273557</v>
      </c>
      <c r="L828" s="444">
        <f t="shared" ca="1" si="80"/>
        <v>-14251805.806222931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-14251805.806222931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-59472.754623906287</v>
      </c>
      <c r="L829" s="444">
        <f t="shared" ca="1" si="80"/>
        <v>-14332933.864361417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-14332933.864361417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-59810.788199483315</v>
      </c>
      <c r="L830" s="444">
        <f t="shared" ca="1" si="80"/>
        <v>-14414399.956075478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-14414399.956075478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-60150.230248291904</v>
      </c>
      <c r="L831" s="444">
        <f t="shared" ca="1" si="80"/>
        <v>-14496205.489838349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-14496205.489838349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-60491.086638970533</v>
      </c>
      <c r="L832" s="444">
        <f t="shared" ca="1" si="80"/>
        <v>-14578351.879991898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-14578351.879991898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-60833.363264610321</v>
      </c>
      <c r="L833" s="444">
        <f t="shared" ca="1" si="80"/>
        <v>-14660840.546771089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-14660840.546771089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-61177.066042856954</v>
      </c>
      <c r="L834" s="444">
        <f t="shared" ca="1" si="80"/>
        <v>-14743672.916328525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-14743672.916328525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-61522.200916012931</v>
      </c>
      <c r="L835" s="444">
        <f t="shared" ca="1" si="80"/>
        <v>-14826850.420759117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-14826850.420759117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-61868.773851140402</v>
      </c>
      <c r="L836" s="444">
        <f t="shared" ca="1" si="80"/>
        <v>-14910374.498124838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-14910374.498124838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-62216.790840164242</v>
      </c>
      <c r="L837" s="444">
        <f t="shared" ca="1" si="80"/>
        <v>-14994246.592479581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-14994246.592479581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-62566.257899975666</v>
      </c>
      <c r="L838" s="444">
        <f t="shared" ca="1" si="80"/>
        <v>-15078468.153894136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-15078468.153894136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-62917.181072536303</v>
      </c>
      <c r="L839" s="444">
        <f t="shared" ca="1" si="80"/>
        <v>-15163040.638481252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-15163040.638481252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-63269.56642498263</v>
      </c>
      <c r="L840" s="444">
        <f t="shared" ca="1" si="80"/>
        <v>-15247965.508420814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-15247965.508420814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-63623.420049730805</v>
      </c>
      <c r="L841" s="444">
        <f t="shared" ca="1" si="80"/>
        <v>-15333244.231985124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-15333244.231985124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-63978.748064582098</v>
      </c>
      <c r="L842" s="444">
        <f t="shared" ca="1" si="80"/>
        <v>-15418878.283564284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-15418878.283564284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-64335.556612828601</v>
      </c>
      <c r="L843" s="444">
        <f t="shared" ca="1" si="80"/>
        <v>-15504869.143691693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-15504869.143691693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-64693.851863359465</v>
      </c>
      <c r="L844" s="444">
        <f t="shared" ca="1" si="80"/>
        <v>-15591218.299069632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-15591218.299069632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-65053.640010767536</v>
      </c>
      <c r="L845" s="444">
        <f t="shared" ca="1" si="80"/>
        <v>-15677927.242594978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-15677927.242594978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-65414.927275456488</v>
      </c>
      <c r="L846" s="444">
        <f t="shared" ca="1" si="80"/>
        <v>-15764997.473385014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-15764997.473385014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-65777.719903748308</v>
      </c>
      <c r="L847" s="444">
        <f t="shared" ca="1" si="80"/>
        <v>-15852430.496803341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-15852430.496803341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-66142.024167991331</v>
      </c>
      <c r="L848" s="444">
        <f t="shared" ca="1" si="80"/>
        <v>-15940227.824485913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-15940227.824485913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-66507.846366668717</v>
      </c>
      <c r="L849" s="444">
        <f t="shared" ca="1" si="80"/>
        <v>-16028390.97436716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-16028390.97436716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-66875.192824507249</v>
      </c>
      <c r="L850" s="444">
        <f t="shared" ca="1" si="80"/>
        <v>-16116921.470706247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-16116921.470706247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-67244.069892586776</v>
      </c>
      <c r="L851" s="444">
        <f t="shared" ca="1" si="80"/>
        <v>-16205820.844113413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-16205820.844113413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-67614.483948449968</v>
      </c>
      <c r="L852" s="444">
        <f t="shared" ca="1" si="80"/>
        <v>-16295090.631576443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-16295090.631576443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-67986.441396212584</v>
      </c>
      <c r="L853" s="444">
        <f t="shared" ca="1" si="80"/>
        <v>-16384732.376487235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-16384732.376487235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-68359.94866667423</v>
      </c>
      <c r="L854" s="444">
        <f t="shared" ca="1" si="80"/>
        <v>-16474747.628668489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-16474747.628668489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-68735.012217429452</v>
      </c>
      <c r="L855" s="444">
        <f t="shared" ca="1" si="80"/>
        <v>-16565137.944400497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-16565137.944400497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-69111.638532979487</v>
      </c>
      <c r="L856" s="444">
        <f t="shared" ca="1" si="80"/>
        <v>-16655904.886448056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-16655904.886448056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-69489.834124844318</v>
      </c>
      <c r="L857" s="444">
        <f t="shared" ca="1" si="80"/>
        <v>-16747050.024087479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-16747050.024087479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-69869.605531675232</v>
      </c>
      <c r="L858" s="444">
        <f t="shared" ca="1" si="80"/>
        <v>-16838574.933133733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-16838574.933133733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-70250.959319367961</v>
      </c>
      <c r="L859" s="444">
        <f t="shared" ca="1" si="80"/>
        <v>-16930481.195967678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-16930481.195967678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-70633.902081176057</v>
      </c>
      <c r="L860" s="444">
        <f t="shared" ca="1" si="80"/>
        <v>-17022770.401563432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-17022770.401563432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-71018.440437825033</v>
      </c>
      <c r="L861" s="444">
        <f t="shared" ca="1" si="80"/>
        <v>-17115444.145515833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-17115444.145515833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-71404.581037626704</v>
      </c>
      <c r="L862" s="444">
        <f t="shared" ca="1" si="80"/>
        <v>-17208504.030068036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-17208504.030068036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-71792.330556594228</v>
      </c>
      <c r="L863" s="444">
        <f t="shared" ca="1" si="80"/>
        <v>-17301951.664139207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-17301951.664139207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-72181.695698557436</v>
      </c>
      <c r="L864" s="444">
        <f t="shared" ca="1" si="80"/>
        <v>-17395788.663352344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-17395788.663352344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-72572.683195278834</v>
      </c>
      <c r="L865" s="444">
        <f t="shared" ca="1" si="80"/>
        <v>-17490016.6500622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-17490016.6500622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-72965.299806569907</v>
      </c>
      <c r="L866" s="444">
        <f t="shared" ca="1" si="80"/>
        <v>-17584637.253383346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-17584637.253383346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-73359.552320408009</v>
      </c>
      <c r="L867" s="444">
        <f t="shared" ca="1" si="80"/>
        <v>-17679652.109218333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-17679652.109218333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-73755.447553053789</v>
      </c>
      <c r="L868" s="444">
        <f t="shared" ca="1" si="80"/>
        <v>-17775062.860285964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-17775062.860285964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-74152.992349168926</v>
      </c>
      <c r="L869" s="444">
        <f t="shared" ca="1" si="80"/>
        <v>-17870871.156149711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-17870871.156149711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-74552.193581934538</v>
      </c>
      <c r="L870" s="444">
        <f t="shared" ca="1" si="80"/>
        <v>-17967078.653246224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-17967078.653246224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-74953.058153170001</v>
      </c>
      <c r="L871" s="444">
        <f t="shared" ca="1" si="80"/>
        <v>-18063687.014913972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-18063687.014913972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-75355.592993452286</v>
      </c>
      <c r="L872" s="444">
        <f t="shared" ca="1" si="80"/>
        <v>-18160697.911422003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-18160697.911422003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-75759.805062235755</v>
      </c>
      <c r="L873" s="444">
        <f t="shared" ca="1" si="80"/>
        <v>-18258113.019998815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-18258113.019998815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-76165.70134797247</v>
      </c>
      <c r="L874" s="444">
        <f t="shared" ca="1" si="80"/>
        <v>-18355934.024861366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-18355934.024861366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-76573.288868233096</v>
      </c>
      <c r="L875" s="444">
        <f t="shared" ca="1" si="80"/>
        <v>-18454162.617244177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-18454162.617244177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-76982.574669828144</v>
      </c>
      <c r="L876" s="444">
        <f t="shared" ca="1" si="80"/>
        <v>-18552800.495428581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-18552800.495428581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-77393.56582892983</v>
      </c>
      <c r="L877" s="444">
        <f t="shared" ca="1" si="80"/>
        <v>-18651849.364772089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-18651849.364772089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-77806.269451194443</v>
      </c>
      <c r="L878" s="444">
        <f t="shared" ca="1" si="80"/>
        <v>-18751310.93773786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-18751310.93773786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-78220.692671885161</v>
      </c>
      <c r="L879" s="444">
        <f t="shared" ca="1" si="80"/>
        <v>-18851186.933924321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-18851186.933924321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-78636.84265599541</v>
      </c>
      <c r="L880" s="444">
        <f t="shared" ca="1" si="80"/>
        <v>-18951479.080094893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-18951479.080094893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-79054.726598372785</v>
      </c>
      <c r="L881" s="444">
        <f t="shared" ca="1" si="80"/>
        <v>-19052189.110207845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-19052189.110207845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-79474.351723843429</v>
      </c>
      <c r="L882" s="444">
        <f t="shared" ca="1" si="80"/>
        <v>-19153318.765446264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-19153318.765446264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-79895.725287336842</v>
      </c>
      <c r="L883" s="444">
        <f t="shared" ca="1" si="80"/>
        <v>-19254869.794248179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-19254869.794248179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-80318.854574011479</v>
      </c>
      <c r="L884" s="444">
        <f t="shared" ca="1" si="80"/>
        <v>-19356843.952336766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-19356843.952336766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-80743.746899380596</v>
      </c>
      <c r="L885" s="444">
        <f t="shared" ca="1" si="80"/>
        <v>-19459243.002750725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-19459243.002750725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-81170.409609438764</v>
      </c>
      <c r="L886" s="444">
        <f t="shared" ca="1" si="80"/>
        <v>-19562068.715874739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-19562068.715874739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-81598.850080788819</v>
      </c>
      <c r="L887" s="444">
        <f t="shared" ca="1" si="80"/>
        <v>-19665322.869470105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-19665322.869470105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-82029.075720769513</v>
      </c>
      <c r="L888" s="444">
        <f t="shared" ca="1" si="80"/>
        <v>-19769007.24870545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-19769007.24870545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-82461.093967583452</v>
      </c>
      <c r="L889" s="444">
        <f t="shared" ca="1" si="80"/>
        <v>-19873123.646187611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-19873123.646187611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-82894.912290425782</v>
      </c>
      <c r="L890" s="444">
        <f t="shared" ca="1" si="80"/>
        <v>-19977673.861992612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-19977673.861992612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-83330.538189613289</v>
      </c>
      <c r="L891" s="444">
        <f t="shared" ca="1" si="80"/>
        <v>-20082659.703696802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-20082659.703696802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-83767.979196714077</v>
      </c>
      <c r="L892" s="444">
        <f t="shared" ca="1" si="80"/>
        <v>-20188082.986408092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-20188082.986408092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-84207.242874677788</v>
      </c>
      <c r="L893" s="444">
        <f t="shared" ca="1" si="80"/>
        <v>-20293945.532797348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-20293945.532797348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-84648.336817966352</v>
      </c>
      <c r="L894" s="444">
        <f t="shared" ca="1" si="80"/>
        <v>-20400249.17312989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-20400249.17312989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-85091.268652685278</v>
      </c>
      <c r="L895" s="444">
        <f t="shared" ca="1" si="80"/>
        <v>-20506995.745297153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-20506995.745297153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-85536.046036715547</v>
      </c>
      <c r="L896" s="444">
        <f t="shared" ca="1" si="80"/>
        <v>-20614187.094848447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-20614187.094848447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-85982.676659845936</v>
      </c>
      <c r="L897" s="444">
        <f t="shared" ca="1" si="80"/>
        <v>-20721825.075022869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-20721825.075022869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-86431.168243906024</v>
      </c>
      <c r="L898" s="444">
        <f t="shared" ca="1" si="80"/>
        <v>-20829911.546781354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-20829911.546781354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-86881.528542899716</v>
      </c>
      <c r="L899" s="444">
        <f t="shared" ca="1" si="80"/>
        <v>-20938448.37883883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-20938448.37883883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-87333.765343139195</v>
      </c>
      <c r="L900" s="444">
        <f t="shared" ca="1" si="80"/>
        <v>-21047437.447696548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-21047437.447696548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-87787.886463379691</v>
      </c>
      <c r="L901" s="444">
        <f t="shared" ca="1" si="80"/>
        <v>-21156880.637674507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-21156880.637674507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-88243.899754954517</v>
      </c>
      <c r="L902" s="444">
        <f t="shared" ca="1" si="80"/>
        <v>-21266779.840944041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-21266779.840944041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-88701.813101910913</v>
      </c>
      <c r="L903" s="444">
        <f t="shared" ca="1" si="80"/>
        <v>-21377136.957560528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-21377136.957560528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-89161.634421146271</v>
      </c>
      <c r="L904" s="444">
        <f t="shared" ca="1" si="80"/>
        <v>-21487953.895496253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-21487953.895496253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-89623.37166254512</v>
      </c>
      <c r="L905" s="444">
        <f t="shared" ca="1" si="80"/>
        <v>-21599232.570673376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-21599232.570673376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-90087.03280911647</v>
      </c>
      <c r="L906" s="444">
        <f t="shared" ca="1" si="80"/>
        <v>-21710974.90699707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-21710974.90699707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-90552.625877131868</v>
      </c>
      <c r="L907" s="444">
        <f t="shared" ca="1" si="80"/>
        <v>-21823182.836388778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-21823182.836388778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-91020.158916263987</v>
      </c>
      <c r="L908" s="444">
        <f t="shared" ca="1" si="80"/>
        <v>-21935858.29881962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-21935858.29881962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-91489.640009725816</v>
      </c>
      <c r="L909" s="444">
        <f t="shared" ca="1" si="80"/>
        <v>-22049003.242343925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-22049003.242343925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-91961.077274410432</v>
      </c>
      <c r="L910" s="444">
        <f t="shared" ca="1" si="80"/>
        <v>-22162619.623132914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-22162619.623132914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-92434.47886103121</v>
      </c>
      <c r="L911" s="444">
        <f t="shared" ca="1" si="80"/>
        <v>-22276709.405508522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-22276709.405508522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-92909.852954262911</v>
      </c>
      <c r="L912" s="444">
        <f t="shared" ca="1" si="80"/>
        <v>-22391274.561977364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-22391274.561977364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-93387.207772883092</v>
      </c>
      <c r="L913" s="444">
        <f t="shared" ca="1" si="80"/>
        <v>-22506317.073264826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-22506317.073264826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-93866.551569914183</v>
      </c>
      <c r="L914" s="444">
        <f t="shared" ca="1" si="80"/>
        <v>-22621838.928349316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-22621838.928349316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-94347.892632766219</v>
      </c>
      <c r="L915" s="444">
        <f t="shared" ca="1" si="80"/>
        <v>-22737842.124496661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-22737842.124496661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-94831.239283380157</v>
      </c>
      <c r="L916" s="444">
        <f t="shared" ca="1" si="80"/>
        <v>-22854328.667294618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-22854328.667294618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-95316.59987837165</v>
      </c>
      <c r="L917" s="444">
        <f t="shared" ca="1" si="80"/>
        <v>-22971300.570687566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-22971300.570687566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-95803.982809175592</v>
      </c>
      <c r="L918" s="444">
        <f t="shared" ca="1" si="80"/>
        <v>-23088759.857011318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-23088759.857011318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-96293.39650219123</v>
      </c>
      <c r="L919" s="444">
        <f t="shared" ca="1" si="80"/>
        <v>-23206708.557028089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-23206708.557028089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-96784.84941892777</v>
      </c>
      <c r="L920" s="444">
        <f t="shared" ca="1" si="80"/>
        <v>-23325148.709961593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-23325148.709961593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-97278.35005615071</v>
      </c>
      <c r="L921" s="444">
        <f t="shared" ca="1" si="80"/>
        <v>-23444082.36353232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-23444082.36353232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-97773.906946028743</v>
      </c>
      <c r="L922" s="444">
        <f t="shared" ca="1" si="80"/>
        <v>-23563511.573992927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-23563511.573992927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-98271.528656281269</v>
      </c>
      <c r="L923" s="444">
        <f t="shared" ca="1" si="80"/>
        <v>-23683438.406163786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-23683438.406163786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-98771.223790326505</v>
      </c>
      <c r="L924" s="444">
        <f t="shared" ca="1" si="80"/>
        <v>-23803864.933468688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-23803864.933468688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-99273.000987430278</v>
      </c>
      <c r="L925" s="444">
        <f t="shared" ca="1" si="80"/>
        <v>-23924793.237970695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-23924793.237970695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-99776.868922855298</v>
      </c>
      <c r="L926" s="444">
        <f t="shared" ca="1" si="80"/>
        <v>-24046225.410408128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-24046225.410408128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-100282.83630801128</v>
      </c>
      <c r="L927" s="444">
        <f t="shared" ca="1" si="80"/>
        <v>-24168163.550230715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-24168163.550230715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-100790.91189060539</v>
      </c>
      <c r="L928" s="444">
        <f t="shared" ca="1" si="80"/>
        <v>-24290609.765635896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-24290609.765635896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-101301.10445479365</v>
      </c>
      <c r="L929" s="444">
        <f t="shared" ca="1" si="80"/>
        <v>-24413566.173605267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-24413566.173605267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-101813.42282133269</v>
      </c>
      <c r="L930" s="444">
        <f t="shared" ca="1" si="80"/>
        <v>-24537034.899941176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-24537034.899941176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-102327.8758477323</v>
      </c>
      <c r="L931" s="444">
        <f t="shared" ca="1" si="80"/>
        <v>-24661018.079303484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-24661018.079303484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-102844.4724284086</v>
      </c>
      <c r="L932" s="444">
        <f t="shared" ca="1" si="80"/>
        <v>-24785517.855246469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-24785517.855246469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-103363.22149483769</v>
      </c>
      <c r="L933" s="444">
        <f t="shared" ca="1" si="80"/>
        <v>-24910536.380255885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-24910536.380255885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-103884.13201571026</v>
      </c>
      <c r="L934" s="444">
        <f t="shared" ca="1" si="80"/>
        <v>-25036075.815786172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-25036075.815786172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-104407.21299708645</v>
      </c>
      <c r="L935" s="444">
        <f t="shared" ca="1" si="80"/>
        <v>-25162138.332297835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-25162138.332297835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-104932.47348255172</v>
      </c>
      <c r="L936" s="444">
        <f t="shared" ca="1" si="80"/>
        <v>-25288726.109294966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-25288726.109294966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-105459.92255337309</v>
      </c>
      <c r="L937" s="444">
        <f t="shared" ca="1" si="80"/>
        <v>-25415841.335362915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-25415841.335362915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-105989.56932865622</v>
      </c>
      <c r="L938" s="444">
        <f t="shared" ca="1" si="80"/>
        <v>-25543486.208206147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-25543486.208206147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-106521.42296550302</v>
      </c>
      <c r="L939" s="444">
        <f t="shared" ca="1" si="80"/>
        <v>-25671662.934686229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-25671662.934686229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-107055.49265917002</v>
      </c>
      <c r="L940" s="444">
        <f t="shared" ca="1" si="80"/>
        <v>-25800373.730859976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-25800373.730859976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-107591.7876432273</v>
      </c>
      <c r="L941" s="444">
        <f t="shared" ca="1" si="80"/>
        <v>-25929620.822017781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-25929620.822017781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-108130.31718971816</v>
      </c>
      <c r="L942" s="444">
        <f t="shared" ca="1" si="80"/>
        <v>-26059406.442722078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-26059406.442722078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-108671.09060931939</v>
      </c>
      <c r="L943" s="444">
        <f t="shared" ca="1" si="80"/>
        <v>-26189732.836845975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-26189732.836845975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-109214.11725150231</v>
      </c>
      <c r="L944" s="444">
        <f t="shared" ca="1" si="80"/>
        <v>-26320602.257612053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-26320602.257612053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-109759.40650469427</v>
      </c>
      <c r="L945" s="444">
        <f t="shared" ca="1" si="80"/>
        <v>-26452016.967631325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-26452016.967631325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-110306.96779644125</v>
      </c>
      <c r="L946" s="444">
        <f t="shared" ca="1" si="80"/>
        <v>-26583979.238942344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-26583979.238942344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-110856.81059357051</v>
      </c>
      <c r="L947" s="444">
        <f t="shared" ca="1" si="80"/>
        <v>-26716491.353050493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-26716491.353050493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-111408.94440235446</v>
      </c>
      <c r="L948" s="444">
        <f t="shared" ca="1" si="80"/>
        <v>-26849555.600967426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-26849555.600967426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-111963.37876867503</v>
      </c>
      <c r="L949" s="444">
        <f t="shared" ca="1" si="80"/>
        <v>-26983174.283250678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-26983174.283250678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-112520.12327818856</v>
      </c>
      <c r="L950" s="444">
        <f t="shared" ca="1" si="80"/>
        <v>-27117349.710043445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-27117349.710043445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-113079.18755649176</v>
      </c>
      <c r="L951" s="444">
        <f t="shared" ca="1" si="80"/>
        <v>-27252084.201114513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-27252084.201114513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-113640.58126928787</v>
      </c>
      <c r="L952" s="444">
        <f t="shared" ca="1" si="80"/>
        <v>-27387380.085898377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-27387380.085898377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-114204.31412255397</v>
      </c>
      <c r="L953" s="444">
        <f t="shared" ca="1" si="80"/>
        <v>-27523239.703535508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-27523239.703535508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-114770.39586270868</v>
      </c>
      <c r="L954" s="444">
        <f t="shared" ca="1" si="80"/>
        <v>-27659665.402912796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-27659665.402912796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-115338.83627678071</v>
      </c>
      <c r="L955" s="444">
        <f t="shared" ca="1" si="80"/>
        <v>-27796659.542704154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-27796659.542704154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-115909.64519257804</v>
      </c>
      <c r="L956" s="444">
        <f t="shared" ca="1" si="80"/>
        <v>-27934224.49141131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-27934224.49141131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-116482.83247885788</v>
      </c>
      <c r="L957" s="444">
        <f t="shared" ca="1" si="80"/>
        <v>-28072362.627404746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-28072362.627404746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-117058.40804549718</v>
      </c>
      <c r="L958" s="444">
        <f t="shared" ca="1" si="80"/>
        <v>-28211076.33896482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-28211076.33896482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-117636.38184366416</v>
      </c>
      <c r="L959" s="444">
        <f t="shared" ca="1" si="80"/>
        <v>-28350368.024323061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-28350368.024323061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-118216.76386599016</v>
      </c>
      <c r="L960" s="444">
        <f t="shared" ca="1" si="80"/>
        <v>-28490240.091703627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-28490240.091703627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-118799.56414674252</v>
      </c>
      <c r="L961" s="444">
        <f t="shared" ca="1" si="80"/>
        <v>-28630694.959364947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-28630694.959364947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-119384.79276199802</v>
      </c>
      <c r="L962" s="444">
        <f t="shared" ca="1" si="80"/>
        <v>-28771735.055641521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-28771735.055641521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-119972.45982981707</v>
      </c>
      <c r="L963" s="444">
        <f t="shared" ca="1" si="80"/>
        <v>-28913362.818985917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-28913362.818985917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-120562.57551041873</v>
      </c>
      <c r="L964" s="444">
        <f t="shared" ca="1" si="80"/>
        <v>-29055580.698010914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-29055580.698010914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-121155.15000635621</v>
      </c>
      <c r="L965" s="444">
        <f t="shared" ca="1" si="80"/>
        <v>-29198391.151531849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-29198391.151531849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-121750.19356269344</v>
      </c>
      <c r="L966" s="444">
        <f t="shared" ca="1" si="80"/>
        <v>-29341796.64860912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-29341796.64860912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-122347.71646718209</v>
      </c>
      <c r="L967" s="444">
        <f t="shared" ca="1" si="80"/>
        <v>-29485799.668590881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-29485799.668590881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-122947.7290504394</v>
      </c>
      <c r="L968" s="444">
        <f t="shared" ca="1" si="80"/>
        <v>-29630402.701155897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-29630402.701155897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-123550.24168612699</v>
      </c>
      <c r="L969" s="444">
        <f t="shared" ca="1" si="80"/>
        <v>-29775608.246356603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-29775608.246356603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-124155.26479112991</v>
      </c>
      <c r="L970" s="444">
        <f t="shared" ca="1" si="80"/>
        <v>-29921418.814662311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-29921418.814662311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-124762.80882573704</v>
      </c>
      <c r="L971" s="444">
        <f t="shared" ca="1" si="80"/>
        <v>-30067836.927002627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-30067836.927002627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-125372.88429382168</v>
      </c>
      <c r="L972" s="444">
        <f t="shared" ca="1" si="80"/>
        <v>-30214865.114811026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-30214865.114811026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-125985.50174302336</v>
      </c>
      <c r="L973" s="444">
        <f t="shared" ca="1" si="80"/>
        <v>-30362505.920068625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-30362505.920068625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-126600.67176493001</v>
      </c>
      <c r="L974" s="444">
        <f t="shared" ca="1" si="80"/>
        <v>-30510761.895348132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-30510761.895348132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-127218.40499526128</v>
      </c>
      <c r="L975" s="444">
        <f t="shared" ca="1" si="80"/>
        <v>-30659635.603857972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-30659635.603857972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-127838.71211405228</v>
      </c>
      <c r="L976" s="444">
        <f t="shared" ca="1" si="80"/>
        <v>-30809129.6194866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-30809129.6194866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-128461.60384583825</v>
      </c>
      <c r="L977" s="444">
        <f t="shared" ca="1" si="80"/>
        <v>-30959246.526847016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-30959246.526847016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-129087.09095983999</v>
      </c>
      <c r="L978" s="444">
        <f t="shared" ca="1" si="80"/>
        <v>-31109988.921321433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-31109988.921321433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-129715.18427015004</v>
      </c>
      <c r="L979" s="444">
        <f t="shared" ca="1" si="80"/>
        <v>-31261359.409106161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-31261359.409106161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-130345.89463591974</v>
      </c>
      <c r="L980" s="444">
        <f t="shared" ca="1" si="80"/>
        <v>-31413360.607256658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-31413360.607256658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-130979.23296154682</v>
      </c>
      <c r="L981" s="444">
        <f t="shared" ca="1" si="80"/>
        <v>-31565995.143732782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-31565995.143732782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-131615.21019686401</v>
      </c>
      <c r="L982" s="444">
        <f t="shared" ca="1" si="80"/>
        <v>-31719265.657444224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-31719265.657444224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-132253.83733732835</v>
      </c>
      <c r="L983" s="444">
        <f t="shared" ca="1" si="80"/>
        <v>-31873174.798296131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-31873174.798296131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-132895.12542421129</v>
      </c>
      <c r="L984" s="444">
        <f t="shared" ca="1" si="80"/>
        <v>-32027725.227234919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-32027725.227234919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-133539.08554478956</v>
      </c>
      <c r="L985" s="444">
        <f t="shared" ca="1" si="80"/>
        <v>-32182919.616294287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-32182919.616294287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-134185.72883253693</v>
      </c>
      <c r="L986" s="444">
        <f t="shared" ca="1" si="80"/>
        <v>-32338760.6486414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-32338760.6486414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-134835.06646731656</v>
      </c>
      <c r="L987" s="444">
        <f t="shared" ca="1" si="80"/>
        <v>-32495251.018623292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-32495251.018623292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-135487.10967557447</v>
      </c>
      <c r="L988" s="444">
        <f t="shared" ca="1" si="80"/>
        <v>-32652393.431813445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-32652393.431813445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-136141.86973053342</v>
      </c>
      <c r="L989" s="444">
        <f t="shared" ca="1" si="80"/>
        <v>-32810190.605058555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-32810190.605058555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-136799.35795238806</v>
      </c>
      <c r="L990" s="444">
        <f t="shared" ca="1" si="80"/>
        <v>-32968645.266525522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-32968645.266525522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-137459.58570850041</v>
      </c>
      <c r="L991" s="444">
        <f t="shared" ca="1" si="80"/>
        <v>-33127760.155748598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-33127760.155748598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-138122.56441359656</v>
      </c>
      <c r="L992" s="444">
        <f t="shared" ca="1" si="80"/>
        <v>-33287538.023676772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-33287538.023676772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-138788.30552996395</v>
      </c>
      <c r="L993" s="444">
        <f t="shared" ca="1" si="80"/>
        <v>-33447981.632721312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-33447981.632721312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-139456.82056764953</v>
      </c>
      <c r="L994" s="444">
        <f t="shared" ca="1" si="80"/>
        <v>-33609093.756803542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-33609093.756803542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-140128.12108465884</v>
      </c>
      <c r="L995" s="444">
        <f t="shared" ca="1" si="80"/>
        <v>-33770877.18140278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-33770877.18140278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-140802.21868715566</v>
      </c>
      <c r="L996" s="444">
        <f t="shared" ca="1" si="80"/>
        <v>-33933334.703604512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-33933334.703604512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-141479.12502966286</v>
      </c>
      <c r="L997" s="444">
        <f t="shared" ca="1" si="80"/>
        <v>-34096469.13214875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-34096469.13214875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-142158.85181526386</v>
      </c>
      <c r="L998" s="444">
        <f t="shared" ca="1" si="80"/>
        <v>-34260283.287478589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-34260283.287478589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-142841.41079580487</v>
      </c>
      <c r="L999" s="444">
        <f t="shared" ca="1" si="80"/>
        <v>-34424780.001788974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-34424780.001788974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-143526.81377209813</v>
      </c>
      <c r="L1000" s="444">
        <f t="shared" ca="1" si="80"/>
        <v>-34589962.119075648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-34589962.119075648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-144215.07259412593</v>
      </c>
      <c r="L1001" s="444">
        <f t="shared" ca="1" si="80"/>
        <v>-34755832.495184354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-34755832.495184354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-144906.19916124555</v>
      </c>
      <c r="L1002" s="444">
        <f t="shared" ca="1" si="80"/>
        <v>-34922393.997860178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-34922393.997860178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-145600.20542239482</v>
      </c>
      <c r="L1003" s="444">
        <f t="shared" ca="1" si="80"/>
        <v>-35089649.50679715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-35089649.50679715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-146297.10337629885</v>
      </c>
      <c r="L1004" s="444">
        <f t="shared" ca="1" si="80"/>
        <v>-35257601.913688026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-35257601.913688026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-146996.90507167752</v>
      </c>
      <c r="L1005" s="444">
        <f t="shared" ca="1" si="80"/>
        <v>-35426254.12227428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-35426254.12227428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-147699.62260745358</v>
      </c>
      <c r="L1006" s="444">
        <f t="shared" ca="1" si="80"/>
        <v>-35595609.048396312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-35595609.048396312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-148405.26813296202</v>
      </c>
      <c r="L1007" s="444">
        <f t="shared" ca="1" si="80"/>
        <v>-35765669.620043851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-35765669.620043851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-149113.85384816013</v>
      </c>
      <c r="L1008" s="444">
        <f t="shared" ca="1" si="80"/>
        <v>-35936438.777406588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-35936438.777406588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-149825.39200383818</v>
      </c>
      <c r="L1009" s="444">
        <f t="shared" ca="1" si="80"/>
        <v>-36107919.472925007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-36107919.472925007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-150539.89490183161</v>
      </c>
      <c r="L1010" s="444">
        <f t="shared" ca="1" si="80"/>
        <v>-36280114.671341419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-36280114.671341419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-151257.37489523331</v>
      </c>
      <c r="L1011" s="444">
        <f t="shared" ca="1" si="80"/>
        <v>-36453027.349751227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-36453027.349751227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-151977.84438860751</v>
      </c>
      <c r="L1012" s="444">
        <f t="shared" ca="1" si="80"/>
        <v>-36626660.497654408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-36626660.497654408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-152701.31583820411</v>
      </c>
      <c r="L1013" s="444">
        <f t="shared" ca="1" si="80"/>
        <v>-36801017.117007188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-36801017.117007188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-153427.80175217401</v>
      </c>
      <c r="L1014" s="444">
        <f t="shared" ca="1" si="80"/>
        <v>-36976100.222273938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-36976100.222273938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-154157.31469078548</v>
      </c>
      <c r="L1015" s="444">
        <f t="shared" ca="1" si="80"/>
        <v>-37151912.840479299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-37151912.840479299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-154889.86726664114</v>
      </c>
      <c r="L1016" s="444">
        <f t="shared" ca="1" si="80"/>
        <v>-37328458.011260517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-37328458.011260517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-155625.47214489622</v>
      </c>
      <c r="L1017" s="444">
        <f t="shared" ca="1" si="80"/>
        <v>-37505738.786919989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-37505738.786919989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-156364.14204347736</v>
      </c>
      <c r="L1018" s="444">
        <f t="shared" ca="1" si="80"/>
        <v>-37683758.232478045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-37683758.232478045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-157105.88973330258</v>
      </c>
      <c r="L1019" s="444">
        <f t="shared" ca="1" si="80"/>
        <v>-37862519.425725922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-37862519.425725922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-157850.72803850207</v>
      </c>
      <c r="L1020" s="444">
        <f t="shared" ca="1" si="80"/>
        <v>-38042025.457279004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-38042025.457279004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-158598.66983663992</v>
      </c>
      <c r="L1021" s="444">
        <f t="shared" ca="1" si="80"/>
        <v>-38222279.430630222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-38222279.430630222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-159349.72805893666</v>
      </c>
      <c r="L1022" s="444">
        <f t="shared" ca="1" si="80"/>
        <v>-38403284.462203734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-38403284.462203734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-160103.91569049296</v>
      </c>
      <c r="L1023" s="444">
        <f t="shared" ca="1" si="80"/>
        <v>-38585043.681408808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-38585043.681408808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-160861.2457705141</v>
      </c>
      <c r="L1024" s="444">
        <f t="shared" ca="1" si="80"/>
        <v>-38767560.230693899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-38767560.230693899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-161621.73139253532</v>
      </c>
      <c r="L1025" s="444">
        <f t="shared" ca="1" si="80"/>
        <v>-38950837.265601009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-38950837.265601009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-162385.38570464827</v>
      </c>
      <c r="L1026" s="444">
        <f t="shared" ca="1" si="80"/>
        <v>-39134877.954820238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-39134877.954820238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-163152.2219097284</v>
      </c>
      <c r="L1027" s="444">
        <f t="shared" ca="1" si="80"/>
        <v>-39319685.480244547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-39319685.480244547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-163922.25326566302</v>
      </c>
      <c r="L1028" s="444">
        <f t="shared" ref="L1028:L1282" ca="1" si="104">I1028-J1028+K1028</f>
        <v>-39505263.037024789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-39505263.037024789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-164695.4930855807</v>
      </c>
      <c r="L1029" s="444">
        <f t="shared" ca="1" si="104"/>
        <v>-39691613.833624944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-39691613.833624944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-165471.95473808135</v>
      </c>
      <c r="L1030" s="444">
        <f t="shared" ca="1" si="104"/>
        <v>-39878741.091877602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-39878741.091877602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-166251.6516474674</v>
      </c>
      <c r="L1031" s="444">
        <f t="shared" ca="1" si="104"/>
        <v>-40066648.04703965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-40066648.04703965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-167034.59729397594</v>
      </c>
      <c r="L1032" s="444">
        <f t="shared" ca="1" si="104"/>
        <v>-40255337.947848201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-40255337.947848201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-167820.80521401158</v>
      </c>
      <c r="L1033" s="444">
        <f t="shared" ca="1" si="104"/>
        <v>-40444814.056576788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-40444814.056576788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-168610.2890003807</v>
      </c>
      <c r="L1034" s="444">
        <f t="shared" ca="1" si="104"/>
        <v>-40635079.649091743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-40635079.649091743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-169403.06230252632</v>
      </c>
      <c r="L1035" s="444">
        <f t="shared" ca="1" si="104"/>
        <v>-40826138.01490885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-40826138.01490885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-170199.13882676428</v>
      </c>
      <c r="L1036" s="444">
        <f t="shared" ca="1" si="104"/>
        <v>-41017992.457250193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-41017992.457250193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-170998.53233651989</v>
      </c>
      <c r="L1037" s="444">
        <f t="shared" ca="1" si="104"/>
        <v>-41210646.293101288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-41210646.293101288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-171801.25665256611</v>
      </c>
      <c r="L1038" s="444">
        <f t="shared" ca="1" si="104"/>
        <v>-41404102.85326843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-41404102.85326843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-172607.32565326252</v>
      </c>
      <c r="L1039" s="444">
        <f t="shared" ca="1" si="104"/>
        <v>-41598365.48243627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-41598365.48243627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-173416.75327479519</v>
      </c>
      <c r="L1040" s="444">
        <f t="shared" ca="1" si="104"/>
        <v>-41793437.539225645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-41793437.539225645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-174229.55351141759</v>
      </c>
      <c r="L1041" s="444">
        <f t="shared" ca="1" si="104"/>
        <v>-41989322.396251641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-41989322.396251641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-175045.74041569256</v>
      </c>
      <c r="L1042" s="444">
        <f t="shared" ca="1" si="104"/>
        <v>-42186023.440181911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-42186023.440181911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-175865.32809873536</v>
      </c>
      <c r="L1043" s="444">
        <f t="shared" ca="1" si="104"/>
        <v>-42383544.071795225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-42383544.071795225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-176688.3307304575</v>
      </c>
      <c r="L1044" s="444">
        <f t="shared" ca="1" si="104"/>
        <v>-42581887.706040263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-42581887.706040263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-177514.76253981184</v>
      </c>
      <c r="L1045" s="444">
        <f t="shared" ca="1" si="104"/>
        <v>-42781057.772094652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-42781057.772094652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-178344.63781503844</v>
      </c>
      <c r="L1046" s="444">
        <f t="shared" ca="1" si="104"/>
        <v>-42981057.713424265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-42981057.713424265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-179177.97090391183</v>
      </c>
      <c r="L1047" s="444">
        <f t="shared" ca="1" si="104"/>
        <v>-43181890.987842754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-43181890.987842754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-180014.77621398887</v>
      </c>
      <c r="L1048" s="444">
        <f t="shared" ca="1" si="104"/>
        <v>-43383561.06757132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-43383561.06757132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-180855.06821285791</v>
      </c>
      <c r="L1049" s="444">
        <f t="shared" ca="1" si="104"/>
        <v>-43586071.439298756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-43586071.439298756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-181698.86142838889</v>
      </c>
      <c r="L1050" s="444">
        <f t="shared" ca="1" si="104"/>
        <v>-43789425.604241721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-43789425.604241721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-182546.17044898457</v>
      </c>
      <c r="L1051" s="444">
        <f t="shared" ca="1" si="104"/>
        <v>-43993627.07820528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-43993627.07820528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-183397.00992383272</v>
      </c>
      <c r="L1052" s="444">
        <f t="shared" ca="1" si="104"/>
        <v>-44198679.391643688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-44198679.391643688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-184251.39456315944</v>
      </c>
      <c r="L1053" s="444">
        <f t="shared" ca="1" si="104"/>
        <v>-44404586.089721426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-44404586.089721426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-185109.33913848334</v>
      </c>
      <c r="L1054" s="444">
        <f t="shared" ca="1" si="104"/>
        <v>-44611350.732374489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-44611350.732374489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-185970.85848287112</v>
      </c>
      <c r="L1055" s="444">
        <f t="shared" ca="1" si="104"/>
        <v>-44818976.894371934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-44818976.894371934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-186835.96749119379</v>
      </c>
      <c r="L1056" s="444">
        <f t="shared" ca="1" si="104"/>
        <v>-45027468.165377706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-45027468.165377706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-187704.68112038451</v>
      </c>
      <c r="L1057" s="444">
        <f t="shared" ca="1" si="104"/>
        <v>-45236828.150012672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-45236828.150012672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-188577.01438969688</v>
      </c>
      <c r="L1058" s="444">
        <f t="shared" ca="1" si="104"/>
        <v>-45447060.467916943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-45447060.467916943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-189452.98238096468</v>
      </c>
      <c r="L1059" s="444">
        <f t="shared" ca="1" si="104"/>
        <v>-45658168.753812484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-45658168.753812484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-190332.60023886277</v>
      </c>
      <c r="L1060" s="444">
        <f t="shared" ca="1" si="104"/>
        <v>-45870156.657565922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-45870156.657565922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-191215.88317116874</v>
      </c>
      <c r="L1061" s="444">
        <f t="shared" ca="1" si="104"/>
        <v>-46083027.84425167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-46083027.84425167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-192102.84644902602</v>
      </c>
      <c r="L1062" s="444">
        <f t="shared" ca="1" si="104"/>
        <v>-46296785.994215272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-46296785.994215272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-192993.5054072077</v>
      </c>
      <c r="L1063" s="444">
        <f t="shared" ca="1" si="104"/>
        <v>-46511434.803137057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-46511434.803137057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-193887.87544438182</v>
      </c>
      <c r="L1064" s="444">
        <f t="shared" ca="1" si="104"/>
        <v>-46726977.982096016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-46726977.982096016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-194785.97202337749</v>
      </c>
      <c r="L1065" s="444">
        <f t="shared" ca="1" si="104"/>
        <v>-46943419.257633969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-46943419.257633969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-195687.81067145229</v>
      </c>
      <c r="L1066" s="444">
        <f t="shared" ca="1" si="104"/>
        <v>-47160762.371819995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-47160762.371819995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-196593.40698056071</v>
      </c>
      <c r="L1067" s="444">
        <f t="shared" ca="1" si="104"/>
        <v>-47379011.082315132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-47379011.082315132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-197502.77660762379</v>
      </c>
      <c r="L1068" s="444">
        <f t="shared" ca="1" si="104"/>
        <v>-47598169.162437335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-47598169.162437335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-198415.93527479965</v>
      </c>
      <c r="L1069" s="444">
        <f t="shared" ca="1" si="104"/>
        <v>-47818240.401226714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-47818240.401226714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-199332.89876975538</v>
      </c>
      <c r="L1070" s="444">
        <f t="shared" ca="1" si="104"/>
        <v>-48039228.60351105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-48039228.60351105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-200253.68294594012</v>
      </c>
      <c r="L1071" s="444">
        <f t="shared" ca="1" si="104"/>
        <v>-48261137.589971565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-48261137.589971565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-201178.30372285892</v>
      </c>
      <c r="L1072" s="444">
        <f t="shared" ca="1" si="104"/>
        <v>-48483971.197209001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-48483971.197209001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-202106.77708634824</v>
      </c>
      <c r="L1073" s="444">
        <f t="shared" ca="1" si="104"/>
        <v>-48707733.277809925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-48707733.277809925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-203039.11908885208</v>
      </c>
      <c r="L1074" s="444">
        <f t="shared" ca="1" si="104"/>
        <v>-48932427.700413354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-48932427.700413354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-203975.34584969972</v>
      </c>
      <c r="L1075" s="444">
        <f t="shared" ca="1" si="104"/>
        <v>-49158058.349777631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-49158058.349777631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-204915.4735553842</v>
      </c>
      <c r="L1076" s="444">
        <f t="shared" ca="1" si="104"/>
        <v>-49384629.126847595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-49384629.126847595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-205859.51845984239</v>
      </c>
      <c r="L1077" s="444">
        <f t="shared" ca="1" si="104"/>
        <v>-49612143.948822014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-49612143.948822014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-206807.4968847358</v>
      </c>
      <c r="L1078" s="444">
        <f t="shared" ca="1" si="104"/>
        <v>-49840606.749221325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-49840606.749221325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-207759.42521973292</v>
      </c>
      <c r="L1079" s="444">
        <f t="shared" ca="1" si="104"/>
        <v>-50070021.477955632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-50070021.477955632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-208715.31992279255</v>
      </c>
      <c r="L1080" s="444">
        <f t="shared" ca="1" si="104"/>
        <v>-50300392.101392999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-50300392.101392999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-209675.19752044824</v>
      </c>
      <c r="L1081" s="444">
        <f t="shared" ca="1" si="104"/>
        <v>-50531722.602428026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-50531722.602428026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-210639.07460809418</v>
      </c>
      <c r="L1082" s="444">
        <f t="shared" ca="1" si="104"/>
        <v>-50764016.980550699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-50764016.980550699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-211606.96785027199</v>
      </c>
      <c r="L1083" s="444">
        <f t="shared" ca="1" si="104"/>
        <v>-50997279.251915552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-50997279.251915552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-212578.89398095888</v>
      </c>
      <c r="L1084" s="444">
        <f t="shared" ca="1" si="104"/>
        <v>-51231513.449411087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-51231513.449411087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-213554.86980385694</v>
      </c>
      <c r="L1085" s="444">
        <f t="shared" ca="1" si="104"/>
        <v>-51466723.622729518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-51466723.622729518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-214534.91219268373</v>
      </c>
      <c r="L1086" s="444">
        <f t="shared" ca="1" si="104"/>
        <v>-51702913.838436782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-51702913.838436782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-215519.038091464</v>
      </c>
      <c r="L1087" s="444">
        <f t="shared" ca="1" si="104"/>
        <v>-51940088.180042826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-51940088.180042826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-216507.26451482251</v>
      </c>
      <c r="L1088" s="444">
        <f t="shared" ca="1" si="104"/>
        <v>-52178250.748072222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-52178250.748072222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-217499.60854827834</v>
      </c>
      <c r="L1089" s="444">
        <f t="shared" ca="1" si="104"/>
        <v>-52417405.660135075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-52417405.660135075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-218496.08734854026</v>
      </c>
      <c r="L1090" s="444">
        <f t="shared" ca="1" si="104"/>
        <v>-52657557.050998196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-52657557.050998196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-219496.71814380324</v>
      </c>
      <c r="L1091" s="444">
        <f t="shared" ca="1" si="104"/>
        <v>-52898709.072656579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-52898709.072656579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-220501.51823404653</v>
      </c>
      <c r="L1092" s="444">
        <f t="shared" ca="1" si="104"/>
        <v>-53140865.894405201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-53140865.894405201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-221510.50499133242</v>
      </c>
      <c r="L1093" s="444">
        <f t="shared" ca="1" si="104"/>
        <v>-53384031.702911109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-53384031.702911109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-222523.69586010702</v>
      </c>
      <c r="L1094" s="444">
        <f t="shared" ca="1" si="104"/>
        <v>-53628210.702285796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-53628210.702285796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-223541.10835750154</v>
      </c>
      <c r="L1095" s="444">
        <f t="shared" ca="1" si="104"/>
        <v>-53873407.114157878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-53873407.114157878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-224562.76007363523</v>
      </c>
      <c r="L1096" s="444">
        <f t="shared" ca="1" si="104"/>
        <v>-54119625.177746087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-54119625.177746087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-225588.66867191947</v>
      </c>
      <c r="L1097" s="444">
        <f t="shared" ca="1" si="104"/>
        <v>-54366869.149932586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-54366869.149932586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-226618.85188936314</v>
      </c>
      <c r="L1098" s="444">
        <f t="shared" ca="1" si="104"/>
        <v>-54615143.305336528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-54615143.305336528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-227653.32753687957</v>
      </c>
      <c r="L1099" s="444">
        <f t="shared" ca="1" si="104"/>
        <v>-54864451.936387986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-54864451.936387986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-228692.11349959404</v>
      </c>
      <c r="L1100" s="444">
        <f t="shared" ca="1" si="104"/>
        <v>-55114799.35340216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-55114799.35340216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-229735.22773715309</v>
      </c>
      <c r="L1101" s="444">
        <f t="shared" ca="1" si="104"/>
        <v>-55366189.884653889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-55366189.884653889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-230782.68828403531</v>
      </c>
      <c r="L1102" s="444">
        <f t="shared" ca="1" si="104"/>
        <v>-55618627.876452498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-55618627.876452498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-231834.51324986282</v>
      </c>
      <c r="L1103" s="444">
        <f t="shared" ca="1" si="104"/>
        <v>-55872117.693216935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-55872117.693216935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-232890.72081971462</v>
      </c>
      <c r="L1104" s="444">
        <f t="shared" ca="1" si="104"/>
        <v>-56126663.717551224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-56126663.717551224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-233951.32925444085</v>
      </c>
      <c r="L1105" s="444">
        <f t="shared" ca="1" si="104"/>
        <v>-56382270.350320242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-56382270.350320242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-235016.35689097841</v>
      </c>
      <c r="L1106" s="444">
        <f t="shared" ca="1" si="104"/>
        <v>-56638942.010725796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-56638942.010725796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-236085.82214266821</v>
      </c>
      <c r="L1107" s="444">
        <f t="shared" ca="1" si="104"/>
        <v>-56896683.136383042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-56896683.136383042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-237159.74349957341</v>
      </c>
      <c r="L1108" s="444">
        <f t="shared" ca="1" si="104"/>
        <v>-57155498.183397196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-57155498.183397196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-238238.13952879905</v>
      </c>
      <c r="L1109" s="444">
        <f t="shared" ca="1" si="104"/>
        <v>-57415391.62644057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-57415391.62644057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-239321.02887481311</v>
      </c>
      <c r="L1110" s="444">
        <f t="shared" ca="1" si="104"/>
        <v>-57676367.958829962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-57676367.958829962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-240408.43025976891</v>
      </c>
      <c r="L1111" s="444">
        <f t="shared" ca="1" si="104"/>
        <v>-57938431.692604311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-57938431.692604311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-241500.36248382871</v>
      </c>
      <c r="L1112" s="444">
        <f t="shared" ca="1" si="104"/>
        <v>-58201587.358602718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-58201587.358602718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-242596.84442548876</v>
      </c>
      <c r="L1113" s="444">
        <f t="shared" ca="1" si="104"/>
        <v>-58465839.506542787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-58465839.506542787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-243697.89504190572</v>
      </c>
      <c r="L1114" s="444">
        <f t="shared" ca="1" si="104"/>
        <v>-58731192.70509927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-58731192.70509927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-244803.5333692244</v>
      </c>
      <c r="L1115" s="444">
        <f t="shared" ca="1" si="104"/>
        <v>-58997651.541983068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-58997651.541983068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-245913.77852290682</v>
      </c>
      <c r="L1116" s="444">
        <f t="shared" ca="1" si="104"/>
        <v>-59265220.624020554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-59265220.624020554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-247028.64969806303</v>
      </c>
      <c r="L1117" s="444">
        <f t="shared" ca="1" si="104"/>
        <v>-59533904.577233195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-59533904.577233195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-248148.16616978237</v>
      </c>
      <c r="L1118" s="444">
        <f t="shared" ca="1" si="104"/>
        <v>-59803708.046917558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-59803708.046917558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-249272.34729346723</v>
      </c>
      <c r="L1119" s="444">
        <f t="shared" ca="1" si="104"/>
        <v>-60074635.697725601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-60074635.697725601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-250401.21250516741</v>
      </c>
      <c r="L1120" s="444">
        <f t="shared" ca="1" si="104"/>
        <v>-60346692.213745348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-60346692.213745348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-251534.78132191632</v>
      </c>
      <c r="L1121" s="444">
        <f t="shared" ca="1" si="104"/>
        <v>-60619882.298581839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-60619882.298581839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-252673.07334206835</v>
      </c>
      <c r="L1122" s="444">
        <f t="shared" ca="1" si="104"/>
        <v>-60894210.675438486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-60894210.675438486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-253816.10824563776</v>
      </c>
      <c r="L1123" s="444">
        <f t="shared" ca="1" si="104"/>
        <v>-61169682.087198704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-61169682.087198704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-254963.9057946387</v>
      </c>
      <c r="L1124" s="444">
        <f t="shared" ca="1" si="104"/>
        <v>-61446301.296507917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-61446301.296507917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-256116.48583342705</v>
      </c>
      <c r="L1125" s="444">
        <f t="shared" ca="1" si="104"/>
        <v>-61724073.085855924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-61724073.085855924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-257273.86828904378</v>
      </c>
      <c r="L1126" s="444">
        <f t="shared" ca="1" si="104"/>
        <v>-62003002.257659547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-62003002.257659547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-258436.07317155882</v>
      </c>
      <c r="L1127" s="444">
        <f t="shared" ca="1" si="104"/>
        <v>-62283093.63434568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-62283093.63434568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-259603.12057441776</v>
      </c>
      <c r="L1128" s="444">
        <f t="shared" ca="1" si="104"/>
        <v>-62564352.058434673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-62564352.058434673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-260775.03067478855</v>
      </c>
      <c r="L1129" s="444">
        <f t="shared" ca="1" si="104"/>
        <v>-62846782.392624035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-62846782.392624035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-261951.82373391089</v>
      </c>
      <c r="L1130" s="444">
        <f t="shared" ca="1" si="104"/>
        <v>-63130389.519872524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-63130389.519872524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-263133.52009744628</v>
      </c>
      <c r="L1131" s="444">
        <f t="shared" ca="1" si="104"/>
        <v>-63415178.343484551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-63415178.343484551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-264320.14019582974</v>
      </c>
      <c r="L1132" s="444">
        <f t="shared" ca="1" si="104"/>
        <v>-63701153.78719496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-63701153.78719496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-265511.70454462309</v>
      </c>
      <c r="L1133" s="444">
        <f t="shared" ca="1" si="104"/>
        <v>-63988320.795254163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-63988320.795254163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-266708.23374486977</v>
      </c>
      <c r="L1134" s="444">
        <f t="shared" ca="1" si="104"/>
        <v>-64276684.332513608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-64276684.332513608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-267909.74848345079</v>
      </c>
      <c r="L1135" s="444">
        <f t="shared" ca="1" si="104"/>
        <v>-64566249.384511635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-64566249.384511635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-269116.26953344257</v>
      </c>
      <c r="L1136" s="444">
        <f t="shared" ca="1" si="104"/>
        <v>-64857020.957559653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-64857020.957559653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-270327.81775447598</v>
      </c>
      <c r="L1137" s="444">
        <f t="shared" ca="1" si="104"/>
        <v>-65149004.078828707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-65149004.078828707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-271544.41409309703</v>
      </c>
      <c r="L1138" s="444">
        <f t="shared" ca="1" si="104"/>
        <v>-65442203.796436384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-65442203.796436384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-272766.07958312897</v>
      </c>
      <c r="L1139" s="444">
        <f t="shared" ca="1" si="104"/>
        <v>-65736625.179534093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-65736625.179534093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-273992.83534603612</v>
      </c>
      <c r="L1140" s="444">
        <f t="shared" ca="1" si="104"/>
        <v>-66032273.318394706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-66032273.318394706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-275224.70259128866</v>
      </c>
      <c r="L1141" s="444">
        <f t="shared" ca="1" si="104"/>
        <v>-66329153.324500568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-66329153.324500568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-276461.70261672977</v>
      </c>
      <c r="L1142" s="444">
        <f t="shared" ca="1" si="104"/>
        <v>-66627270.330631875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-66627270.330631875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-277703.85680894356</v>
      </c>
      <c r="L1143" s="444">
        <f t="shared" ca="1" si="104"/>
        <v>-66926629.490955397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-66926629.490955397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-278951.18664362491</v>
      </c>
      <c r="L1144" s="444">
        <f t="shared" ca="1" si="104"/>
        <v>-67227235.981113598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-67227235.981113598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-280203.71368595073</v>
      </c>
      <c r="L1145" s="444">
        <f t="shared" ca="1" si="104"/>
        <v>-67529094.998314127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-67529094.998314127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-281461.45959095296</v>
      </c>
      <c r="L1146" s="444">
        <f t="shared" ca="1" si="104"/>
        <v>-67832211.761419669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-67832211.761419669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-282724.4461038927</v>
      </c>
      <c r="L1147" s="444">
        <f t="shared" ca="1" si="104"/>
        <v>-68136591.511038139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-68136591.511038139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-283992.69506063632</v>
      </c>
      <c r="L1148" s="444">
        <f t="shared" ca="1" si="104"/>
        <v>-68442239.509613365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-68442239.509613365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-285266.22838803311</v>
      </c>
      <c r="L1149" s="444">
        <f t="shared" ca="1" si="104"/>
        <v>-68749161.041515976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-68749161.041515976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-286545.06810429401</v>
      </c>
      <c r="L1150" s="444">
        <f t="shared" ca="1" si="104"/>
        <v>-69057361.413134858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-69057361.413134858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-287829.23631937266</v>
      </c>
      <c r="L1151" s="444">
        <f t="shared" ca="1" si="104"/>
        <v>-69366845.952968821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-69366845.952968821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-289118.75523534755</v>
      </c>
      <c r="L1152" s="444">
        <f t="shared" ca="1" si="104"/>
        <v>-69677620.01171875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-69677620.01171875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-290413.64714680554</v>
      </c>
      <c r="L1153" s="444">
        <f t="shared" ca="1" si="104"/>
        <v>-69989688.962380141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-69989688.962380141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-291713.93444122805</v>
      </c>
      <c r="L1154" s="444">
        <f t="shared" ca="1" si="104"/>
        <v>-70303058.20033595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-70303058.20033595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-293019.63959937723</v>
      </c>
      <c r="L1155" s="444">
        <f t="shared" ca="1" si="104"/>
        <v>-70617733.143449917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-70617733.143449917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-294330.7851956854</v>
      </c>
      <c r="L1156" s="444">
        <f t="shared" ca="1" si="104"/>
        <v>-70933719.232160181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-70933719.232160181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-295647.39389864483</v>
      </c>
      <c r="L1157" s="444">
        <f t="shared" ca="1" si="104"/>
        <v>-71251021.929573417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-71251021.929573417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-296969.48847119999</v>
      </c>
      <c r="L1158" s="444">
        <f t="shared" ca="1" si="104"/>
        <v>-71569646.721559197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-71569646.721559197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-298297.09177114075</v>
      </c>
      <c r="L1159" s="444">
        <f t="shared" ca="1" si="104"/>
        <v>-71889599.116844922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-71889599.116844922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-299630.22675149795</v>
      </c>
      <c r="L1160" s="444">
        <f t="shared" ca="1" si="104"/>
        <v>-72210884.647110999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-72210884.647110999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-300968.91646093992</v>
      </c>
      <c r="L1161" s="444">
        <f t="shared" ca="1" si="104"/>
        <v>-72533508.86708653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-72533508.86708653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-302313.1840441713</v>
      </c>
      <c r="L1162" s="444">
        <f t="shared" ca="1" si="104"/>
        <v>-72857477.354645282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-72857477.354645282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-303663.0527423328</v>
      </c>
      <c r="L1163" s="444">
        <f t="shared" ca="1" si="104"/>
        <v>-73182795.710902199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-73182795.710902199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-305018.54589340324</v>
      </c>
      <c r="L1164" s="444">
        <f t="shared" ca="1" si="104"/>
        <v>-73509469.560310185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-73509469.560310185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-306379.68693260319</v>
      </c>
      <c r="L1165" s="444">
        <f t="shared" ca="1" si="104"/>
        <v>-73837504.550757378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-73837504.550757378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-307746.49939279986</v>
      </c>
      <c r="L1166" s="444">
        <f t="shared" ca="1" si="104"/>
        <v>-74166906.353664756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-74166906.353664756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-309119.00690491393</v>
      </c>
      <c r="L1167" s="444">
        <f t="shared" ca="1" si="104"/>
        <v>-74497680.664084256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-74497680.664084256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-310497.23319832853</v>
      </c>
      <c r="L1168" s="444">
        <f t="shared" ca="1" si="104"/>
        <v>-74829833.20079717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-74829833.20079717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-311790.97166998818</v>
      </c>
      <c r="L1169" s="444">
        <f t="shared" ca="1" si="104"/>
        <v>-75141624.172467157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-75141624.172467157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-313090.10071861313</v>
      </c>
      <c r="L1170" s="444">
        <f t="shared" ca="1" si="104"/>
        <v>-75454714.273185775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-75454714.273185775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-314394.6428049407</v>
      </c>
      <c r="L1171" s="444">
        <f t="shared" ca="1" si="104"/>
        <v>-75769108.91599071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-75769108.91599071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-315704.6204832946</v>
      </c>
      <c r="L1172" s="444">
        <f t="shared" ca="1" si="104"/>
        <v>-76084813.536474004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-76084813.536474004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-317020.05640197499</v>
      </c>
      <c r="L1173" s="444">
        <f t="shared" ca="1" si="104"/>
        <v>-76401833.592875972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-76401833.592875972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-318340.97330364987</v>
      </c>
      <c r="L1174" s="444">
        <f t="shared" ca="1" si="104"/>
        <v>-76720174.566179618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-76720174.566179618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-319667.39402574842</v>
      </c>
      <c r="L1175" s="444">
        <f t="shared" ca="1" si="104"/>
        <v>-77039841.960205361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-77039841.960205361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-320999.34150085569</v>
      </c>
      <c r="L1176" s="444">
        <f t="shared" ca="1" si="104"/>
        <v>-77360841.30170621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-77360841.30170621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-322336.83875710919</v>
      </c>
      <c r="L1177" s="444">
        <f t="shared" ca="1" si="104"/>
        <v>-77683178.140463322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-77683178.140463322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-323679.90891859715</v>
      </c>
      <c r="L1178" s="444">
        <f t="shared" ca="1" si="104"/>
        <v>-78006858.049381927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-78006858.049381927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-325028.57520575804</v>
      </c>
      <c r="L1179" s="444">
        <f t="shared" ca="1" si="104"/>
        <v>-78331886.624587685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-78331886.624587685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-326382.86093578202</v>
      </c>
      <c r="L1180" s="444">
        <f t="shared" ca="1" si="104"/>
        <v>-78658269.485523462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-78658269.485523462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-327742.78952301445</v>
      </c>
      <c r="L1181" s="444">
        <f t="shared" ca="1" si="104"/>
        <v>-78986012.275046483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-78986012.275046483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-329108.38447936036</v>
      </c>
      <c r="L1182" s="444">
        <f t="shared" ca="1" si="104"/>
        <v>-79315120.659525841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-79315120.659525841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-330479.66941469099</v>
      </c>
      <c r="L1183" s="444">
        <f t="shared" ca="1" si="104"/>
        <v>-79645600.328940526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-79645600.328940526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-331856.66803725221</v>
      </c>
      <c r="L1184" s="444">
        <f t="shared" ca="1" si="104"/>
        <v>-79977456.996977776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-79977456.996977776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-333239.40415407409</v>
      </c>
      <c r="L1185" s="444">
        <f t="shared" ca="1" si="104"/>
        <v>-80310696.401131853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-80310696.401131853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-334627.90167138271</v>
      </c>
      <c r="L1186" s="444">
        <f t="shared" ca="1" si="104"/>
        <v>-80645324.302803233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-80645324.302803233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-336022.18459501344</v>
      </c>
      <c r="L1187" s="444">
        <f t="shared" ca="1" si="104"/>
        <v>-80981346.487398252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-80981346.487398252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-337422.27703082602</v>
      </c>
      <c r="L1188" s="444">
        <f t="shared" ca="1" si="104"/>
        <v>-81318768.764429078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-81318768.764429078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-338828.20318512118</v>
      </c>
      <c r="L1189" s="444">
        <f t="shared" ca="1" si="104"/>
        <v>-81657596.967614204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-81657596.967614204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-340239.98736505921</v>
      </c>
      <c r="L1190" s="444">
        <f t="shared" ca="1" si="104"/>
        <v>-81997836.954979256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-81997836.954979256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-341657.65397908021</v>
      </c>
      <c r="L1191" s="444">
        <f t="shared" ca="1" si="104"/>
        <v>-82339494.608958334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-82339494.608958334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-343081.2275373264</v>
      </c>
      <c r="L1192" s="444">
        <f t="shared" ca="1" si="104"/>
        <v>-82682575.836495653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-82682575.836495653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-344510.73265206523</v>
      </c>
      <c r="L1193" s="444">
        <f t="shared" ca="1" si="104"/>
        <v>-83027086.569147721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-83027086.569147721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-345946.1940381155</v>
      </c>
      <c r="L1194" s="444">
        <f t="shared" ca="1" si="104"/>
        <v>-83373032.763185844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-83373032.763185844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-347387.63651327434</v>
      </c>
      <c r="L1195" s="444">
        <f t="shared" ca="1" si="104"/>
        <v>-83720420.399699122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-83720420.399699122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-348835.08499874634</v>
      </c>
      <c r="L1196" s="444">
        <f t="shared" ca="1" si="104"/>
        <v>-84069255.484697863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-84069255.484697863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-350288.5645195744</v>
      </c>
      <c r="L1197" s="444">
        <f t="shared" ca="1" si="104"/>
        <v>-84419544.049217433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-84419544.049217433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-351748.10020507261</v>
      </c>
      <c r="L1198" s="444">
        <f t="shared" ca="1" si="104"/>
        <v>-84771292.149422511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-84771292.149422511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-353213.71728926047</v>
      </c>
      <c r="L1199" s="444">
        <f t="shared" ca="1" si="104"/>
        <v>-85124505.866711766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-85124505.866711766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-354685.44111129903</v>
      </c>
      <c r="L1200" s="444">
        <f t="shared" ca="1" si="104"/>
        <v>-85479191.307823062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-85479191.307823062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-356163.29711592942</v>
      </c>
      <c r="L1201" s="444">
        <f t="shared" ca="1" si="104"/>
        <v>-85835354.604938984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-85835354.604938984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-357647.31085391244</v>
      </c>
      <c r="L1202" s="444">
        <f t="shared" ca="1" si="104"/>
        <v>-86193001.915792897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-86193001.915792897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-359137.50798247039</v>
      </c>
      <c r="L1203" s="444">
        <f t="shared" ca="1" si="104"/>
        <v>-86552139.423775375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-86552139.423775375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-360633.91426573071</v>
      </c>
      <c r="L1204" s="444">
        <f t="shared" ca="1" si="104"/>
        <v>-86912773.338041112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-86912773.338041112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-362136.55557517131</v>
      </c>
      <c r="L1205" s="444">
        <f t="shared" ca="1" si="104"/>
        <v>-87274909.893616289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-87274909.893616289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-363645.45789006789</v>
      </c>
      <c r="L1206" s="444">
        <f t="shared" ca="1" si="104"/>
        <v>-87638555.351506352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-87638555.351506352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-365160.64729794313</v>
      </c>
      <c r="L1207" s="444">
        <f t="shared" ca="1" si="104"/>
        <v>-88003715.998804301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-88003715.998804301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-366682.14999501791</v>
      </c>
      <c r="L1208" s="444">
        <f t="shared" ca="1" si="104"/>
        <v>-88370398.148799315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-88370398.148799315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-368209.99228666379</v>
      </c>
      <c r="L1209" s="444">
        <f t="shared" ca="1" si="104"/>
        <v>-88738608.141085982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-88738608.141085982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-369744.20058785827</v>
      </c>
      <c r="L1210" s="444">
        <f t="shared" ca="1" si="104"/>
        <v>-89108352.341673836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-89108352.341673836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-371284.80142364098</v>
      </c>
      <c r="L1211" s="444">
        <f t="shared" ca="1" si="104"/>
        <v>-89479637.143097475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-89479637.143097475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-372831.82142957282</v>
      </c>
      <c r="L1212" s="444">
        <f t="shared" ca="1" si="104"/>
        <v>-89852468.964527041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-89852468.964527041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-374385.287352196</v>
      </c>
      <c r="L1213" s="444">
        <f t="shared" ca="1" si="104"/>
        <v>-90226854.25187923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-90226854.25187923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-375945.22604949679</v>
      </c>
      <c r="L1214" s="444">
        <f t="shared" ca="1" si="104"/>
        <v>-90602799.477928728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-90602799.477928728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-377511.66449136968</v>
      </c>
      <c r="L1215" s="444">
        <f t="shared" ca="1" si="104"/>
        <v>-90980311.142420098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-90980311.142420098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-379084.62976008374</v>
      </c>
      <c r="L1216" s="444">
        <f t="shared" ca="1" si="104"/>
        <v>-91359395.772180185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-91359395.772180185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-380664.14905075077</v>
      </c>
      <c r="L1217" s="444">
        <f t="shared" ca="1" si="104"/>
        <v>-91740059.921230942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-91740059.921230942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-382250.24967179558</v>
      </c>
      <c r="L1218" s="444">
        <f t="shared" ca="1" si="104"/>
        <v>-92122310.170902744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-92122310.170902744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-383842.95904542808</v>
      </c>
      <c r="L1219" s="444">
        <f t="shared" ca="1" si="104"/>
        <v>-92506153.129948169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-92506153.129948169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-385442.30470811739</v>
      </c>
      <c r="L1220" s="444">
        <f t="shared" ca="1" si="104"/>
        <v>-92891595.434656292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-92891595.434656292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-387048.31431106786</v>
      </c>
      <c r="L1221" s="444">
        <f t="shared" ca="1" si="104"/>
        <v>-93278643.748967364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-93278643.748967364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-388661.01562069735</v>
      </c>
      <c r="L1222" s="444">
        <f t="shared" ca="1" si="104"/>
        <v>-93667304.764588058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-93667304.764588058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-390280.43651911692</v>
      </c>
      <c r="L1223" s="444">
        <f t="shared" ca="1" si="104"/>
        <v>-94057585.201107174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-94057585.201107174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-391906.60500461323</v>
      </c>
      <c r="L1224" s="444">
        <f t="shared" ca="1" si="104"/>
        <v>-94449491.806111783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-94449491.806111783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-393539.54919213243</v>
      </c>
      <c r="L1225" s="444">
        <f t="shared" ca="1" si="104"/>
        <v>-94843031.355303913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-94843031.355303913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-395179.29731376632</v>
      </c>
      <c r="L1226" s="444">
        <f t="shared" ca="1" si="104"/>
        <v>-95238210.652617678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-95238210.652617678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-396825.87771924032</v>
      </c>
      <c r="L1227" s="444">
        <f t="shared" ca="1" si="104"/>
        <v>-95635036.530336916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-95635036.530336916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-398479.31887640379</v>
      </c>
      <c r="L1228" s="444">
        <f t="shared" ca="1" si="104"/>
        <v>-96033515.849213317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-96033515.849213317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-400139.64937172213</v>
      </c>
      <c r="L1229" s="444">
        <f t="shared" ca="1" si="104"/>
        <v>-96433655.498585045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-96433655.498585045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-401806.89791077102</v>
      </c>
      <c r="L1230" s="444">
        <f t="shared" ca="1" si="104"/>
        <v>-96835462.396495819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-96835462.396495819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-403481.09331873257</v>
      </c>
      <c r="L1231" s="444">
        <f t="shared" ca="1" si="104"/>
        <v>-97238943.48981455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-97238943.48981455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-405162.26454089396</v>
      </c>
      <c r="L1232" s="444">
        <f t="shared" ca="1" si="104"/>
        <v>-97644105.754355446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-97644105.754355446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-406850.44064314768</v>
      </c>
      <c r="L1233" s="444">
        <f t="shared" ca="1" si="104"/>
        <v>-98050956.194998592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-98050956.194998592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-408545.6508124941</v>
      </c>
      <c r="L1234" s="444">
        <f t="shared" ca="1" si="104"/>
        <v>-98459501.845811084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-98459501.845811084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-410247.9243575462</v>
      </c>
      <c r="L1235" s="444">
        <f t="shared" ca="1" si="104"/>
        <v>-98869749.770168632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-98869749.770168632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-411957.29070903594</v>
      </c>
      <c r="L1236" s="444">
        <f t="shared" ca="1" si="104"/>
        <v>-99281707.060877666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-99281707.060877666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-413673.77942032361</v>
      </c>
      <c r="L1237" s="444">
        <f t="shared" ca="1" si="104"/>
        <v>-99695380.840297982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-99695380.840297982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-415397.42016790825</v>
      </c>
      <c r="L1238" s="444">
        <f t="shared" ca="1" si="104"/>
        <v>-100110778.26046589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-100110778.26046589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-417128.2427519412</v>
      </c>
      <c r="L1239" s="444">
        <f t="shared" ca="1" si="104"/>
        <v>-100527906.50321783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-100527906.50321783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-418866.27709674096</v>
      </c>
      <c r="L1240" s="444">
        <f t="shared" ca="1" si="104"/>
        <v>-100946772.78031458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-100946772.78031458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-420611.55325131072</v>
      </c>
      <c r="L1241" s="444">
        <f t="shared" ca="1" si="104"/>
        <v>-101367384.33356589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-101367384.33356589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-422364.10138985788</v>
      </c>
      <c r="L1242" s="444">
        <f t="shared" ca="1" si="104"/>
        <v>-101789748.43495575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-101789748.43495575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-424123.95181231562</v>
      </c>
      <c r="L1243" s="444">
        <f t="shared" ca="1" si="104"/>
        <v>-102213872.38676806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-102213872.38676806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-425891.13494486688</v>
      </c>
      <c r="L1244" s="444">
        <f t="shared" ca="1" si="104"/>
        <v>-102639763.52171293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-102639763.52171293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-427665.6813404705</v>
      </c>
      <c r="L1245" s="444">
        <f t="shared" ca="1" si="104"/>
        <v>-103067429.2030534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-103067429.2030534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-429447.62167938915</v>
      </c>
      <c r="L1246" s="444">
        <f t="shared" ca="1" si="104"/>
        <v>-103496876.8247328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-103496876.8247328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-431236.98676971998</v>
      </c>
      <c r="L1247" s="444">
        <f t="shared" ca="1" si="104"/>
        <v>-103928113.81150252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-103928113.81150252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-433033.80754792714</v>
      </c>
      <c r="L1248" s="444">
        <f t="shared" ca="1" si="104"/>
        <v>-104361147.61905044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-104361147.61905044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-434838.11507937685</v>
      </c>
      <c r="L1249" s="444">
        <f t="shared" ca="1" si="104"/>
        <v>-104795985.73412982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-104795985.73412982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-436649.94055887416</v>
      </c>
      <c r="L1250" s="444">
        <f t="shared" ca="1" si="104"/>
        <v>-105232635.6746887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-105232635.6746887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-438469.3153112029</v>
      </c>
      <c r="L1251" s="444">
        <f t="shared" ca="1" si="104"/>
        <v>-105671104.98999991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-105671104.98999991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-440296.27079166629</v>
      </c>
      <c r="L1252" s="444">
        <f t="shared" ca="1" si="104"/>
        <v>-106111401.26079157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-106111401.26079157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-442130.83858663152</v>
      </c>
      <c r="L1253" s="444">
        <f t="shared" ca="1" si="104"/>
        <v>-106553532.0993782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-106553532.0993782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-443973.05041407584</v>
      </c>
      <c r="L1254" s="444">
        <f t="shared" ca="1" si="104"/>
        <v>-106997505.14979227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-106997505.14979227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-445822.93812413444</v>
      </c>
      <c r="L1255" s="444">
        <f t="shared" ca="1" si="104"/>
        <v>-107443328.0879164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-107443328.0879164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-447680.53369965166</v>
      </c>
      <c r="L1256" s="444">
        <f t="shared" ca="1" si="104"/>
        <v>-107891008.62161605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-107891008.62161605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-449545.86925673363</v>
      </c>
      <c r="L1257" s="444">
        <f t="shared" ca="1" si="104"/>
        <v>-108340554.49087279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-108340554.49087279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-451418.97704530327</v>
      </c>
      <c r="L1258" s="444">
        <f t="shared" ca="1" si="104"/>
        <v>-108791973.46791808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-108791973.46791808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-453299.88944965869</v>
      </c>
      <c r="L1259" s="444">
        <f t="shared" ca="1" si="104"/>
        <v>-109245273.35736774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-109245273.35736774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-455188.63898903219</v>
      </c>
      <c r="L1260" s="444">
        <f t="shared" ca="1" si="104"/>
        <v>-109700461.99635677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-109700461.99635677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-457085.25831815327</v>
      </c>
      <c r="L1261" s="444">
        <f t="shared" ca="1" si="104"/>
        <v>-110157547.25467493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-110157547.25467493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-458989.78022781218</v>
      </c>
      <c r="L1262" s="444">
        <f t="shared" ca="1" si="104"/>
        <v>-110616537.03490274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-110616537.03490274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-460902.23764542799</v>
      </c>
      <c r="L1263" s="444">
        <f t="shared" ca="1" si="104"/>
        <v>-111077439.27254817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-111077439.27254817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-462822.66363561735</v>
      </c>
      <c r="L1264" s="444">
        <f t="shared" ca="1" si="104"/>
        <v>-111540261.93618378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-111540261.93618378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-464751.09140076581</v>
      </c>
      <c r="L1265" s="444">
        <f t="shared" ca="1" si="104"/>
        <v>-112005013.02758455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-112005013.02758455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-466687.55428160238</v>
      </c>
      <c r="L1266" s="444">
        <f t="shared" ca="1" si="104"/>
        <v>-112471700.58186616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-112471700.58186616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-468632.0857577757</v>
      </c>
      <c r="L1267" s="444">
        <f t="shared" ca="1" si="104"/>
        <v>-112940332.66762394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-112940332.66762394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-470584.71944843308</v>
      </c>
      <c r="L1268" s="444">
        <f t="shared" ca="1" si="104"/>
        <v>-113410917.38707237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-113410917.38707237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-472545.48911280144</v>
      </c>
      <c r="L1269" s="444">
        <f t="shared" ca="1" si="104"/>
        <v>-113883462.87618516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-113883462.87618516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-474514.42865077144</v>
      </c>
      <c r="L1270" s="444">
        <f t="shared" ca="1" si="104"/>
        <v>-114357977.30483593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-114357977.30483593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-476491.57210348302</v>
      </c>
      <c r="L1271" s="444">
        <f t="shared" ca="1" si="104"/>
        <v>-114834468.87693942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-114834468.87693942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-478476.95365391421</v>
      </c>
      <c r="L1272" s="444">
        <f t="shared" ca="1" si="104"/>
        <v>-115312945.83059333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-115312945.83059333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-480470.60762747214</v>
      </c>
      <c r="L1273" s="444">
        <f t="shared" ca="1" si="104"/>
        <v>-115793416.4382208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-115793416.4382208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-482472.56849258667</v>
      </c>
      <c r="L1274" s="444">
        <f t="shared" ca="1" si="104"/>
        <v>-116275889.00671339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-116275889.00671339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-484482.87086130586</v>
      </c>
      <c r="L1275" s="444">
        <f t="shared" ca="1" si="104"/>
        <v>-116760371.8775747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-116760371.8775747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-486501.54948989459</v>
      </c>
      <c r="L1276" s="444">
        <f t="shared" ca="1" si="104"/>
        <v>-117246873.4270646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-117246873.4270646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-488528.63927943574</v>
      </c>
      <c r="L1277" s="444">
        <f t="shared" ca="1" si="104"/>
        <v>-117735402.06634404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-117735402.06634404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-490564.17527643353</v>
      </c>
      <c r="L1278" s="444">
        <f t="shared" ca="1" si="104"/>
        <v>-118225966.24162047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-118225966.24162047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-492608.19267341855</v>
      </c>
      <c r="L1279" s="444">
        <f t="shared" ca="1" si="104"/>
        <v>-118718574.43429388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-118718574.43429388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-494660.72680955782</v>
      </c>
      <c r="L1280" s="444">
        <f t="shared" ca="1" si="104"/>
        <v>-119213235.16110344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-119213235.16110344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-496721.81317126442</v>
      </c>
      <c r="L1281" s="444">
        <f t="shared" ca="1" si="104"/>
        <v>-119709956.97427471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-119709956.97427471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-498791.48739281128</v>
      </c>
      <c r="L1282" s="444">
        <f t="shared" ca="1" si="104"/>
        <v>-120208748.46166752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-120208748.46166752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-500869.78525694809</v>
      </c>
      <c r="L1283" s="444">
        <f t="shared" ref="L1283:L1537" ca="1" si="109">I1283-J1283+K1283</f>
        <v>-120709618.24692447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-120709618.24692447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-502956.74269551871</v>
      </c>
      <c r="L1284" s="444">
        <f t="shared" ca="1" si="109"/>
        <v>-121212574.98962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-121212574.98962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-505052.39579008333</v>
      </c>
      <c r="L1285" s="444">
        <f t="shared" ca="1" si="109"/>
        <v>-121717627.38541009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-121717627.38541009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-507156.78077254194</v>
      </c>
      <c r="L1286" s="444">
        <f t="shared" ca="1" si="109"/>
        <v>-122224784.16618262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-122224784.16618262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-509269.93402576097</v>
      </c>
      <c r="L1287" s="444">
        <f t="shared" ca="1" si="109"/>
        <v>-122734054.10020839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-122734054.10020839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-511391.89208420162</v>
      </c>
      <c r="L1288" s="444">
        <f t="shared" ca="1" si="109"/>
        <v>-123245445.99229258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-123245445.99229258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-513522.69163455244</v>
      </c>
      <c r="L1289" s="444">
        <f t="shared" ca="1" si="109"/>
        <v>-123758968.68392713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-123758968.68392713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-515662.36951636308</v>
      </c>
      <c r="L1290" s="444">
        <f t="shared" ca="1" si="109"/>
        <v>-124274631.05344349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-124274631.05344349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-517810.96272268123</v>
      </c>
      <c r="L1291" s="444">
        <f t="shared" ca="1" si="109"/>
        <v>-124792442.01616617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-124792442.01616617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-519968.50840069237</v>
      </c>
      <c r="L1292" s="444">
        <f t="shared" ca="1" si="109"/>
        <v>-125312410.52456686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-125312410.52456686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-522135.04385236191</v>
      </c>
      <c r="L1293" s="444">
        <f t="shared" ca="1" si="109"/>
        <v>-125834545.56841922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-125834545.56841922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-524310.60653508012</v>
      </c>
      <c r="L1294" s="444">
        <f t="shared" ca="1" si="109"/>
        <v>-126358856.1749543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-126358856.1749543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-526495.23406230961</v>
      </c>
      <c r="L1295" s="444">
        <f t="shared" ca="1" si="109"/>
        <v>-126885351.40901661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-126885351.40901661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-528688.96420423582</v>
      </c>
      <c r="L1296" s="444">
        <f t="shared" ca="1" si="109"/>
        <v>-127414040.37322085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-127414040.37322085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-530891.83488842018</v>
      </c>
      <c r="L1297" s="444">
        <f t="shared" ca="1" si="109"/>
        <v>-127944932.20810926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-127944932.20810926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-533103.88420045527</v>
      </c>
      <c r="L1298" s="444">
        <f t="shared" ca="1" si="109"/>
        <v>-128478036.09230971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-128478036.09230971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-535325.15038462379</v>
      </c>
      <c r="L1299" s="444">
        <f t="shared" ca="1" si="109"/>
        <v>-129013361.24269433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-129013361.24269433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-537555.67184455961</v>
      </c>
      <c r="L1300" s="444">
        <f t="shared" ca="1" si="109"/>
        <v>-129550916.91453889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-129550916.91453889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-539795.487143912</v>
      </c>
      <c r="L1301" s="444">
        <f t="shared" ca="1" si="109"/>
        <v>-130090712.40168281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-130090712.40168281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-542044.6350070117</v>
      </c>
      <c r="L1302" s="444">
        <f t="shared" ca="1" si="109"/>
        <v>-130632757.03668982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-130632757.03668982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-544303.15431954095</v>
      </c>
      <c r="L1303" s="444">
        <f t="shared" ca="1" si="109"/>
        <v>-131177060.19100936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-131177060.19100936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-546571.08412920567</v>
      </c>
      <c r="L1304" s="444">
        <f t="shared" ca="1" si="109"/>
        <v>-131723631.27513856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-131723631.27513856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-548848.46364641062</v>
      </c>
      <c r="L1305" s="444">
        <f t="shared" ca="1" si="109"/>
        <v>-132272479.73878497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-132272479.73878497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-551135.33224493731</v>
      </c>
      <c r="L1306" s="444">
        <f t="shared" ca="1" si="109"/>
        <v>-132823615.0710299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-132823615.0710299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-553431.72946262453</v>
      </c>
      <c r="L1307" s="444">
        <f t="shared" ca="1" si="109"/>
        <v>-133377046.80049253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-133377046.80049253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-555737.69500205223</v>
      </c>
      <c r="L1308" s="444">
        <f t="shared" ca="1" si="109"/>
        <v>-133932784.49549457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-133932784.49549457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-558053.26873122738</v>
      </c>
      <c r="L1309" s="444">
        <f t="shared" ca="1" si="109"/>
        <v>-134490837.76422581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-134490837.76422581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-560378.49068427423</v>
      </c>
      <c r="L1310" s="444">
        <f t="shared" ca="1" si="109"/>
        <v>-135051216.25491008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-135051216.25491008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-562713.40106212534</v>
      </c>
      <c r="L1311" s="444">
        <f t="shared" ca="1" si="109"/>
        <v>-135613929.65597221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-135613929.65597221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-565058.04023321753</v>
      </c>
      <c r="L1312" s="444">
        <f t="shared" ca="1" si="109"/>
        <v>-136178987.69620544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-136178987.69620544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-567412.44873418927</v>
      </c>
      <c r="L1313" s="444">
        <f t="shared" ca="1" si="109"/>
        <v>-136746400.14493963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-136746400.14493963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-569776.66727058182</v>
      </c>
      <c r="L1314" s="444">
        <f t="shared" ca="1" si="109"/>
        <v>-137316176.8122102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-137316176.8122102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-572150.73671754252</v>
      </c>
      <c r="L1315" s="444">
        <f t="shared" ca="1" si="109"/>
        <v>-137888327.54892775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-137888327.54892775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-574534.69812053232</v>
      </c>
      <c r="L1316" s="444">
        <f t="shared" ca="1" si="109"/>
        <v>-138462862.24704829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-138462862.24704829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-576928.59269603458</v>
      </c>
      <c r="L1317" s="444">
        <f t="shared" ca="1" si="109"/>
        <v>-139039790.83974433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-139039790.83974433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-579332.46183226805</v>
      </c>
      <c r="L1318" s="444">
        <f t="shared" ca="1" si="109"/>
        <v>-139619123.30157658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-139619123.30157658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-581746.34708990238</v>
      </c>
      <c r="L1319" s="444">
        <f t="shared" ca="1" si="109"/>
        <v>-140200869.6486665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-140200869.6486665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-584170.29020277713</v>
      </c>
      <c r="L1320" s="444">
        <f t="shared" ca="1" si="109"/>
        <v>-140785039.93886927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-140785039.93886927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-586604.33307862189</v>
      </c>
      <c r="L1321" s="444">
        <f t="shared" ca="1" si="109"/>
        <v>-141371644.27194789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-141371644.27194789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-589048.51779978292</v>
      </c>
      <c r="L1322" s="444">
        <f t="shared" ca="1" si="109"/>
        <v>-141960692.78974769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-141960692.78974769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-591502.8866239487</v>
      </c>
      <c r="L1323" s="444">
        <f t="shared" ca="1" si="109"/>
        <v>-142552195.67637163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-142552195.67637163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-593967.4819848818</v>
      </c>
      <c r="L1324" s="444">
        <f t="shared" ca="1" si="109"/>
        <v>-143146163.15835652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-143146163.15835652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-596442.3464931522</v>
      </c>
      <c r="L1325" s="444">
        <f t="shared" ca="1" si="109"/>
        <v>-143742605.50484967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-143742605.50484967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-598927.5229368736</v>
      </c>
      <c r="L1326" s="444">
        <f t="shared" ca="1" si="109"/>
        <v>-144341533.02778655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-144341533.02778655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-601423.05428244395</v>
      </c>
      <c r="L1327" s="444">
        <f t="shared" ca="1" si="109"/>
        <v>-144942956.08206901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-144942956.08206901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-603928.98367528757</v>
      </c>
      <c r="L1328" s="444">
        <f t="shared" ca="1" si="109"/>
        <v>-145546885.06574431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-145546885.06574431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-606445.35444060131</v>
      </c>
      <c r="L1329" s="444">
        <f t="shared" ca="1" si="109"/>
        <v>-146153330.42018491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-146153330.42018491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-608972.21008410375</v>
      </c>
      <c r="L1330" s="444">
        <f t="shared" ca="1" si="109"/>
        <v>-146762302.63026902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-146762302.63026902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-611509.5942927876</v>
      </c>
      <c r="L1331" s="444">
        <f t="shared" ca="1" si="109"/>
        <v>-147373812.22456181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-147373812.22456181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-614057.55093567423</v>
      </c>
      <c r="L1332" s="444">
        <f t="shared" ca="1" si="109"/>
        <v>-147987869.7754975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-147987869.7754975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-616616.12406457285</v>
      </c>
      <c r="L1333" s="444">
        <f t="shared" ca="1" si="109"/>
        <v>-148604485.89956206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-148604485.89956206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-619185.35791484197</v>
      </c>
      <c r="L1334" s="444">
        <f t="shared" ca="1" si="109"/>
        <v>-149223671.2574769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-149223671.2574769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-621765.29690615367</v>
      </c>
      <c r="L1335" s="444">
        <f t="shared" ca="1" si="109"/>
        <v>-149845436.55438304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-149845436.55438304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-624355.98564326263</v>
      </c>
      <c r="L1336" s="444">
        <f t="shared" ca="1" si="109"/>
        <v>-150469792.54002631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-150469792.54002631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-626957.46891677624</v>
      </c>
      <c r="L1337" s="444">
        <f t="shared" ca="1" si="109"/>
        <v>-151096750.00894308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-151096750.00894308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-629569.79170392954</v>
      </c>
      <c r="L1338" s="444">
        <f t="shared" ca="1" si="109"/>
        <v>-151726319.80064702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-151726319.80064702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-632192.99916936259</v>
      </c>
      <c r="L1339" s="444">
        <f t="shared" ca="1" si="109"/>
        <v>-152358512.79981637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-152358512.79981637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-634827.13666590152</v>
      </c>
      <c r="L1340" s="444">
        <f t="shared" ca="1" si="109"/>
        <v>-152993339.93648228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-152993339.93648228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-637472.2497353428</v>
      </c>
      <c r="L1341" s="444">
        <f t="shared" ca="1" si="109"/>
        <v>-153630812.18621764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-153630812.18621764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-640128.38410924014</v>
      </c>
      <c r="L1342" s="444">
        <f t="shared" ca="1" si="109"/>
        <v>-154270940.57032686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-154270940.57032686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-642795.58570969524</v>
      </c>
      <c r="L1343" s="444">
        <f t="shared" ca="1" si="109"/>
        <v>-154913736.15603656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-154913736.15603656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-645473.90065015235</v>
      </c>
      <c r="L1344" s="444">
        <f t="shared" ca="1" si="109"/>
        <v>-155559210.0566867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-155559210.0566867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-648163.37523619458</v>
      </c>
      <c r="L1345" s="444">
        <f t="shared" ca="1" si="109"/>
        <v>-156207373.43192288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-156207373.43192288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-650864.05596634536</v>
      </c>
      <c r="L1346" s="444">
        <f t="shared" ca="1" si="109"/>
        <v>-156858237.48788923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-156858237.48788923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-653575.98953287175</v>
      </c>
      <c r="L1347" s="444">
        <f t="shared" ca="1" si="109"/>
        <v>-157511813.47742209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-157511813.47742209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-656299.22282259201</v>
      </c>
      <c r="L1348" s="444">
        <f t="shared" ca="1" si="109"/>
        <v>-158168112.70024469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-158168112.70024469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-659033.80291768617</v>
      </c>
      <c r="L1349" s="444">
        <f t="shared" ca="1" si="109"/>
        <v>-158827146.50316238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-158827146.50316238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-661779.77709650993</v>
      </c>
      <c r="L1350" s="444">
        <f t="shared" ca="1" si="109"/>
        <v>-159488926.28025889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-159488926.28025889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-664537.1928344121</v>
      </c>
      <c r="L1351" s="444">
        <f t="shared" ca="1" si="109"/>
        <v>-160153463.4730933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-160153463.4730933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-667306.09780455544</v>
      </c>
      <c r="L1352" s="444">
        <f t="shared" ca="1" si="109"/>
        <v>-160820769.57089785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-160820769.57089785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-670086.53987874102</v>
      </c>
      <c r="L1353" s="444">
        <f t="shared" ca="1" si="109"/>
        <v>-161490856.1107766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-161490856.1107766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-672878.56712823582</v>
      </c>
      <c r="L1354" s="444">
        <f t="shared" ca="1" si="109"/>
        <v>-162163734.67790484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-162163734.67790484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-675682.22782460356</v>
      </c>
      <c r="L1355" s="444">
        <f t="shared" ca="1" si="109"/>
        <v>-162839416.90572944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-162839416.90572944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-678497.57044053939</v>
      </c>
      <c r="L1356" s="444">
        <f t="shared" ca="1" si="109"/>
        <v>-163517914.47616997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-163517914.47616997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-681324.64365070825</v>
      </c>
      <c r="L1357" s="444">
        <f t="shared" ca="1" si="109"/>
        <v>-164199239.11982068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-164199239.11982068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-684163.49633258616</v>
      </c>
      <c r="L1358" s="444">
        <f t="shared" ca="1" si="109"/>
        <v>-164883402.61615327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-164883402.61615327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-687014.17756730528</v>
      </c>
      <c r="L1359" s="444">
        <f t="shared" ca="1" si="109"/>
        <v>-165570416.79372057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-165570416.79372057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-689876.73664050235</v>
      </c>
      <c r="L1360" s="444">
        <f t="shared" ca="1" si="109"/>
        <v>-166260293.53036109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-166260293.53036109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-692751.22304317122</v>
      </c>
      <c r="L1361" s="444">
        <f t="shared" ca="1" si="109"/>
        <v>-166953044.75340426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-166953044.75340426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-695637.68647251779</v>
      </c>
      <c r="L1362" s="444">
        <f t="shared" ca="1" si="109"/>
        <v>-167648682.43987677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-167648682.43987677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-698536.17683281982</v>
      </c>
      <c r="L1363" s="444">
        <f t="shared" ca="1" si="109"/>
        <v>-168347218.61670959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-168347218.61670959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-701446.74423628999</v>
      </c>
      <c r="L1364" s="444">
        <f t="shared" ca="1" si="109"/>
        <v>-169048665.36094588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-169048665.36094588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-704369.43900394114</v>
      </c>
      <c r="L1365" s="444">
        <f t="shared" ca="1" si="109"/>
        <v>-169753034.79994982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-169753034.79994982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-707304.31166645756</v>
      </c>
      <c r="L1366" s="444">
        <f t="shared" ca="1" si="109"/>
        <v>-170460339.11161628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-170460339.11161628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-710251.4129650679</v>
      </c>
      <c r="L1367" s="444">
        <f t="shared" ca="1" si="109"/>
        <v>-171170590.52458134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-171170590.52458134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-713210.79385242227</v>
      </c>
      <c r="L1368" s="444">
        <f t="shared" ca="1" si="109"/>
        <v>-171883801.31843376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-171883801.31843376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-716182.50549347396</v>
      </c>
      <c r="L1369" s="444">
        <f t="shared" ca="1" si="109"/>
        <v>-172599983.82392722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-172599983.82392722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-719166.59926636342</v>
      </c>
      <c r="L1370" s="444">
        <f t="shared" ca="1" si="109"/>
        <v>-173319150.42319357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-173319150.42319357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-722163.12676330656</v>
      </c>
      <c r="L1371" s="444">
        <f t="shared" ca="1" si="109"/>
        <v>-174041313.54995689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-174041313.54995689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-725172.13979148702</v>
      </c>
      <c r="L1372" s="444">
        <f t="shared" ca="1" si="109"/>
        <v>-174766485.68974838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-174766485.68974838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-728193.69037395157</v>
      </c>
      <c r="L1373" s="444">
        <f t="shared" ca="1" si="109"/>
        <v>-175494679.38012233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-175494679.38012233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-731227.83075050975</v>
      </c>
      <c r="L1374" s="444">
        <f t="shared" ca="1" si="109"/>
        <v>-176225907.21087283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-176225907.21087283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-734274.61337863677</v>
      </c>
      <c r="L1375" s="444">
        <f t="shared" ca="1" si="109"/>
        <v>-176960181.82425147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-176960181.82425147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-737334.09093438112</v>
      </c>
      <c r="L1376" s="444">
        <f t="shared" ca="1" si="109"/>
        <v>-177697515.91518587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-177697515.91518587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-740406.31631327444</v>
      </c>
      <c r="L1377" s="444">
        <f t="shared" ca="1" si="109"/>
        <v>-178437922.23149914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-178437922.23149914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-743491.34263124643</v>
      </c>
      <c r="L1378" s="444">
        <f t="shared" ca="1" si="109"/>
        <v>-179181413.57413039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-179181413.57413039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-746589.22322554328</v>
      </c>
      <c r="L1379" s="444">
        <f t="shared" ca="1" si="109"/>
        <v>-179928002.79735592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-179928002.79735592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-749700.01165564964</v>
      </c>
      <c r="L1380" s="444">
        <f t="shared" ca="1" si="109"/>
        <v>-180677702.80901158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-180677702.80901158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-752823.76170421485</v>
      </c>
      <c r="L1381" s="444">
        <f t="shared" ca="1" si="109"/>
        <v>-181430526.57071579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-181430526.57071579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-755960.52737798239</v>
      </c>
      <c r="L1382" s="444">
        <f t="shared" ca="1" si="109"/>
        <v>-182186487.09809378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-182186487.09809378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-759110.36290872411</v>
      </c>
      <c r="L1383" s="444">
        <f t="shared" ca="1" si="109"/>
        <v>-182945597.4610025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-182945597.4610025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-762273.32275417703</v>
      </c>
      <c r="L1384" s="444">
        <f t="shared" ca="1" si="109"/>
        <v>-183707870.78375667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-183707870.78375667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-765449.46159898618</v>
      </c>
      <c r="L1385" s="444">
        <f t="shared" ca="1" si="109"/>
        <v>-184473320.24535567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-184473320.24535567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-768638.83435564861</v>
      </c>
      <c r="L1386" s="444">
        <f t="shared" ca="1" si="109"/>
        <v>-185241959.07971132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-185241959.07971132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-771841.49616546382</v>
      </c>
      <c r="L1387" s="444">
        <f t="shared" ca="1" si="109"/>
        <v>-186013800.57587677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-186013800.57587677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-775057.50239948649</v>
      </c>
      <c r="L1388" s="444">
        <f t="shared" ca="1" si="109"/>
        <v>-186788858.07827625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-186788858.07827625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-778286.90865948435</v>
      </c>
      <c r="L1389" s="444">
        <f t="shared" ca="1" si="109"/>
        <v>-187567144.98693573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-187567144.98693573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-781529.77077889885</v>
      </c>
      <c r="L1390" s="444">
        <f t="shared" ca="1" si="109"/>
        <v>-188348674.75771463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-188348674.75771463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-784786.1448238109</v>
      </c>
      <c r="L1391" s="444">
        <f t="shared" ca="1" si="109"/>
        <v>-189133460.90253845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-189133460.90253845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-788056.0870939102</v>
      </c>
      <c r="L1392" s="444">
        <f t="shared" ca="1" si="109"/>
        <v>-189921516.98963237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-189921516.98963237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-791339.65412346821</v>
      </c>
      <c r="L1393" s="444">
        <f t="shared" ca="1" si="109"/>
        <v>-190712856.64375582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-190712856.64375582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-794636.90268231591</v>
      </c>
      <c r="L1394" s="444">
        <f t="shared" ca="1" si="109"/>
        <v>-191507493.54643813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-191507493.54643813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-797947.88977682556</v>
      </c>
      <c r="L1395" s="444">
        <f t="shared" ca="1" si="109"/>
        <v>-192305441.43621495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-192305441.43621495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-801272.67265089566</v>
      </c>
      <c r="L1396" s="444">
        <f t="shared" ca="1" si="109"/>
        <v>-193106714.10886586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-193106714.10886586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-804611.30878694111</v>
      </c>
      <c r="L1397" s="444">
        <f t="shared" ca="1" si="109"/>
        <v>-193911325.41765279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-193911325.41765279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-807963.85590688663</v>
      </c>
      <c r="L1398" s="444">
        <f t="shared" ca="1" si="109"/>
        <v>-194719289.27355966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-194719289.27355966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-811330.37197316519</v>
      </c>
      <c r="L1399" s="444">
        <f t="shared" ca="1" si="109"/>
        <v>-195530619.64553282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-195530619.64553282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-814710.91518972011</v>
      </c>
      <c r="L1400" s="444">
        <f t="shared" ca="1" si="109"/>
        <v>-196345330.56072253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-196345330.56072253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-818105.54400301049</v>
      </c>
      <c r="L1401" s="444">
        <f t="shared" ca="1" si="109"/>
        <v>-197163436.10472554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-197163436.10472554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-821514.31710302306</v>
      </c>
      <c r="L1402" s="444">
        <f t="shared" ca="1" si="109"/>
        <v>-197984950.42182857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-197984950.42182857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-824937.29342428572</v>
      </c>
      <c r="L1403" s="444">
        <f t="shared" ca="1" si="109"/>
        <v>-198809887.71525285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-198809887.71525285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-828374.53214688681</v>
      </c>
      <c r="L1404" s="444">
        <f t="shared" ca="1" si="109"/>
        <v>-199638262.24739975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-199638262.24739975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-831826.09269749897</v>
      </c>
      <c r="L1405" s="444">
        <f t="shared" ca="1" si="109"/>
        <v>-200470088.34009725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-200470088.34009725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-835292.03475040523</v>
      </c>
      <c r="L1406" s="444">
        <f t="shared" ca="1" si="109"/>
        <v>-201305380.37484765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-201305380.37484765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-838772.41822853184</v>
      </c>
      <c r="L1407" s="444">
        <f t="shared" ca="1" si="109"/>
        <v>-202144152.79307619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-202144152.79307619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-842267.30330448411</v>
      </c>
      <c r="L1408" s="444">
        <f t="shared" ca="1" si="109"/>
        <v>-202986420.09638068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-202986420.09638068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-845776.75040158618</v>
      </c>
      <c r="L1409" s="444">
        <f t="shared" ca="1" si="109"/>
        <v>-203832196.84678227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-203832196.84678227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-849300.82019492611</v>
      </c>
      <c r="L1410" s="444">
        <f t="shared" ca="1" si="109"/>
        <v>-204681497.6669772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-204681497.6669772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-852839.57361240499</v>
      </c>
      <c r="L1411" s="444">
        <f t="shared" ca="1" si="109"/>
        <v>-205534337.24058959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-205534337.24058959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-856393.07183578995</v>
      </c>
      <c r="L1412" s="444">
        <f t="shared" ca="1" si="109"/>
        <v>-206390730.31242537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-206390730.31242537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-859961.37630177243</v>
      </c>
      <c r="L1413" s="444">
        <f t="shared" ca="1" si="109"/>
        <v>-207250691.68872714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-207250691.68872714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-863544.54870302975</v>
      </c>
      <c r="L1414" s="444">
        <f t="shared" ca="1" si="109"/>
        <v>-208114236.23743016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-208114236.23743016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-867142.65098929231</v>
      </c>
      <c r="L1415" s="444">
        <f t="shared" ca="1" si="109"/>
        <v>-208981378.88841945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-208981378.88841945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-870755.74536841433</v>
      </c>
      <c r="L1416" s="444">
        <f t="shared" ca="1" si="109"/>
        <v>-209852134.63378787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-209852134.63378787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-874383.89430744946</v>
      </c>
      <c r="L1417" s="444">
        <f t="shared" ca="1" si="109"/>
        <v>-210726518.5280953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-210726518.5280953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-878027.16053373041</v>
      </c>
      <c r="L1418" s="444">
        <f t="shared" ca="1" si="109"/>
        <v>-211604545.68862903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-211604545.68862903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-881685.60703595413</v>
      </c>
      <c r="L1419" s="444">
        <f t="shared" ca="1" si="109"/>
        <v>-212486231.295665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-212486231.295665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-885359.29706527095</v>
      </c>
      <c r="L1420" s="444">
        <f t="shared" ca="1" si="109"/>
        <v>-213371590.59273025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-213371590.59273025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-889048.29413637612</v>
      </c>
      <c r="L1421" s="444">
        <f t="shared" ca="1" si="109"/>
        <v>-214260638.88686663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-214260638.88686663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-892752.66202861094</v>
      </c>
      <c r="L1422" s="444">
        <f t="shared" ca="1" si="109"/>
        <v>-215153391.54889524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-215153391.54889524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-896472.46478706354</v>
      </c>
      <c r="L1423" s="444">
        <f t="shared" ca="1" si="109"/>
        <v>-216049864.01368231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-216049864.01368231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-900207.76672367624</v>
      </c>
      <c r="L1424" s="444">
        <f t="shared" ca="1" si="109"/>
        <v>-216950071.78040597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-216950071.78040597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-903958.63241835823</v>
      </c>
      <c r="L1425" s="444">
        <f t="shared" ca="1" si="109"/>
        <v>-217854030.41282433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-217854030.41282433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-907725.12672010134</v>
      </c>
      <c r="L1426" s="444">
        <f t="shared" ca="1" si="109"/>
        <v>-218761755.53954443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-218761755.53954443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-911507.31474810163</v>
      </c>
      <c r="L1427" s="444">
        <f t="shared" ca="1" si="109"/>
        <v>-219673262.85429254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-219673262.85429254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-915305.26189288555</v>
      </c>
      <c r="L1428" s="444">
        <f t="shared" ca="1" si="109"/>
        <v>-220588568.11618543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-220588568.11618543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-919119.03381743922</v>
      </c>
      <c r="L1429" s="444">
        <f t="shared" ca="1" si="109"/>
        <v>-221507687.15000287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-221507687.15000287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-922948.69645834528</v>
      </c>
      <c r="L1430" s="444">
        <f t="shared" ca="1" si="109"/>
        <v>-222430635.84646121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-222430635.84646121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-926794.31602692173</v>
      </c>
      <c r="L1431" s="444">
        <f t="shared" ca="1" si="109"/>
        <v>-223357430.16248813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-223357430.16248813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-930655.95901036728</v>
      </c>
      <c r="L1432" s="444">
        <f t="shared" ca="1" si="109"/>
        <v>-224288086.1214985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-224288086.1214985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-934533.69217291044</v>
      </c>
      <c r="L1433" s="444">
        <f t="shared" ca="1" si="109"/>
        <v>-225222619.81367141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-225222619.81367141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-938427.58255696425</v>
      </c>
      <c r="L1434" s="444">
        <f t="shared" ca="1" si="109"/>
        <v>-226161047.39622837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-226161047.39622837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-942337.69748428487</v>
      </c>
      <c r="L1435" s="444">
        <f t="shared" ca="1" si="109"/>
        <v>-227103385.09371266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-227103385.09371266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-946264.10455713607</v>
      </c>
      <c r="L1436" s="444">
        <f t="shared" ca="1" si="109"/>
        <v>-228049649.19826978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-228049649.19826978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-950206.87165945745</v>
      </c>
      <c r="L1437" s="444">
        <f t="shared" ca="1" si="109"/>
        <v>-228999856.06992924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-228999856.06992924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-954166.06695803849</v>
      </c>
      <c r="L1438" s="444">
        <f t="shared" ca="1" si="109"/>
        <v>-229954022.13688728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-229954022.13688728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-958141.75890369702</v>
      </c>
      <c r="L1439" s="444">
        <f t="shared" ca="1" si="109"/>
        <v>-230912163.89579096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-230912163.89579096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-962134.01623246237</v>
      </c>
      <c r="L1440" s="444">
        <f t="shared" ca="1" si="109"/>
        <v>-231874297.91202343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-231874297.91202343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-966142.90796676418</v>
      </c>
      <c r="L1441" s="444">
        <f t="shared" ca="1" si="109"/>
        <v>-232840440.81999019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-232840440.81999019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-970168.50341662578</v>
      </c>
      <c r="L1442" s="444">
        <f t="shared" ca="1" si="109"/>
        <v>-233810609.32340682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-233810609.32340682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-974210.87218086154</v>
      </c>
      <c r="L1443" s="444">
        <f t="shared" ca="1" si="109"/>
        <v>-234784820.19558766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-234784820.19558766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-978270.08414828184</v>
      </c>
      <c r="L1444" s="444">
        <f t="shared" ca="1" si="109"/>
        <v>-235763090.27973595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-235763090.27973595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-982346.20949889976</v>
      </c>
      <c r="L1445" s="444">
        <f t="shared" ca="1" si="109"/>
        <v>-236745436.48923486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-236745436.48923486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-986439.31870514539</v>
      </c>
      <c r="L1446" s="444">
        <f t="shared" ca="1" si="109"/>
        <v>-237731875.80794001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-237731875.80794001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-990549.4825330833</v>
      </c>
      <c r="L1447" s="444">
        <f t="shared" ca="1" si="109"/>
        <v>-238722425.2904731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-238722425.2904731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-994676.77204363793</v>
      </c>
      <c r="L1448" s="444">
        <f t="shared" ca="1" si="109"/>
        <v>-239717102.06251675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-239717102.06251675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-998821.2585938198</v>
      </c>
      <c r="L1449" s="444">
        <f t="shared" ca="1" si="109"/>
        <v>-240715923.32111058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-240715923.32111058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-1002983.0138379605</v>
      </c>
      <c r="L1450" s="444">
        <f t="shared" ca="1" si="109"/>
        <v>-241718906.33494854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-241718906.33494854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-1007162.1097289524</v>
      </c>
      <c r="L1451" s="444">
        <f t="shared" ca="1" si="109"/>
        <v>-242726068.4446775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-242726068.4446775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-1011358.6185194895</v>
      </c>
      <c r="L1452" s="444">
        <f t="shared" ca="1" si="109"/>
        <v>-243737427.06319699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-243737427.06319699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-1015572.6127633208</v>
      </c>
      <c r="L1453" s="444">
        <f t="shared" ca="1" si="109"/>
        <v>-244752999.6759603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-244752999.6759603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-1019804.1653165013</v>
      </c>
      <c r="L1454" s="444">
        <f t="shared" ca="1" si="109"/>
        <v>-245772803.84127679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-245772803.84127679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-1024053.3493386534</v>
      </c>
      <c r="L1455" s="444">
        <f t="shared" ca="1" si="109"/>
        <v>-246796857.19061545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-246796857.19061545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-1028320.238294231</v>
      </c>
      <c r="L1456" s="444">
        <f t="shared" ca="1" si="109"/>
        <v>-247825177.42890969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-247825177.42890969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-1032604.9059537904</v>
      </c>
      <c r="L1457" s="444">
        <f t="shared" ca="1" si="109"/>
        <v>-248857782.33486348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-248857782.33486348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-1036907.4263952645</v>
      </c>
      <c r="L1458" s="444">
        <f t="shared" ca="1" si="109"/>
        <v>-249894689.76125875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-249894689.76125875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-1041227.8740052447</v>
      </c>
      <c r="L1459" s="444">
        <f t="shared" ca="1" si="109"/>
        <v>-250935917.63526401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-250935917.63526401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-1045566.3234802668</v>
      </c>
      <c r="L1460" s="444">
        <f t="shared" ca="1" si="109"/>
        <v>-251981483.95874429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-251981483.95874429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-1049922.8498281012</v>
      </c>
      <c r="L1461" s="444">
        <f t="shared" ca="1" si="109"/>
        <v>-253031406.80857238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-253031406.80857238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-1054297.5283690516</v>
      </c>
      <c r="L1462" s="444">
        <f t="shared" ca="1" si="109"/>
        <v>-254085704.33694142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-254085704.33694142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-1058690.434737256</v>
      </c>
      <c r="L1463" s="444">
        <f t="shared" ca="1" si="109"/>
        <v>-255144394.77167869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-255144394.77167869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-1063101.6448819945</v>
      </c>
      <c r="L1464" s="444">
        <f t="shared" ca="1" si="109"/>
        <v>-256207496.41656068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-256207496.41656068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-1067531.2350690027</v>
      </c>
      <c r="L1465" s="444">
        <f t="shared" ca="1" si="109"/>
        <v>-257275027.65162969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-257275027.65162969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-1071979.2818817904</v>
      </c>
      <c r="L1466" s="444">
        <f t="shared" ca="1" si="109"/>
        <v>-258347006.93351147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-258347006.93351147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-1076445.8622229644</v>
      </c>
      <c r="L1467" s="444">
        <f t="shared" ca="1" si="109"/>
        <v>-259423452.79573444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-259423452.79573444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-1080931.0533155603</v>
      </c>
      <c r="L1468" s="444">
        <f t="shared" ca="1" si="109"/>
        <v>-260504383.84904999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-260504383.84904999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-1085434.9327043749</v>
      </c>
      <c r="L1469" s="444">
        <f t="shared" ca="1" si="109"/>
        <v>-261589818.78175437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-261589818.78175437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-1089957.57825731</v>
      </c>
      <c r="L1470" s="444">
        <f t="shared" ca="1" si="109"/>
        <v>-262679776.3600117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-262679776.3600117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-1094499.0681667153</v>
      </c>
      <c r="L1471" s="444">
        <f t="shared" ca="1" si="109"/>
        <v>-263774275.4281784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-263774275.4281784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-1099059.4809507434</v>
      </c>
      <c r="L1472" s="444">
        <f t="shared" ca="1" si="109"/>
        <v>-264873334.90912914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-264873334.90912914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-1103638.8954547048</v>
      </c>
      <c r="L1473" s="444">
        <f t="shared" ca="1" si="109"/>
        <v>-265976973.80458385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-265976973.80458385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-1108237.3908524327</v>
      </c>
      <c r="L1474" s="444">
        <f t="shared" ca="1" si="109"/>
        <v>-267085211.19543627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-267085211.19543627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-1112855.0466476509</v>
      </c>
      <c r="L1475" s="444">
        <f t="shared" ca="1" si="109"/>
        <v>-268198066.24208391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-268198066.24208391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-1117491.9426753495</v>
      </c>
      <c r="L1476" s="444">
        <f t="shared" ca="1" si="109"/>
        <v>-269315558.18475926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-269315558.18475926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-1122148.1591031635</v>
      </c>
      <c r="L1477" s="444">
        <f t="shared" ca="1" si="109"/>
        <v>-270437706.34386241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-270437706.34386241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-1126823.7764327601</v>
      </c>
      <c r="L1478" s="444">
        <f t="shared" ca="1" si="109"/>
        <v>-271564530.12029517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-271564530.12029517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-1131518.8755012299</v>
      </c>
      <c r="L1479" s="444">
        <f t="shared" ca="1" si="109"/>
        <v>-272696048.99579638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-272696048.99579638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-1136233.5374824849</v>
      </c>
      <c r="L1480" s="444">
        <f t="shared" ca="1" si="109"/>
        <v>-273832282.53327888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-273832282.53327888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-1140967.8438886621</v>
      </c>
      <c r="L1481" s="444">
        <f t="shared" ca="1" si="109"/>
        <v>-274973250.37716752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-274973250.37716752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-1145721.8765715314</v>
      </c>
      <c r="L1482" s="444">
        <f t="shared" ca="1" si="109"/>
        <v>-276118972.25373906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-276118972.25373906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-1150495.7177239128</v>
      </c>
      <c r="L1483" s="444">
        <f t="shared" ca="1" si="109"/>
        <v>-277269467.97146297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-277269467.97146297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-1155289.4498810957</v>
      </c>
      <c r="L1484" s="444">
        <f t="shared" ca="1" si="109"/>
        <v>-278424757.42134404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-278424757.42134404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-1160103.1559222669</v>
      </c>
      <c r="L1485" s="444">
        <f t="shared" ca="1" si="109"/>
        <v>-279584860.57726634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-279584860.57726634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-1164936.919071943</v>
      </c>
      <c r="L1486" s="444">
        <f t="shared" ca="1" si="109"/>
        <v>-280749797.49633831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-280749797.49633831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-1169790.8229014096</v>
      </c>
      <c r="L1487" s="444">
        <f t="shared" ca="1" si="109"/>
        <v>-281919588.31923974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-281919588.31923974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-1174664.9513301656</v>
      </c>
      <c r="L1488" s="444">
        <f t="shared" ca="1" si="109"/>
        <v>-283094253.27056992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-283094253.27056992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-1179559.3886273745</v>
      </c>
      <c r="L1489" s="444">
        <f t="shared" ca="1" si="109"/>
        <v>-284273812.65919727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-284273812.65919727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-1184474.2194133219</v>
      </c>
      <c r="L1490" s="444">
        <f t="shared" ca="1" si="109"/>
        <v>-285458286.87861061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-285458286.87861061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-1189409.5286608776</v>
      </c>
      <c r="L1491" s="444">
        <f t="shared" ca="1" si="109"/>
        <v>-286647696.4072715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-286647696.4072715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-1194365.4016969646</v>
      </c>
      <c r="L1492" s="444">
        <f t="shared" ca="1" si="109"/>
        <v>-287842061.80896848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-287842061.80896848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-1199341.9242040354</v>
      </c>
      <c r="L1493" s="444">
        <f t="shared" ca="1" si="109"/>
        <v>-289041403.73317254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-289041403.73317254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-1204339.1822215521</v>
      </c>
      <c r="L1494" s="444">
        <f t="shared" ca="1" si="109"/>
        <v>-290245742.91539407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-290245742.91539407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-1209357.2621474753</v>
      </c>
      <c r="L1495" s="444">
        <f t="shared" ca="1" si="109"/>
        <v>-291455100.17754155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-291455100.17754155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-1214396.2507397565</v>
      </c>
      <c r="L1496" s="444">
        <f t="shared" ca="1" si="109"/>
        <v>-292669496.42828131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-292669496.42828131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-1219456.2351178387</v>
      </c>
      <c r="L1497" s="444">
        <f t="shared" ca="1" si="109"/>
        <v>-293888952.66339916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-293888952.66339916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-1224537.3027641631</v>
      </c>
      <c r="L1498" s="444">
        <f t="shared" ca="1" si="109"/>
        <v>-295113489.96616334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-295113489.96616334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-1229639.5415256806</v>
      </c>
      <c r="L1499" s="444">
        <f t="shared" ca="1" si="109"/>
        <v>-296343129.507689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-296343129.507689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-1234763.0396153708</v>
      </c>
      <c r="L1500" s="444">
        <f t="shared" ca="1" si="109"/>
        <v>-297577892.54730439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-297577892.54730439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-1239907.8856137684</v>
      </c>
      <c r="L1501" s="444">
        <f t="shared" ca="1" si="109"/>
        <v>-298817800.43291813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-298817800.43291813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-1245074.1684704921</v>
      </c>
      <c r="L1502" s="444">
        <f t="shared" ca="1" si="109"/>
        <v>-300062874.60138863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-300062874.60138863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-1250261.9775057859</v>
      </c>
      <c r="L1503" s="444">
        <f t="shared" ca="1" si="109"/>
        <v>-301313136.57889444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-301313136.57889444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-1255471.4024120602</v>
      </c>
      <c r="L1504" s="444">
        <f t="shared" ca="1" si="109"/>
        <v>-302568607.98130649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-302568607.98130649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-1260702.5332554437</v>
      </c>
      <c r="L1505" s="444">
        <f t="shared" ca="1" si="109"/>
        <v>-303829310.51456195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-303829310.51456195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-1265955.4604773414</v>
      </c>
      <c r="L1506" s="444">
        <f t="shared" ca="1" si="109"/>
        <v>-305095265.9750393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-305095265.9750393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-1271230.274895997</v>
      </c>
      <c r="L1507" s="444">
        <f t="shared" ca="1" si="109"/>
        <v>-306366496.24993533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-306366496.24993533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-1276527.0677080639</v>
      </c>
      <c r="L1508" s="444">
        <f t="shared" ca="1" si="109"/>
        <v>-307643023.3176434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-307643023.3176434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-1281845.9304901809</v>
      </c>
      <c r="L1509" s="444">
        <f t="shared" ca="1" si="109"/>
        <v>-308924869.2481336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-308924869.2481336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-1287186.9552005567</v>
      </c>
      <c r="L1510" s="444">
        <f t="shared" ca="1" si="109"/>
        <v>-310212056.20333415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-310212056.20333415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-1292550.2341805589</v>
      </c>
      <c r="L1511" s="444">
        <f t="shared" ca="1" si="109"/>
        <v>-311504606.43751472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-311504606.43751472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-1297935.8601563114</v>
      </c>
      <c r="L1512" s="444">
        <f t="shared" ca="1" si="109"/>
        <v>-312802542.29767102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-312802542.29767102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-1303343.9262402959</v>
      </c>
      <c r="L1513" s="444">
        <f t="shared" ca="1" si="109"/>
        <v>-314105886.22391135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-314105886.22391135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-1308774.5259329639</v>
      </c>
      <c r="L1514" s="444">
        <f t="shared" ca="1" si="109"/>
        <v>-315414660.74984431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-315414660.74984431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-1314227.7531243514</v>
      </c>
      <c r="L1515" s="444">
        <f t="shared" ca="1" si="109"/>
        <v>-316728888.50296867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-316728888.50296867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-1319703.7020957028</v>
      </c>
      <c r="L1516" s="444">
        <f t="shared" ca="1" si="109"/>
        <v>-318048592.20506436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-318048592.20506436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-1325202.4675211015</v>
      </c>
      <c r="L1517" s="444">
        <f t="shared" ca="1" si="109"/>
        <v>-319373794.67258549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-319373794.67258549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-1330724.1444691061</v>
      </c>
      <c r="L1518" s="444">
        <f t="shared" ca="1" si="109"/>
        <v>-320704518.81705457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-320704518.81705457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-1336268.828404394</v>
      </c>
      <c r="L1519" s="444">
        <f t="shared" ca="1" si="109"/>
        <v>-322040787.64545894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-322040787.64545894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-1341836.6151894121</v>
      </c>
      <c r="L1520" s="444">
        <f t="shared" ca="1" si="109"/>
        <v>-323382624.26064837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-323382624.26064837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-1347427.6010860349</v>
      </c>
      <c r="L1521" s="444">
        <f t="shared" ca="1" si="109"/>
        <v>-324730051.86173439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-324730051.86173439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-1353041.8827572267</v>
      </c>
      <c r="L1522" s="444">
        <f t="shared" ca="1" si="109"/>
        <v>-326083093.74449164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-326083093.74449164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-1358679.5572687152</v>
      </c>
      <c r="L1523" s="444">
        <f t="shared" ca="1" si="109"/>
        <v>-327441773.30176038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-327441773.30176038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-1364340.7220906683</v>
      </c>
      <c r="L1524" s="444">
        <f t="shared" ca="1" si="109"/>
        <v>-328806114.02385104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-328806114.02385104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-1370025.4750993792</v>
      </c>
      <c r="L1525" s="444">
        <f t="shared" ca="1" si="109"/>
        <v>-330176139.49895042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-330176139.49895042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-1375733.91457896</v>
      </c>
      <c r="L1526" s="444">
        <f t="shared" ca="1" si="109"/>
        <v>-331551873.4135294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-331551873.4135294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-1381466.1392230392</v>
      </c>
      <c r="L1527" s="444">
        <f t="shared" ca="1" si="109"/>
        <v>-332933339.55275244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-332933339.55275244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-1387222.2481364685</v>
      </c>
      <c r="L1528" s="444">
        <f t="shared" ca="1" si="109"/>
        <v>-334320561.8008889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-334320561.8008889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-1393002.340837037</v>
      </c>
      <c r="L1529" s="444">
        <f t="shared" ca="1" si="109"/>
        <v>-335713564.14172596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-335713564.14172596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-1398806.5172571915</v>
      </c>
      <c r="L1530" s="444">
        <f t="shared" ca="1" si="109"/>
        <v>-337112370.65898317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-337112370.65898317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-1404634.8777457632</v>
      </c>
      <c r="L1531" s="444">
        <f t="shared" ca="1" si="109"/>
        <v>-338517005.53672892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-338517005.53672892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-1410487.5230697037</v>
      </c>
      <c r="L1532" s="444">
        <f t="shared" ca="1" si="109"/>
        <v>-339927493.0597986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-339927493.0597986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-1416364.5544158274</v>
      </c>
      <c r="L1533" s="444">
        <f t="shared" ca="1" si="109"/>
        <v>-341343857.61421442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-341343857.61421442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-1422266.07339256</v>
      </c>
      <c r="L1534" s="444">
        <f t="shared" ca="1" si="109"/>
        <v>-342766123.68760699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-342766123.68760699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-1428192.1820316957</v>
      </c>
      <c r="L1535" s="444">
        <f t="shared" ca="1" si="109"/>
        <v>-344194315.86963868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-344194315.86963868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-1434142.9827901612</v>
      </c>
      <c r="L1536" s="444">
        <f t="shared" ca="1" si="109"/>
        <v>-345628458.85242885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-345628458.85242885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-1440118.578551787</v>
      </c>
      <c r="L1537" s="444">
        <f t="shared" ca="1" si="109"/>
        <v>-347068577.43098062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-347068577.43098062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-1446119.072629086</v>
      </c>
      <c r="L1538" s="444">
        <f t="shared" ref="L1538:L1792" ca="1" si="114">I1538-J1538+K1538</f>
        <v>-348514696.50360972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-348514696.50360972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-1452144.5687650405</v>
      </c>
      <c r="L1539" s="444">
        <f t="shared" ca="1" si="114"/>
        <v>-349966841.07237476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-349966841.07237476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-1458195.1711348947</v>
      </c>
      <c r="L1540" s="444">
        <f t="shared" ca="1" si="114"/>
        <v>-351425036.24350965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-351425036.24350965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-1464270.984347957</v>
      </c>
      <c r="L1541" s="444">
        <f t="shared" ca="1" si="114"/>
        <v>-352889307.22785759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-352889307.22785759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-1470372.1134494066</v>
      </c>
      <c r="L1542" s="444">
        <f t="shared" ca="1" si="114"/>
        <v>-354359679.34130698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-354359679.34130698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-1476498.6639221124</v>
      </c>
      <c r="L1543" s="444">
        <f t="shared" ca="1" si="114"/>
        <v>-355836178.00522912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-355836178.00522912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-1482650.7416884545</v>
      </c>
      <c r="L1544" s="444">
        <f t="shared" ca="1" si="114"/>
        <v>-357318828.74691755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-357318828.74691755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-1488828.4531121564</v>
      </c>
      <c r="L1545" s="444">
        <f t="shared" ca="1" si="114"/>
        <v>-358807657.20002973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-358807657.20002973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-1495031.9050001239</v>
      </c>
      <c r="L1546" s="444">
        <f t="shared" ca="1" si="114"/>
        <v>-360302689.10502988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-360302689.10502988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-1501261.2046042911</v>
      </c>
      <c r="L1547" s="444">
        <f t="shared" ca="1" si="114"/>
        <v>-361803950.30963415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-361803950.30963415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-1507516.4596234756</v>
      </c>
      <c r="L1548" s="444">
        <f t="shared" ca="1" si="114"/>
        <v>-363311466.76925761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-363311466.76925761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-1513797.7782052399</v>
      </c>
      <c r="L1549" s="444">
        <f t="shared" ca="1" si="114"/>
        <v>-364825264.54746282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-364825264.54746282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-1520105.2689477617</v>
      </c>
      <c r="L1550" s="444">
        <f t="shared" ca="1" si="114"/>
        <v>-366345369.8164106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-366345369.8164106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-1526439.0409017107</v>
      </c>
      <c r="L1551" s="444">
        <f t="shared" ca="1" si="114"/>
        <v>-367871808.85731232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-367871808.85731232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-1532799.2035721347</v>
      </c>
      <c r="L1552" s="444">
        <f t="shared" ca="1" si="114"/>
        <v>-369404608.06088448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-369404608.06088448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-1539185.866920352</v>
      </c>
      <c r="L1553" s="444">
        <f t="shared" ca="1" si="114"/>
        <v>-370943793.92780483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-370943793.92780483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-1545599.1413658534</v>
      </c>
      <c r="L1554" s="444">
        <f t="shared" ca="1" si="114"/>
        <v>-372489393.06917065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-372489393.06917065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-1552039.137788211</v>
      </c>
      <c r="L1555" s="444">
        <f t="shared" ca="1" si="114"/>
        <v>-374041432.20695889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-374041432.20695889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-1558505.9675289954</v>
      </c>
      <c r="L1556" s="444">
        <f t="shared" ca="1" si="114"/>
        <v>-375599938.17448789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-375599938.17448789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-1564999.7423936995</v>
      </c>
      <c r="L1557" s="444">
        <f t="shared" ca="1" si="114"/>
        <v>-377164937.91688156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-377164937.91688156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-1571520.5746536732</v>
      </c>
      <c r="L1558" s="444">
        <f t="shared" ca="1" si="114"/>
        <v>-378736458.49153525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-378736458.49153525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-1578068.5770480635</v>
      </c>
      <c r="L1559" s="444">
        <f t="shared" ca="1" si="114"/>
        <v>-380314527.06858331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-380314527.06858331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-1584643.8627857638</v>
      </c>
      <c r="L1560" s="444">
        <f t="shared" ca="1" si="114"/>
        <v>-381899170.93136907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-381899170.93136907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-1591246.545547371</v>
      </c>
      <c r="L1561" s="444">
        <f t="shared" ca="1" si="114"/>
        <v>-383490417.47691643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-383490417.47691643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-1597876.7394871518</v>
      </c>
      <c r="L1562" s="444">
        <f t="shared" ca="1" si="114"/>
        <v>-385088294.2164036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-385088294.2164036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-1604534.559235015</v>
      </c>
      <c r="L1563" s="444">
        <f t="shared" ca="1" si="114"/>
        <v>-386692828.77563864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-386692828.77563864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-1611220.1198984943</v>
      </c>
      <c r="L1564" s="444">
        <f t="shared" ca="1" si="114"/>
        <v>-388304048.89553714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-388304048.89553714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-1617933.5370647381</v>
      </c>
      <c r="L1565" s="444">
        <f t="shared" ca="1" si="114"/>
        <v>-389921982.43260187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-389921982.43260187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-1624674.9268025078</v>
      </c>
      <c r="L1566" s="444">
        <f t="shared" ca="1" si="114"/>
        <v>-391546657.35940439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-391546657.35940439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-1631444.4056641848</v>
      </c>
      <c r="L1567" s="444">
        <f t="shared" ca="1" si="114"/>
        <v>-393178101.76506859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-393178101.76506859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-1638242.0906877858</v>
      </c>
      <c r="L1568" s="444">
        <f t="shared" ca="1" si="114"/>
        <v>-394816343.8557564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-394816343.8557564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-1645068.099398985</v>
      </c>
      <c r="L1569" s="444">
        <f t="shared" ca="1" si="114"/>
        <v>-396461411.95515537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-396461411.95515537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-1651922.5498131474</v>
      </c>
      <c r="L1570" s="444">
        <f t="shared" ca="1" si="114"/>
        <v>-398113334.50496852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-398113334.50496852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-1658805.5604373689</v>
      </c>
      <c r="L1571" s="444">
        <f t="shared" ca="1" si="114"/>
        <v>-399772140.06540591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-399772140.06540591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-1665717.2502725245</v>
      </c>
      <c r="L1572" s="444">
        <f t="shared" ca="1" si="114"/>
        <v>-401437857.31567842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-401437857.31567842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-1672657.7388153267</v>
      </c>
      <c r="L1573" s="444">
        <f t="shared" ca="1" si="114"/>
        <v>-403110515.05449373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-403110515.05449373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-1679627.1460603904</v>
      </c>
      <c r="L1574" s="444">
        <f t="shared" ca="1" si="114"/>
        <v>-404790142.20055413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-404790142.20055413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-1686625.5925023088</v>
      </c>
      <c r="L1575" s="444">
        <f t="shared" ca="1" si="114"/>
        <v>-406476767.79305643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-406476767.79305643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-1693653.1991377352</v>
      </c>
      <c r="L1576" s="444">
        <f t="shared" ca="1" si="114"/>
        <v>-408170420.99219418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-408170420.99219418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-1700710.0874674758</v>
      </c>
      <c r="L1577" s="444">
        <f t="shared" ca="1" si="114"/>
        <v>-409871131.07966167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-409871131.07966167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-1707796.3794985902</v>
      </c>
      <c r="L1578" s="444">
        <f t="shared" ca="1" si="114"/>
        <v>-411578927.45916027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-411578927.45916027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-1714912.1977465011</v>
      </c>
      <c r="L1579" s="444">
        <f t="shared" ca="1" si="114"/>
        <v>-413293839.65690678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-413293839.65690678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-1722057.6652371115</v>
      </c>
      <c r="L1580" s="444">
        <f t="shared" ca="1" si="114"/>
        <v>-415015897.32214391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-415015897.32214391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-1729232.9055089329</v>
      </c>
      <c r="L1581" s="444">
        <f t="shared" ca="1" si="114"/>
        <v>-416745130.22765285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-416745130.22765285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-1736438.0426152202</v>
      </c>
      <c r="L1582" s="444">
        <f t="shared" ca="1" si="114"/>
        <v>-418481568.27026808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-418481568.27026808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-1743673.201126117</v>
      </c>
      <c r="L1583" s="444">
        <f t="shared" ca="1" si="114"/>
        <v>-420225241.47139418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-420225241.47139418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-1750938.5061308092</v>
      </c>
      <c r="L1584" s="444">
        <f t="shared" ca="1" si="114"/>
        <v>-421976179.977525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-421976179.977525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-1758234.0832396874</v>
      </c>
      <c r="L1585" s="444">
        <f t="shared" ca="1" si="114"/>
        <v>-423734414.06076467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-423734414.06076467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-1765560.0585865197</v>
      </c>
      <c r="L1586" s="444">
        <f t="shared" ca="1" si="114"/>
        <v>-425499974.11935121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-425499974.11935121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-1772916.55883063</v>
      </c>
      <c r="L1587" s="444">
        <f t="shared" ca="1" si="114"/>
        <v>-427272890.67818183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-427272890.67818183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-1780303.711159091</v>
      </c>
      <c r="L1588" s="444">
        <f t="shared" ca="1" si="114"/>
        <v>-429053194.38934094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-429053194.38934094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-1787721.6432889204</v>
      </c>
      <c r="L1589" s="444">
        <f t="shared" ca="1" si="114"/>
        <v>-430840916.03262985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-430840916.03262985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-1795170.4834692909</v>
      </c>
      <c r="L1590" s="444">
        <f t="shared" ca="1" si="114"/>
        <v>-432636086.51609915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-432636086.51609915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-1802650.3604837467</v>
      </c>
      <c r="L1591" s="444">
        <f t="shared" ca="1" si="114"/>
        <v>-434438736.87658292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-434438736.87658292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-1810161.4036524291</v>
      </c>
      <c r="L1592" s="444">
        <f t="shared" ca="1" si="114"/>
        <v>-436248898.28023535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-436248898.28023535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-1817703.7428343138</v>
      </c>
      <c r="L1593" s="444">
        <f t="shared" ca="1" si="114"/>
        <v>-438066602.02306968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-438066602.02306968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-1825277.508429457</v>
      </c>
      <c r="L1594" s="444">
        <f t="shared" ca="1" si="114"/>
        <v>-439891879.53149915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-439891879.53149915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-1832882.8313812464</v>
      </c>
      <c r="L1595" s="444">
        <f t="shared" ca="1" si="114"/>
        <v>-441724762.36288041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-441724762.36288041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-1840519.8431786681</v>
      </c>
      <c r="L1596" s="444">
        <f t="shared" ca="1" si="114"/>
        <v>-443565282.2060591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-443565282.2060591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-1848188.6758585793</v>
      </c>
      <c r="L1597" s="444">
        <f t="shared" ca="1" si="114"/>
        <v>-445413470.88191766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-445413470.88191766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-1855889.4620079899</v>
      </c>
      <c r="L1598" s="444">
        <f t="shared" ca="1" si="114"/>
        <v>-447269360.34392565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-447269360.34392565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-1863622.334766357</v>
      </c>
      <c r="L1599" s="444">
        <f t="shared" ca="1" si="114"/>
        <v>-449132982.67869198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-449132982.67869198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-1871387.4278278835</v>
      </c>
      <c r="L1600" s="444">
        <f t="shared" ca="1" si="114"/>
        <v>-451004370.10651988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-451004370.10651988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-1879184.8754438327</v>
      </c>
      <c r="L1601" s="444">
        <f t="shared" ca="1" si="114"/>
        <v>-452883554.98196369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-452883554.98196369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-1887014.812424849</v>
      </c>
      <c r="L1602" s="444">
        <f t="shared" ca="1" si="114"/>
        <v>-454770569.79438853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-454770569.79438853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-1894877.3741432854</v>
      </c>
      <c r="L1603" s="444">
        <f t="shared" ca="1" si="114"/>
        <v>-456665447.16853184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-456665447.16853184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-1902772.6965355494</v>
      </c>
      <c r="L1604" s="444">
        <f t="shared" ca="1" si="114"/>
        <v>-458568219.86506736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-458568219.86506736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-1910700.9161044473</v>
      </c>
      <c r="L1605" s="444">
        <f t="shared" ca="1" si="114"/>
        <v>-460478920.7811718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-460478920.7811718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-1918662.169921549</v>
      </c>
      <c r="L1606" s="444">
        <f t="shared" ca="1" si="114"/>
        <v>-462397582.95109338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-462397582.95109338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-1926656.5956295556</v>
      </c>
      <c r="L1607" s="444">
        <f t="shared" ca="1" si="114"/>
        <v>-464324239.54672295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-464324239.54672295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-1934684.3314446791</v>
      </c>
      <c r="L1608" s="444">
        <f t="shared" ca="1" si="114"/>
        <v>-466258923.87816763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-466258923.87816763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-1942745.5161590318</v>
      </c>
      <c r="L1609" s="444">
        <f t="shared" ca="1" si="114"/>
        <v>-468201669.39432669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-468201669.39432669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-1950840.2891430275</v>
      </c>
      <c r="L1610" s="444">
        <f t="shared" ca="1" si="114"/>
        <v>-470152509.68346971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-470152509.68346971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-1958968.7903477903</v>
      </c>
      <c r="L1611" s="444">
        <f t="shared" ca="1" si="114"/>
        <v>-472111478.47381753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-472111478.47381753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-1967131.1603075729</v>
      </c>
      <c r="L1612" s="444">
        <f t="shared" ca="1" si="114"/>
        <v>-474078609.63412511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-474078609.63412511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-1975327.5401421878</v>
      </c>
      <c r="L1613" s="444">
        <f t="shared" ca="1" si="114"/>
        <v>-476053937.17426729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-476053937.17426729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-1983558.0715594471</v>
      </c>
      <c r="L1614" s="444">
        <f t="shared" ca="1" si="114"/>
        <v>-478037495.24582672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-478037495.24582672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-1991822.8968576114</v>
      </c>
      <c r="L1615" s="444">
        <f t="shared" ca="1" si="114"/>
        <v>-480029318.14268434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-480029318.14268434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-2000122.1589278511</v>
      </c>
      <c r="L1616" s="444">
        <f t="shared" ca="1" si="114"/>
        <v>-482029440.3016122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-482029440.3016122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-2008456.0012567171</v>
      </c>
      <c r="L1617" s="444">
        <f t="shared" ca="1" si="114"/>
        <v>-484037896.3028689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-484037896.3028689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-2016824.5679286204</v>
      </c>
      <c r="L1618" s="444">
        <f t="shared" ca="1" si="114"/>
        <v>-486054720.87079751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-486054720.87079751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-2025228.0036283229</v>
      </c>
      <c r="L1619" s="444">
        <f t="shared" ca="1" si="114"/>
        <v>-488079948.87442583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-488079948.87442583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-2033666.453643441</v>
      </c>
      <c r="L1620" s="444">
        <f t="shared" ca="1" si="114"/>
        <v>-490113615.32806927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-490113615.32806927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-2042140.0638669552</v>
      </c>
      <c r="L1621" s="444">
        <f t="shared" ca="1" si="114"/>
        <v>-492155755.39193624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-492155755.39193624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-2050648.9807997344</v>
      </c>
      <c r="L1622" s="444">
        <f t="shared" ca="1" si="114"/>
        <v>-494206404.37273598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-494206404.37273598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-2059193.3515530666</v>
      </c>
      <c r="L1623" s="444">
        <f t="shared" ca="1" si="114"/>
        <v>-496265597.72428906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-496265597.72428906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-2067773.3238512045</v>
      </c>
      <c r="L1624" s="444">
        <f t="shared" ca="1" si="114"/>
        <v>-498333371.04814029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-498333371.04814029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-2076389.0460339182</v>
      </c>
      <c r="L1625" s="444">
        <f t="shared" ca="1" si="114"/>
        <v>-500409760.09417421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-500409760.09417421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-2085040.667059059</v>
      </c>
      <c r="L1626" s="444">
        <f t="shared" ca="1" si="114"/>
        <v>-502494800.76123327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-502494800.76123327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-2093728.3365051385</v>
      </c>
      <c r="L1627" s="444">
        <f t="shared" ca="1" si="114"/>
        <v>-504588529.09773839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-504588529.09773839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-2102452.2045739098</v>
      </c>
      <c r="L1628" s="444">
        <f t="shared" ca="1" si="114"/>
        <v>-506690981.30231231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-506690981.30231231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-2111212.4220929677</v>
      </c>
      <c r="L1629" s="444">
        <f t="shared" ca="1" si="114"/>
        <v>-508802193.72440529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-508802193.72440529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-2120009.1405183552</v>
      </c>
      <c r="L1630" s="444">
        <f t="shared" ca="1" si="114"/>
        <v>-510922202.86492366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-510922202.86492366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-2128842.5119371819</v>
      </c>
      <c r="L1631" s="444">
        <f t="shared" ca="1" si="114"/>
        <v>-513051045.37686086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-513051045.37686086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-2137712.6890702536</v>
      </c>
      <c r="L1632" s="444">
        <f t="shared" ca="1" si="114"/>
        <v>-515188758.06593108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-515188758.06593108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-2146619.8252747129</v>
      </c>
      <c r="L1633" s="444">
        <f t="shared" ca="1" si="114"/>
        <v>-517335377.89120579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-517335377.89120579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-2155564.0745466906</v>
      </c>
      <c r="L1634" s="444">
        <f t="shared" ca="1" si="114"/>
        <v>-519490941.96575248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-519490941.96575248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-2164545.5915239686</v>
      </c>
      <c r="L1635" s="444">
        <f t="shared" ca="1" si="114"/>
        <v>-521655487.55727643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-521655487.55727643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-2173564.5314886519</v>
      </c>
      <c r="L1636" s="444">
        <f t="shared" ca="1" si="114"/>
        <v>-523829052.08876508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-523829052.08876508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-2182621.0503698546</v>
      </c>
      <c r="L1637" s="444">
        <f t="shared" ca="1" si="114"/>
        <v>-526011673.13913494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-526011673.13913494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-2191715.3047463954</v>
      </c>
      <c r="L1638" s="444">
        <f t="shared" ca="1" si="114"/>
        <v>-528203388.44388133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-528203388.44388133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-2200847.4518495053</v>
      </c>
      <c r="L1639" s="444">
        <f t="shared" ca="1" si="114"/>
        <v>-530404235.89573085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-530404235.89573085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-2210017.6495655454</v>
      </c>
      <c r="L1640" s="444">
        <f t="shared" ca="1" si="114"/>
        <v>-532614253.54529637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-532614253.54529637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-2219226.0564387352</v>
      </c>
      <c r="L1641" s="444">
        <f t="shared" ca="1" si="114"/>
        <v>-534833479.60173512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-534833479.60173512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-2228472.8316738964</v>
      </c>
      <c r="L1642" s="444">
        <f t="shared" ca="1" si="114"/>
        <v>-537061952.43340898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-537061952.43340898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-2237758.1351392041</v>
      </c>
      <c r="L1643" s="444">
        <f t="shared" ca="1" si="114"/>
        <v>-539299710.5685482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-539299710.5685482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-2247082.1273689508</v>
      </c>
      <c r="L1644" s="444">
        <f t="shared" ca="1" si="114"/>
        <v>-541546792.69591713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-541546792.69591713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-2256444.9695663215</v>
      </c>
      <c r="L1645" s="444">
        <f t="shared" ca="1" si="114"/>
        <v>-543803237.66548347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-543803237.66548347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-2265846.823606181</v>
      </c>
      <c r="L1646" s="444">
        <f t="shared" ca="1" si="114"/>
        <v>-546069084.48908961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-546069084.48908961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-2275287.8520378731</v>
      </c>
      <c r="L1647" s="444">
        <f t="shared" ca="1" si="114"/>
        <v>-548344372.34112751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-548344372.34112751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-2284768.2180880313</v>
      </c>
      <c r="L1648" s="444">
        <f t="shared" ca="1" si="114"/>
        <v>-550629140.55921555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-550629140.55921555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-2294288.0856633983</v>
      </c>
      <c r="L1649" s="444">
        <f t="shared" ca="1" si="114"/>
        <v>-552923428.64487898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-552923428.64487898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-2303847.6193536622</v>
      </c>
      <c r="L1650" s="444">
        <f t="shared" ca="1" si="114"/>
        <v>-555227276.26423264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-555227276.26423264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-2313446.9844343024</v>
      </c>
      <c r="L1651" s="444">
        <f t="shared" ca="1" si="114"/>
        <v>-557540723.24866688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-557540723.24866688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-2323086.3468694454</v>
      </c>
      <c r="L1652" s="444">
        <f t="shared" ca="1" si="114"/>
        <v>-559863809.59553635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-559863809.59553635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-2332765.8733147345</v>
      </c>
      <c r="L1653" s="444">
        <f t="shared" ca="1" si="114"/>
        <v>-562196575.46885109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-562196575.46885109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-2342485.7311202129</v>
      </c>
      <c r="L1654" s="444">
        <f t="shared" ca="1" si="114"/>
        <v>-564539061.19997132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-564539061.19997132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-2352246.0883332137</v>
      </c>
      <c r="L1655" s="444">
        <f t="shared" ca="1" si="114"/>
        <v>-566891307.28830457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-566891307.28830457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-2362047.113701269</v>
      </c>
      <c r="L1656" s="444">
        <f t="shared" ca="1" si="114"/>
        <v>-569253354.40200579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-569253354.40200579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-2371888.9766750243</v>
      </c>
      <c r="L1657" s="444">
        <f t="shared" ca="1" si="114"/>
        <v>-571625243.37868083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-571625243.37868083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-2381771.8474111701</v>
      </c>
      <c r="L1658" s="444">
        <f t="shared" ca="1" si="114"/>
        <v>-574007015.22609198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-574007015.22609198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-2391695.896775383</v>
      </c>
      <c r="L1659" s="444">
        <f t="shared" ca="1" si="114"/>
        <v>-576398711.12286735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-576398711.12286735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-2401661.2963452805</v>
      </c>
      <c r="L1660" s="444">
        <f t="shared" ca="1" si="114"/>
        <v>-578800372.41921258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-578800372.41921258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-2411668.2184133856</v>
      </c>
      <c r="L1661" s="444">
        <f t="shared" ca="1" si="114"/>
        <v>-581212040.63762593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-581212040.63762593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-2421716.8359901081</v>
      </c>
      <c r="L1662" s="444">
        <f t="shared" ca="1" si="114"/>
        <v>-583633757.473616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-583633757.473616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-2431807.3228067332</v>
      </c>
      <c r="L1663" s="444">
        <f t="shared" ca="1" si="114"/>
        <v>-586065564.79642272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-586065564.79642272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-2441939.8533184282</v>
      </c>
      <c r="L1664" s="444">
        <f t="shared" ca="1" si="114"/>
        <v>-588507504.64974117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-588507504.64974117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-2452114.6027072547</v>
      </c>
      <c r="L1665" s="444">
        <f t="shared" ca="1" si="114"/>
        <v>-590959619.25244844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-590959619.25244844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-2462331.7468852019</v>
      </c>
      <c r="L1666" s="444">
        <f t="shared" ca="1" si="114"/>
        <v>-593421950.99933362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-593421950.99933362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-2472591.4624972232</v>
      </c>
      <c r="L1667" s="444">
        <f t="shared" ca="1" si="114"/>
        <v>-595894542.46183085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-595894542.46183085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-2482893.9269242953</v>
      </c>
      <c r="L1668" s="444">
        <f t="shared" ca="1" si="114"/>
        <v>-598377436.3887552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-598377436.3887552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-2493239.3182864799</v>
      </c>
      <c r="L1669" s="444">
        <f t="shared" ca="1" si="114"/>
        <v>-600870675.70704174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-600870675.70704174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-2503627.8154460071</v>
      </c>
      <c r="L1670" s="444">
        <f t="shared" ca="1" si="114"/>
        <v>-603374303.52248776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-603374303.52248776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-2514059.5980103659</v>
      </c>
      <c r="L1671" s="444">
        <f t="shared" ca="1" si="114"/>
        <v>-605888363.12049818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-605888363.12049818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-2524534.8463354092</v>
      </c>
      <c r="L1672" s="444">
        <f t="shared" ca="1" si="114"/>
        <v>-608412897.96683359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-608412897.96683359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-2535053.7415284733</v>
      </c>
      <c r="L1673" s="444">
        <f t="shared" ca="1" si="114"/>
        <v>-610947951.7083621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-610947951.7083621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-2545616.4654515088</v>
      </c>
      <c r="L1674" s="444">
        <f t="shared" ca="1" si="114"/>
        <v>-613493568.17381358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-613493568.17381358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-2556223.2007242232</v>
      </c>
      <c r="L1675" s="444">
        <f t="shared" ca="1" si="114"/>
        <v>-616049791.37453783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-616049791.37453783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-2566874.1307272408</v>
      </c>
      <c r="L1676" s="444">
        <f t="shared" ca="1" si="114"/>
        <v>-618616665.50526512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-618616665.50526512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-2577569.4396052714</v>
      </c>
      <c r="L1677" s="444">
        <f t="shared" ca="1" si="114"/>
        <v>-621194234.94487035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-621194234.94487035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-2588309.312270293</v>
      </c>
      <c r="L1678" s="444">
        <f t="shared" ca="1" si="114"/>
        <v>-623782544.25714064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-623782544.25714064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-2599093.9344047527</v>
      </c>
      <c r="L1679" s="444">
        <f t="shared" ca="1" si="114"/>
        <v>-626381638.19154537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-626381638.19154537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-2609923.4924647724</v>
      </c>
      <c r="L1680" s="444">
        <f t="shared" ca="1" si="114"/>
        <v>-628991561.68401015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-628991561.68401015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-2620798.1736833756</v>
      </c>
      <c r="L1681" s="444">
        <f t="shared" ca="1" si="114"/>
        <v>-631612359.85769355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-631612359.85769355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-2631718.1660737232</v>
      </c>
      <c r="L1682" s="444">
        <f t="shared" ca="1" si="114"/>
        <v>-634244078.02376723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-634244078.02376723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-2642683.6584323635</v>
      </c>
      <c r="L1683" s="444">
        <f t="shared" ca="1" si="114"/>
        <v>-636886761.6821996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-636886761.6821996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-2653694.8403424984</v>
      </c>
      <c r="L1684" s="444">
        <f t="shared" ca="1" si="114"/>
        <v>-639540456.52254212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-639540456.52254212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-2664751.9021772589</v>
      </c>
      <c r="L1685" s="444">
        <f t="shared" ca="1" si="114"/>
        <v>-642205208.42471933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-642205208.42471933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-2675855.035102997</v>
      </c>
      <c r="L1686" s="444">
        <f t="shared" ca="1" si="114"/>
        <v>-644881063.4598223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-644881063.4598223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-2687004.4310825928</v>
      </c>
      <c r="L1687" s="444">
        <f t="shared" ca="1" si="114"/>
        <v>-647568067.8909049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-647568067.8909049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-2698200.2828787705</v>
      </c>
      <c r="L1688" s="444">
        <f t="shared" ca="1" si="114"/>
        <v>-650266268.17378366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-650266268.17378366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-2709442.7840574319</v>
      </c>
      <c r="L1689" s="444">
        <f t="shared" ca="1" si="114"/>
        <v>-652975710.95784104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-652975710.95784104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-2720732.1289910041</v>
      </c>
      <c r="L1690" s="444">
        <f t="shared" ca="1" si="114"/>
        <v>-655696443.08683205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-655696443.08683205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-2732068.5128618004</v>
      </c>
      <c r="L1691" s="444">
        <f t="shared" ca="1" si="114"/>
        <v>-658428511.59969389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-658428511.59969389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-2743452.1316653914</v>
      </c>
      <c r="L1692" s="444">
        <f t="shared" ca="1" si="114"/>
        <v>-661171963.73135924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-661171963.73135924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-2754883.182213997</v>
      </c>
      <c r="L1693" s="444">
        <f t="shared" ca="1" si="114"/>
        <v>-663926846.91357327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-663926846.91357327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-2766361.8621398886</v>
      </c>
      <c r="L1694" s="444">
        <f t="shared" ca="1" si="114"/>
        <v>-666693208.77571321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-666693208.77571321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-2777888.3698988049</v>
      </c>
      <c r="L1695" s="444">
        <f t="shared" ca="1" si="114"/>
        <v>-669471097.145612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-669471097.145612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-2789462.9047733834</v>
      </c>
      <c r="L1696" s="444">
        <f t="shared" ca="1" si="114"/>
        <v>-672260560.05038536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-672260560.05038536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-2801085.6668766057</v>
      </c>
      <c r="L1697" s="444">
        <f t="shared" ca="1" si="114"/>
        <v>-675061645.71726191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-675061645.71726191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-2812756.8571552578</v>
      </c>
      <c r="L1698" s="444">
        <f t="shared" ca="1" si="114"/>
        <v>-677874402.57441711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-677874402.57441711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-2824476.6773934048</v>
      </c>
      <c r="L1699" s="444">
        <f t="shared" ca="1" si="114"/>
        <v>-680698879.25181055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-680698879.25181055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-2836245.3302158774</v>
      </c>
      <c r="L1700" s="444">
        <f t="shared" ca="1" si="114"/>
        <v>-683535124.58202648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-683535124.58202648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-2848063.019091777</v>
      </c>
      <c r="L1701" s="444">
        <f t="shared" ca="1" si="114"/>
        <v>-686383187.60111821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-686383187.60111821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-2859929.9483379927</v>
      </c>
      <c r="L1702" s="444">
        <f t="shared" ca="1" si="114"/>
        <v>-689243117.54945624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-689243117.54945624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-2871846.3231227342</v>
      </c>
      <c r="L1703" s="444">
        <f t="shared" ca="1" si="114"/>
        <v>-692114963.87257898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-692114963.87257898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-2883812.3494690792</v>
      </c>
      <c r="L1704" s="444">
        <f t="shared" ca="1" si="114"/>
        <v>-694998776.22204804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-694998776.22204804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-2895828.2342585335</v>
      </c>
      <c r="L1705" s="444">
        <f t="shared" ca="1" si="114"/>
        <v>-697894604.45630658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-697894604.45630658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-2907894.1852346109</v>
      </c>
      <c r="L1706" s="444">
        <f t="shared" ca="1" si="114"/>
        <v>-700802498.64154124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-700802498.64154124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-2920010.4110064218</v>
      </c>
      <c r="L1707" s="444">
        <f t="shared" ca="1" si="114"/>
        <v>-703722509.05254769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-703722509.05254769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-2932177.1210522819</v>
      </c>
      <c r="L1708" s="444">
        <f t="shared" ca="1" si="114"/>
        <v>-706654686.17359996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-706654686.17359996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-2944394.525723333</v>
      </c>
      <c r="L1709" s="444">
        <f t="shared" ca="1" si="114"/>
        <v>-709599080.6993233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-709599080.6993233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-2956662.8362471806</v>
      </c>
      <c r="L1710" s="444">
        <f t="shared" ca="1" si="114"/>
        <v>-712555743.5355705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-712555743.5355705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-2968982.2647315436</v>
      </c>
      <c r="L1711" s="444">
        <f t="shared" ca="1" si="114"/>
        <v>-715524725.80030203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-715524725.80030203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-2981353.0241679251</v>
      </c>
      <c r="L1712" s="444">
        <f t="shared" ca="1" si="114"/>
        <v>-718506078.82446992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-718506078.82446992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-2993775.3284352915</v>
      </c>
      <c r="L1713" s="444">
        <f t="shared" ca="1" si="114"/>
        <v>-721499854.15290523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-721499854.15290523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-3006249.3923037718</v>
      </c>
      <c r="L1714" s="444">
        <f t="shared" ca="1" si="114"/>
        <v>-724506103.54520905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-724506103.54520905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-3018775.4314383711</v>
      </c>
      <c r="L1715" s="444">
        <f t="shared" ca="1" si="114"/>
        <v>-727524878.97664738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-727524878.97664738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-3031353.6624026974</v>
      </c>
      <c r="L1716" s="444">
        <f t="shared" ca="1" si="114"/>
        <v>-730556232.63905013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-730556232.63905013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-3043984.3026627088</v>
      </c>
      <c r="L1717" s="444">
        <f t="shared" ca="1" si="114"/>
        <v>-733600216.94171286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-733600216.94171286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-3056667.57059047</v>
      </c>
      <c r="L1718" s="444">
        <f t="shared" ca="1" si="114"/>
        <v>-736656884.51230335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-736656884.51230335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-3069403.6854679305</v>
      </c>
      <c r="L1719" s="444">
        <f t="shared" ca="1" si="114"/>
        <v>-739726288.19777131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-739726288.19777131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-3082192.867490714</v>
      </c>
      <c r="L1720" s="444">
        <f t="shared" ca="1" si="114"/>
        <v>-742808481.06526208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-742808481.06526208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-3095035.3377719251</v>
      </c>
      <c r="L1721" s="444">
        <f t="shared" ca="1" si="114"/>
        <v>-745903516.40303397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-745903516.40303397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-3107931.3183459747</v>
      </c>
      <c r="L1722" s="444">
        <f t="shared" ca="1" si="114"/>
        <v>-749011447.72138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-749011447.72138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-3120881.0321724168</v>
      </c>
      <c r="L1723" s="444">
        <f t="shared" ca="1" si="114"/>
        <v>-752132328.75355244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-752132328.75355244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-3133884.703139802</v>
      </c>
      <c r="L1724" s="444">
        <f t="shared" ca="1" si="114"/>
        <v>-755266213.45669222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-755266213.45669222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-3146942.556069551</v>
      </c>
      <c r="L1725" s="444">
        <f t="shared" ca="1" si="114"/>
        <v>-758413156.01276171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-758413156.01276171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-3160054.8167198403</v>
      </c>
      <c r="L1726" s="444">
        <f t="shared" ca="1" si="114"/>
        <v>-761573210.8294816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-761573210.8294816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-3173221.7117895065</v>
      </c>
      <c r="L1727" s="444">
        <f t="shared" ca="1" si="114"/>
        <v>-764746432.54127109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-764746432.54127109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-3186443.4689219627</v>
      </c>
      <c r="L1728" s="444">
        <f t="shared" ca="1" si="114"/>
        <v>-767932876.01019311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-767932876.01019311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-3199720.316709138</v>
      </c>
      <c r="L1729" s="444">
        <f t="shared" ca="1" si="114"/>
        <v>-771132596.32690227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-771132596.32690227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-3213052.4846954262</v>
      </c>
      <c r="L1730" s="444">
        <f t="shared" ca="1" si="114"/>
        <v>-774345648.8115977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-774345648.8115977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-3226440.2033816571</v>
      </c>
      <c r="L1731" s="444">
        <f t="shared" ca="1" si="114"/>
        <v>-777572089.01497936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-777572089.01497936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-3239883.7042290806</v>
      </c>
      <c r="L1732" s="444">
        <f t="shared" ca="1" si="114"/>
        <v>-780811972.71920848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-780811972.71920848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-3253383.2196633685</v>
      </c>
      <c r="L1733" s="444">
        <f t="shared" ca="1" si="114"/>
        <v>-784065355.93887186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-784065355.93887186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-3266938.9830786325</v>
      </c>
      <c r="L1734" s="444">
        <f t="shared" ca="1" si="114"/>
        <v>-787332294.92195046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-787332294.92195046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-3280551.2288414603</v>
      </c>
      <c r="L1735" s="444">
        <f t="shared" ca="1" si="114"/>
        <v>-790612846.15079188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-790612846.15079188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-3294220.192294966</v>
      </c>
      <c r="L1736" s="444">
        <f t="shared" ca="1" si="114"/>
        <v>-793907066.34308684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-793907066.34308684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-3307946.1097628619</v>
      </c>
      <c r="L1737" s="444">
        <f t="shared" ca="1" si="114"/>
        <v>-797215012.45284975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-797215012.45284975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-3321729.2185535408</v>
      </c>
      <c r="L1738" s="444">
        <f t="shared" ca="1" si="114"/>
        <v>-800536741.67140329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-800536741.67140329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-3335569.7569641802</v>
      </c>
      <c r="L1739" s="444">
        <f t="shared" ca="1" si="114"/>
        <v>-803872311.4283675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-803872311.4283675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-3349467.9642848647</v>
      </c>
      <c r="L1740" s="444">
        <f t="shared" ca="1" si="114"/>
        <v>-807221779.39265239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-807221779.39265239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-3363424.0808027182</v>
      </c>
      <c r="L1741" s="444">
        <f t="shared" ca="1" si="114"/>
        <v>-810585203.47345507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-810585203.47345507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-3377438.3478060625</v>
      </c>
      <c r="L1742" s="444">
        <f t="shared" ca="1" si="114"/>
        <v>-813962641.82126117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-813962641.82126117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-3391511.0075885882</v>
      </c>
      <c r="L1743" s="444">
        <f t="shared" ca="1" si="114"/>
        <v>-817354152.82884979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-817354152.82884979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-3405642.3034535409</v>
      </c>
      <c r="L1744" s="444">
        <f t="shared" ca="1" si="114"/>
        <v>-820759795.13230336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-820759795.13230336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-3419832.4797179308</v>
      </c>
      <c r="L1745" s="444">
        <f t="shared" ca="1" si="114"/>
        <v>-824179627.61202133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-824179627.61202133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-3434081.7817167556</v>
      </c>
      <c r="L1746" s="444">
        <f t="shared" ca="1" si="114"/>
        <v>-827613709.39373803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-827613709.39373803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-3448390.4558072416</v>
      </c>
      <c r="L1747" s="444">
        <f t="shared" ca="1" si="114"/>
        <v>-831062099.84954524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-831062099.84954524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-3462758.7493731049</v>
      </c>
      <c r="L1748" s="444">
        <f t="shared" ca="1" si="114"/>
        <v>-834524858.59891832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-834524858.59891832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-3477186.9108288265</v>
      </c>
      <c r="L1749" s="444">
        <f t="shared" ca="1" si="114"/>
        <v>-838002045.50974715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-838002045.50974715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-3491675.1896239459</v>
      </c>
      <c r="L1750" s="444">
        <f t="shared" ca="1" si="114"/>
        <v>-841493720.6993711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-841493720.6993711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-3506223.836247379</v>
      </c>
      <c r="L1751" s="444">
        <f t="shared" ca="1" si="114"/>
        <v>-844999944.53561842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-844999944.53561842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-3520833.1022317433</v>
      </c>
      <c r="L1752" s="444">
        <f t="shared" ca="1" si="114"/>
        <v>-848520777.63785017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-848520777.63785017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-3535503.2401577095</v>
      </c>
      <c r="L1753" s="444">
        <f t="shared" ca="1" si="114"/>
        <v>-852056280.87800789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-852056280.87800789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-3550234.5036583669</v>
      </c>
      <c r="L1754" s="444">
        <f t="shared" ca="1" si="114"/>
        <v>-855606515.3816663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-855606515.3816663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-3565027.1474236096</v>
      </c>
      <c r="L1755" s="444">
        <f t="shared" ca="1" si="114"/>
        <v>-859171542.52908993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-859171542.52908993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-3579881.4272045414</v>
      </c>
      <c r="L1756" s="444">
        <f t="shared" ca="1" si="114"/>
        <v>-862751423.95629442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-862751423.95629442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-3594797.5998178935</v>
      </c>
      <c r="L1757" s="444">
        <f t="shared" ca="1" si="114"/>
        <v>-866346221.55611229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-866346221.55611229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-3609775.9231504677</v>
      </c>
      <c r="L1758" s="444">
        <f t="shared" ca="1" si="114"/>
        <v>-869955997.47926271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-869955997.47926271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-3624816.6561635947</v>
      </c>
      <c r="L1759" s="444">
        <f t="shared" ca="1" si="114"/>
        <v>-873580814.13542628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-873580814.13542628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-3639920.0588976094</v>
      </c>
      <c r="L1760" s="444">
        <f t="shared" ca="1" si="114"/>
        <v>-877220734.1943239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-877220734.1943239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-3655086.3924763491</v>
      </c>
      <c r="L1761" s="444">
        <f t="shared" ca="1" si="114"/>
        <v>-880875820.58680022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-880875820.58680022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-3670315.9191116677</v>
      </c>
      <c r="L1762" s="444">
        <f t="shared" ca="1" si="114"/>
        <v>-884546136.50591183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-884546136.50591183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-3685608.9021079657</v>
      </c>
      <c r="L1763" s="444">
        <f t="shared" ca="1" si="114"/>
        <v>-888231745.40801978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-888231745.40801978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-3700965.6058667488</v>
      </c>
      <c r="L1764" s="444">
        <f t="shared" ca="1" si="114"/>
        <v>-891932711.01388657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-891932711.01388657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-3716386.2958911941</v>
      </c>
      <c r="L1765" s="444">
        <f t="shared" ca="1" si="114"/>
        <v>-895649097.30977774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-895649097.30977774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-3731871.2387907407</v>
      </c>
      <c r="L1766" s="444">
        <f t="shared" ca="1" si="114"/>
        <v>-899380968.54856849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-899380968.54856849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-3747420.7022857019</v>
      </c>
      <c r="L1767" s="444">
        <f t="shared" ca="1" si="114"/>
        <v>-903128389.25085413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-903128389.25085413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-3763034.9552118918</v>
      </c>
      <c r="L1768" s="444">
        <f t="shared" ca="1" si="114"/>
        <v>-906891424.20606601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-906891424.20606601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-3778714.2675252748</v>
      </c>
      <c r="L1769" s="444">
        <f t="shared" ca="1" si="114"/>
        <v>-910670138.47359133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-910670138.47359133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-3794458.9103066311</v>
      </c>
      <c r="L1770" s="444">
        <f t="shared" ca="1" si="114"/>
        <v>-914464597.3838979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-914464597.3838979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-3810269.1557662417</v>
      </c>
      <c r="L1771" s="444">
        <f t="shared" ca="1" si="114"/>
        <v>-918274866.53966415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-918274866.53966415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-3826145.2772486005</v>
      </c>
      <c r="L1772" s="444">
        <f t="shared" ca="1" si="114"/>
        <v>-922101011.81691277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-922101011.81691277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-3842087.5492371372</v>
      </c>
      <c r="L1773" s="444">
        <f t="shared" ca="1" si="114"/>
        <v>-925943099.3661499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-925943099.3661499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-3858096.2473589578</v>
      </c>
      <c r="L1774" s="444">
        <f t="shared" ca="1" si="114"/>
        <v>-929801195.61350882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-929801195.61350882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-3874171.6483896202</v>
      </c>
      <c r="L1775" s="444">
        <f t="shared" ca="1" si="114"/>
        <v>-933675367.2618984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-933675367.2618984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-3890314.03025791</v>
      </c>
      <c r="L1776" s="444">
        <f t="shared" ca="1" si="114"/>
        <v>-937565681.29215634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-937565681.29215634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-3906523.6720506512</v>
      </c>
      <c r="L1777" s="444">
        <f t="shared" ca="1" si="114"/>
        <v>-941472204.96420693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-941472204.96420693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-3922800.8540175282</v>
      </c>
      <c r="L1778" s="444">
        <f t="shared" ca="1" si="114"/>
        <v>-945395005.81822443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-945395005.81822443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-3939145.8575759348</v>
      </c>
      <c r="L1779" s="444">
        <f t="shared" ca="1" si="114"/>
        <v>-949334151.67580032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-949334151.67580032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-3955558.9653158342</v>
      </c>
      <c r="L1780" s="444">
        <f t="shared" ca="1" si="114"/>
        <v>-953289710.64111614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-953289710.64111614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-3972040.4610046507</v>
      </c>
      <c r="L1781" s="444">
        <f t="shared" ca="1" si="114"/>
        <v>-957261751.10212076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-957261751.10212076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-3988590.6295921705</v>
      </c>
      <c r="L1782" s="444">
        <f t="shared" ca="1" si="114"/>
        <v>-961250341.73171294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-961250341.73171294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-4005209.7572154705</v>
      </c>
      <c r="L1783" s="444">
        <f t="shared" ca="1" si="114"/>
        <v>-965255551.48892844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-965255551.48892844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-4021898.1312038684</v>
      </c>
      <c r="L1784" s="444">
        <f t="shared" ca="1" si="114"/>
        <v>-969277449.62013233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-969277449.62013233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-4038656.0400838852</v>
      </c>
      <c r="L1785" s="444">
        <f t="shared" ca="1" si="114"/>
        <v>-973316105.66021621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-973316105.66021621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-4055483.7735842341</v>
      </c>
      <c r="L1786" s="444">
        <f t="shared" ca="1" si="114"/>
        <v>-977371589.43380046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-977371589.43380046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-4072381.6226408351</v>
      </c>
      <c r="L1787" s="444">
        <f t="shared" ca="1" si="114"/>
        <v>-981443971.05644131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-981443971.05644131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-4089349.8794018389</v>
      </c>
      <c r="L1788" s="444">
        <f t="shared" ca="1" si="114"/>
        <v>-985533320.93584311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-985533320.93584311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-4106388.8372326796</v>
      </c>
      <c r="L1789" s="444">
        <f t="shared" ca="1" si="114"/>
        <v>-989639709.77307582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-989639709.77307582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-4123498.7907211487</v>
      </c>
      <c r="L1790" s="444">
        <f t="shared" ca="1" si="114"/>
        <v>-993763208.563797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-993763208.563797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-4140680.0356824873</v>
      </c>
      <c r="L1791" s="444">
        <f t="shared" ca="1" si="114"/>
        <v>-997903888.59947944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-997903888.59947944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-4157932.8691644971</v>
      </c>
      <c r="L1792" s="444">
        <f t="shared" ca="1" si="114"/>
        <v>-1002061821.4686439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-1002061821.4686439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-4175257.589452683</v>
      </c>
      <c r="L1793" s="444">
        <f t="shared" ref="L1793:L2047" ca="1" si="119">I1793-J1793+K1793</f>
        <v>-1006237079.0580965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-1006237079.0580965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-4192654.496075402</v>
      </c>
      <c r="L1794" s="444">
        <f t="shared" ca="1" si="119"/>
        <v>-1010429733.5541719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-1010429733.5541719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-4210123.8898090487</v>
      </c>
      <c r="L1795" s="444">
        <f t="shared" ca="1" si="119"/>
        <v>-1014639857.4439809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-1014639857.4439809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-4227666.0726832533</v>
      </c>
      <c r="L1796" s="444">
        <f t="shared" ca="1" si="119"/>
        <v>-1018867523.5166641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-1018867523.5166641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-4245281.3479861002</v>
      </c>
      <c r="L1797" s="444">
        <f t="shared" ca="1" si="119"/>
        <v>-1023112804.8646502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-1023112804.8646502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-4262970.0202693762</v>
      </c>
      <c r="L1798" s="444">
        <f t="shared" ca="1" si="119"/>
        <v>-1027375774.8849196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-1027375774.8849196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-4280732.3953538314</v>
      </c>
      <c r="L1799" s="444">
        <f t="shared" ca="1" si="119"/>
        <v>-1031656507.2802734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-1031656507.2802734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-4298568.7803344727</v>
      </c>
      <c r="L1800" s="444">
        <f t="shared" ca="1" si="119"/>
        <v>-1035955076.0606079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-1035955076.0606079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-4316479.4835858662</v>
      </c>
      <c r="L1801" s="444">
        <f t="shared" ca="1" si="119"/>
        <v>-1040271555.5441937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-1040271555.5441937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-4334464.8147674734</v>
      </c>
      <c r="L1802" s="444">
        <f t="shared" ca="1" si="119"/>
        <v>-1044606020.3589612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-1044606020.3589612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-4352525.0848290054</v>
      </c>
      <c r="L1803" s="444">
        <f t="shared" ca="1" si="119"/>
        <v>-1048958545.4437902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-1048958545.4437902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-4370660.6060157921</v>
      </c>
      <c r="L1804" s="444">
        <f t="shared" ca="1" si="119"/>
        <v>-1053329206.049806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-1053329206.049806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-4388871.6918741912</v>
      </c>
      <c r="L1805" s="444">
        <f t="shared" ca="1" si="119"/>
        <v>-1057718077.7416801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-1057718077.7416801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-4407158.6572570009</v>
      </c>
      <c r="L1806" s="444">
        <f t="shared" ca="1" si="119"/>
        <v>-1062125236.3989371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-1062125236.3989371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-4425521.8183289049</v>
      </c>
      <c r="L1807" s="444">
        <f t="shared" ca="1" si="119"/>
        <v>-1066550758.217266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-1066550758.217266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-4443961.4925719416</v>
      </c>
      <c r="L1808" s="444">
        <f t="shared" ca="1" si="119"/>
        <v>-1070994719.7098379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-1070994719.7098379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-4462477.9987909915</v>
      </c>
      <c r="L1809" s="444">
        <f t="shared" ca="1" si="119"/>
        <v>-1075457197.7086289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-1075457197.7086289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-4481071.6571192872</v>
      </c>
      <c r="L1810" s="444">
        <f t="shared" ca="1" si="119"/>
        <v>-1079938269.3657482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-1079938269.3657482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-4499742.7890239507</v>
      </c>
      <c r="L1811" s="444">
        <f t="shared" ca="1" si="119"/>
        <v>-1084438012.154772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-1084438012.154772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-4518491.7173115499</v>
      </c>
      <c r="L1812" s="444">
        <f t="shared" ca="1" si="119"/>
        <v>-1088956503.8720837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-1088956503.8720837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-4537318.7661336819</v>
      </c>
      <c r="L1813" s="444">
        <f t="shared" ca="1" si="119"/>
        <v>-1093493822.6382174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-1093493822.6382174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-4556224.2609925726</v>
      </c>
      <c r="L1814" s="444">
        <f t="shared" ca="1" si="119"/>
        <v>-1098050046.89921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-1098050046.89921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-4575208.5287467083</v>
      </c>
      <c r="L1815" s="444">
        <f t="shared" ca="1" si="119"/>
        <v>-1102625255.4279566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-1102625255.4279566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-4594271.8976164861</v>
      </c>
      <c r="L1816" s="444">
        <f t="shared" ca="1" si="119"/>
        <v>-1107219527.325573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-1107219527.325573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-4613414.6971898871</v>
      </c>
      <c r="L1817" s="444">
        <f t="shared" ca="1" si="119"/>
        <v>-1111832942.0227628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-1111832942.0227628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-4632637.2584281778</v>
      </c>
      <c r="L1818" s="444">
        <f t="shared" ca="1" si="119"/>
        <v>-1116465579.2811909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-1116465579.2811909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-4651939.9136716286</v>
      </c>
      <c r="L1819" s="444">
        <f t="shared" ca="1" si="119"/>
        <v>-1121117519.1948626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-1121117519.1948626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-4671322.9966452606</v>
      </c>
      <c r="L1820" s="444">
        <f t="shared" ca="1" si="119"/>
        <v>-1125788842.1915078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-1125788842.1915078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-4690786.8424646156</v>
      </c>
      <c r="L1821" s="444">
        <f t="shared" ca="1" si="119"/>
        <v>-1130479629.0339725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-1130479629.0339725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-4710331.7876415523</v>
      </c>
      <c r="L1822" s="444">
        <f t="shared" ca="1" si="119"/>
        <v>-1135189960.821614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-1135189960.821614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-4729958.1700900588</v>
      </c>
      <c r="L1823" s="444">
        <f t="shared" ca="1" si="119"/>
        <v>-1139919918.991704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-1139919918.991704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-4749666.3291320996</v>
      </c>
      <c r="L1824" s="444">
        <f t="shared" ca="1" si="119"/>
        <v>-1144669585.3208361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-1144669585.3208361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-4769456.6055034837</v>
      </c>
      <c r="L1825" s="444">
        <f t="shared" ca="1" si="119"/>
        <v>-1149439041.9263396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-1149439041.9263396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-4789329.3413597485</v>
      </c>
      <c r="L1826" s="444">
        <f t="shared" ca="1" si="119"/>
        <v>-1154228371.2676995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-1154228371.2676995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-4809284.8802820807</v>
      </c>
      <c r="L1827" s="444">
        <f t="shared" ca="1" si="119"/>
        <v>-1159037656.1479816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-1159037656.1479816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-4829323.5672832569</v>
      </c>
      <c r="L1828" s="444">
        <f t="shared" ca="1" si="119"/>
        <v>-1163866979.7152648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-1163866979.7152648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-4849445.7488136031</v>
      </c>
      <c r="L1829" s="444">
        <f t="shared" ca="1" si="119"/>
        <v>-1168716425.4640784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-1168716425.4640784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-4869651.7727669934</v>
      </c>
      <c r="L1830" s="444">
        <f t="shared" ca="1" si="119"/>
        <v>-1173586077.2368455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-1173586077.2368455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-4889941.9884868562</v>
      </c>
      <c r="L1831" s="444">
        <f t="shared" ca="1" si="119"/>
        <v>-1178476019.2253323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-1178476019.2253323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-4910316.7467722176</v>
      </c>
      <c r="L1832" s="444">
        <f t="shared" ca="1" si="119"/>
        <v>-1183386335.9721045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-1183386335.9721045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-4930776.3998837685</v>
      </c>
      <c r="L1833" s="444">
        <f t="shared" ca="1" si="119"/>
        <v>-1188317112.3719883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-1188317112.3719883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-4951321.3015499515</v>
      </c>
      <c r="L1834" s="444">
        <f t="shared" ca="1" si="119"/>
        <v>-1193268433.6735382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-1193268433.6735382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-4971951.8069730755</v>
      </c>
      <c r="L1835" s="444">
        <f t="shared" ca="1" si="119"/>
        <v>-1198240385.4805112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-1198240385.4805112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-4992668.2728354633</v>
      </c>
      <c r="L1836" s="444">
        <f t="shared" ca="1" si="119"/>
        <v>-1203233053.7533467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-1203233053.7533467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-5013471.0573056107</v>
      </c>
      <c r="L1837" s="444">
        <f t="shared" ca="1" si="119"/>
        <v>-1208246524.8106523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-1208246524.8106523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-5034360.5200443845</v>
      </c>
      <c r="L1838" s="444">
        <f t="shared" ca="1" si="119"/>
        <v>-1213280885.3306966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-1213280885.3306966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-5055337.0222112359</v>
      </c>
      <c r="L1839" s="444">
        <f t="shared" ca="1" si="119"/>
        <v>-1218336222.3529079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-1218336222.3529079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-5076400.9264704492</v>
      </c>
      <c r="L1840" s="444">
        <f t="shared" ca="1" si="119"/>
        <v>-1223412623.2793784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-1223412623.2793784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-5097552.5969974101</v>
      </c>
      <c r="L1841" s="444">
        <f t="shared" ca="1" si="119"/>
        <v>-1228510175.8763759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-1228510175.8763759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-5118792.3994848998</v>
      </c>
      <c r="L1842" s="444">
        <f t="shared" ca="1" si="119"/>
        <v>-1233628968.2758608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-1233628968.2758608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-5140120.7011494199</v>
      </c>
      <c r="L1843" s="444">
        <f t="shared" ca="1" si="119"/>
        <v>-1238769088.9770103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-1238769088.9770103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-5161537.8707375424</v>
      </c>
      <c r="L1844" s="444">
        <f t="shared" ca="1" si="119"/>
        <v>-1243930626.8477478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-1243930626.8477478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-5183044.2785322824</v>
      </c>
      <c r="L1845" s="444">
        <f t="shared" ca="1" si="119"/>
        <v>-1249113671.1262801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-1249113671.1262801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-5204640.2963594999</v>
      </c>
      <c r="L1846" s="444">
        <f t="shared" ca="1" si="119"/>
        <v>-1254318311.4226396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-1254318311.4226396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-5226326.2975943312</v>
      </c>
      <c r="L1847" s="444">
        <f t="shared" ca="1" si="119"/>
        <v>-1259544637.7202339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-1259544637.7202339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-5248102.6571676414</v>
      </c>
      <c r="L1848" s="444">
        <f t="shared" ca="1" si="119"/>
        <v>-1264792740.3774016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-1264792740.3774016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-5269969.7515725065</v>
      </c>
      <c r="L1849" s="444">
        <f t="shared" ca="1" si="119"/>
        <v>-1270062710.1289742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-1270062710.1289742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-5291927.9588707257</v>
      </c>
      <c r="L1850" s="444">
        <f t="shared" ca="1" si="119"/>
        <v>-1275354638.0878448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-1275354638.0878448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-5313977.6586993532</v>
      </c>
      <c r="L1851" s="444">
        <f t="shared" ca="1" si="119"/>
        <v>-1280668615.7465441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-1280668615.7465441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-5336119.2322772667</v>
      </c>
      <c r="L1852" s="444">
        <f t="shared" ca="1" si="119"/>
        <v>-1286004734.9788213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-1286004734.9788213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-5358353.0624117553</v>
      </c>
      <c r="L1853" s="444">
        <f t="shared" ca="1" si="119"/>
        <v>-1291363088.0412331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-1291363088.0412331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-5380679.533505138</v>
      </c>
      <c r="L1854" s="444">
        <f t="shared" ca="1" si="119"/>
        <v>-1296743767.5747383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-1296743767.5747383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-5403099.0315614091</v>
      </c>
      <c r="L1855" s="444">
        <f t="shared" ca="1" si="119"/>
        <v>-1302146866.6062996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-1302146866.6062996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-5425611.9441929152</v>
      </c>
      <c r="L1856" s="444">
        <f t="shared" ca="1" si="119"/>
        <v>-1307572478.5504925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-1307572478.5504925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-5448218.6606270522</v>
      </c>
      <c r="L1857" s="444">
        <f t="shared" ca="1" si="119"/>
        <v>-1313020697.2111197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-1313020697.2111197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-5470919.5717129987</v>
      </c>
      <c r="L1858" s="444">
        <f t="shared" ca="1" si="119"/>
        <v>-1318491616.7828326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-1318491616.7828326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-5493715.0699284691</v>
      </c>
      <c r="L1859" s="444">
        <f t="shared" ca="1" si="119"/>
        <v>-1323985331.852761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-1323985331.852761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-5516605.5493865041</v>
      </c>
      <c r="L1860" s="444">
        <f t="shared" ca="1" si="119"/>
        <v>-1329501937.4021475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-1329501937.4021475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-5539591.4058422809</v>
      </c>
      <c r="L1861" s="444">
        <f t="shared" ca="1" si="119"/>
        <v>-1335041528.8079898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-1335041528.8079898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-5562673.0366999572</v>
      </c>
      <c r="L1862" s="444">
        <f t="shared" ca="1" si="119"/>
        <v>-1340604201.8446898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-1340604201.8446898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-5585850.841019541</v>
      </c>
      <c r="L1863" s="444">
        <f t="shared" ca="1" si="119"/>
        <v>-1346190052.6857095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-1346190052.6857095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-5609125.2195237894</v>
      </c>
      <c r="L1864" s="444">
        <f t="shared" ca="1" si="119"/>
        <v>-1351799177.9052334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-1351799177.9052334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-5632496.574605139</v>
      </c>
      <c r="L1865" s="444">
        <f t="shared" ca="1" si="119"/>
        <v>-1357431674.4798386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-1357431674.4798386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-5655965.3103326606</v>
      </c>
      <c r="L1866" s="444">
        <f t="shared" ca="1" si="119"/>
        <v>-1363087639.7901714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-1363087639.7901714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-5679531.8324590474</v>
      </c>
      <c r="L1867" s="444">
        <f t="shared" ca="1" si="119"/>
        <v>-1368767171.6226304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-1368767171.6226304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-5703196.5484276265</v>
      </c>
      <c r="L1868" s="444">
        <f t="shared" ca="1" si="119"/>
        <v>-1374470368.1710579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-1374470368.1710579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-5726959.8673794083</v>
      </c>
      <c r="L1869" s="444">
        <f t="shared" ca="1" si="119"/>
        <v>-1380197328.0384374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-1380197328.0384374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-5750822.200160156</v>
      </c>
      <c r="L1870" s="444">
        <f t="shared" ca="1" si="119"/>
        <v>-1385948150.2385976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-1385948150.2385976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-5774783.9593274901</v>
      </c>
      <c r="L1871" s="444">
        <f t="shared" ca="1" si="119"/>
        <v>-1391722934.1979251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-1391722934.1979251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-5798845.5591580216</v>
      </c>
      <c r="L1872" s="444">
        <f t="shared" ca="1" si="119"/>
        <v>-1397521779.7570832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-1397521779.7570832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-5823007.4156545131</v>
      </c>
      <c r="L1873" s="444">
        <f t="shared" ca="1" si="119"/>
        <v>-1403344787.1727376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-1403344787.1727376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-5847269.9465530729</v>
      </c>
      <c r="L1874" s="444">
        <f t="shared" ca="1" si="119"/>
        <v>-1409192057.1192906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-1409192057.1192906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-5871633.5713303778</v>
      </c>
      <c r="L1875" s="444">
        <f t="shared" ca="1" si="119"/>
        <v>-1415063690.6906209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-1415063690.6906209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-5896098.7112109205</v>
      </c>
      <c r="L1876" s="444">
        <f t="shared" ca="1" si="119"/>
        <v>-1420959789.4018319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-1420959789.4018319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-5920665.7891742997</v>
      </c>
      <c r="L1877" s="444">
        <f t="shared" ca="1" si="119"/>
        <v>-1426880455.1910062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-1426880455.1910062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-5945335.2299625259</v>
      </c>
      <c r="L1878" s="444">
        <f t="shared" ca="1" si="119"/>
        <v>-1432825790.4209688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-1432825790.4209688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-5970107.4600873701</v>
      </c>
      <c r="L1879" s="444">
        <f t="shared" ca="1" si="119"/>
        <v>-1438795897.8810561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-1438795897.8810561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-5994982.9078377336</v>
      </c>
      <c r="L1880" s="444">
        <f t="shared" ca="1" si="119"/>
        <v>-1444790880.7888937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-1444790880.7888937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-6019962.0032870574</v>
      </c>
      <c r="L1881" s="444">
        <f t="shared" ca="1" si="119"/>
        <v>-1450810842.7921808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-1450810842.7921808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-6045045.1783007532</v>
      </c>
      <c r="L1882" s="444">
        <f t="shared" ca="1" si="119"/>
        <v>-1456855887.9704816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-1456855887.9704816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-6070232.866543673</v>
      </c>
      <c r="L1883" s="444">
        <f t="shared" ca="1" si="119"/>
        <v>-1462926120.8370254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-1462926120.8370254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-6095525.5034876056</v>
      </c>
      <c r="L1884" s="444">
        <f t="shared" ca="1" si="119"/>
        <v>-1469021646.340513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-1469021646.340513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-6120923.5264188042</v>
      </c>
      <c r="L1885" s="444">
        <f t="shared" ca="1" si="119"/>
        <v>-1475142569.8669317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-1475142569.8669317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-6146427.3744455483</v>
      </c>
      <c r="L1886" s="444">
        <f t="shared" ca="1" si="119"/>
        <v>-1481288997.2413771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-1481288997.2413771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-6172037.4885057379</v>
      </c>
      <c r="L1887" s="444">
        <f t="shared" ca="1" si="119"/>
        <v>-1487461034.729883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-1487461034.729883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-6197754.3113745125</v>
      </c>
      <c r="L1888" s="444">
        <f t="shared" ca="1" si="119"/>
        <v>-1493658789.0412574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-1493658789.0412574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-6223578.2876719059</v>
      </c>
      <c r="L1889" s="444">
        <f t="shared" ca="1" si="119"/>
        <v>-1499882367.3289292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-1499882367.3289292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-6249509.8638705378</v>
      </c>
      <c r="L1890" s="444">
        <f t="shared" ca="1" si="119"/>
        <v>-1506131877.1927998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-1506131877.1927998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-6275549.4883033326</v>
      </c>
      <c r="L1891" s="444">
        <f t="shared" ca="1" si="119"/>
        <v>-1512407426.6811032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-1512407426.6811032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-6301697.6111712633</v>
      </c>
      <c r="L1892" s="444">
        <f t="shared" ca="1" si="119"/>
        <v>-1518709124.2922745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-1518709124.2922745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-6327954.684551144</v>
      </c>
      <c r="L1893" s="444">
        <f t="shared" ca="1" si="119"/>
        <v>-1525037078.9768257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-1525037078.9768257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-6354321.1624034401</v>
      </c>
      <c r="L1894" s="444">
        <f t="shared" ca="1" si="119"/>
        <v>-1531391400.1392291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-1531391400.1392291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-6380797.5005801208</v>
      </c>
      <c r="L1895" s="444">
        <f t="shared" ca="1" si="119"/>
        <v>-1537772197.6398091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-1537772197.6398091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-6407384.1568325376</v>
      </c>
      <c r="L1896" s="444">
        <f t="shared" ca="1" si="119"/>
        <v>-1544179581.7966416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-1544179581.7966416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-6434081.5908193402</v>
      </c>
      <c r="L1897" s="444">
        <f t="shared" ca="1" si="119"/>
        <v>-1550613663.3874609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-1550613663.3874609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-6460890.2641144209</v>
      </c>
      <c r="L1898" s="444">
        <f t="shared" ca="1" si="119"/>
        <v>-1557074553.6515753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-1557074553.6515753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-6487810.6402148968</v>
      </c>
      <c r="L1899" s="444">
        <f t="shared" ca="1" si="119"/>
        <v>-1563562364.2917902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-1563562364.2917902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-6514843.1845491258</v>
      </c>
      <c r="L1900" s="444">
        <f t="shared" ca="1" si="119"/>
        <v>-1570077207.4763393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-1570077207.4763393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-6541988.3644847469</v>
      </c>
      <c r="L1901" s="444">
        <f t="shared" ca="1" si="119"/>
        <v>-1576619195.8408241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-1576619195.8408241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-6569246.6493367674</v>
      </c>
      <c r="L1902" s="444">
        <f t="shared" ca="1" si="119"/>
        <v>-1583188442.4901609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-1583188442.4901609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-6596618.5103756702</v>
      </c>
      <c r="L1903" s="444">
        <f t="shared" ca="1" si="119"/>
        <v>-1589785061.0005367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-1589785061.0005367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-6624104.4208355695</v>
      </c>
      <c r="L1904" s="444">
        <f t="shared" ca="1" si="119"/>
        <v>-1596409165.4213722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-1596409165.4213722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-6651704.8559223842</v>
      </c>
      <c r="L1905" s="444">
        <f t="shared" ca="1" si="119"/>
        <v>-1603060870.2772946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-1603060870.2772946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-6679420.2928220611</v>
      </c>
      <c r="L1906" s="444">
        <f t="shared" ca="1" si="119"/>
        <v>-1609740290.5701168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-1609740290.5701168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-6707251.2107088193</v>
      </c>
      <c r="L1907" s="444">
        <f t="shared" ca="1" si="119"/>
        <v>-1616447541.7808256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-1616447541.7808256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-6735198.0907534398</v>
      </c>
      <c r="L1908" s="444">
        <f t="shared" ca="1" si="119"/>
        <v>-1623182739.8715792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-1623182739.8715792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-6763261.4161315793</v>
      </c>
      <c r="L1909" s="444">
        <f t="shared" ca="1" si="119"/>
        <v>-1629946001.2877107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-1629946001.2877107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-6791441.6720321281</v>
      </c>
      <c r="L1910" s="444">
        <f t="shared" ca="1" si="119"/>
        <v>-1636737442.9597428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-1636737442.9597428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-6819739.3456655946</v>
      </c>
      <c r="L1911" s="444">
        <f t="shared" ca="1" si="119"/>
        <v>-1643557182.3054085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-1643557182.3054085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-6848154.9262725348</v>
      </c>
      <c r="L1912" s="444">
        <f t="shared" ca="1" si="119"/>
        <v>-1650405337.2316811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-1650405337.2316811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-6876688.9051320041</v>
      </c>
      <c r="L1913" s="444">
        <f t="shared" ca="1" si="119"/>
        <v>-1657282026.1368132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-1657282026.1368132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-6905341.7755700545</v>
      </c>
      <c r="L1914" s="444">
        <f t="shared" ca="1" si="119"/>
        <v>-1664187367.9123833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-1664187367.9123833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-6934114.0329682641</v>
      </c>
      <c r="L1915" s="444">
        <f t="shared" ca="1" si="119"/>
        <v>-1671121481.9453516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-1671121481.9453516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-6963006.174772298</v>
      </c>
      <c r="L1916" s="444">
        <f t="shared" ca="1" si="119"/>
        <v>-1678084488.1201239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-1678084488.1201239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-6992018.7005005172</v>
      </c>
      <c r="L1917" s="444">
        <f t="shared" ca="1" si="119"/>
        <v>-1685076506.8206244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-1685076506.8206244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-7021152.1117526013</v>
      </c>
      <c r="L1918" s="444">
        <f t="shared" ca="1" si="119"/>
        <v>-1692097658.9323769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-1692097658.9323769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-7050406.9122182364</v>
      </c>
      <c r="L1919" s="444">
        <f t="shared" ca="1" si="119"/>
        <v>-1699148065.8445952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-1699148065.8445952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-7079783.6076858127</v>
      </c>
      <c r="L1920" s="444">
        <f t="shared" ca="1" si="119"/>
        <v>-1706227849.452281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-1706227849.452281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-7109282.7060511708</v>
      </c>
      <c r="L1921" s="444">
        <f t="shared" ca="1" si="119"/>
        <v>-1713337132.1583321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-1713337132.1583321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-7138904.7173263831</v>
      </c>
      <c r="L1922" s="444">
        <f t="shared" ca="1" si="119"/>
        <v>-1720476036.8756585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-1720476036.8756585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-7168650.1536485767</v>
      </c>
      <c r="L1923" s="444">
        <f t="shared" ca="1" si="119"/>
        <v>-1727644687.0293071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-1727644687.0293071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-7198519.5292887809</v>
      </c>
      <c r="L1924" s="444">
        <f t="shared" ca="1" si="119"/>
        <v>-1734843206.5585959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-1734843206.5585959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-7228513.3606608175</v>
      </c>
      <c r="L1925" s="444">
        <f t="shared" ca="1" si="119"/>
        <v>-1742071719.9192567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-1742071719.9192567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-7258632.1663302369</v>
      </c>
      <c r="L1926" s="444">
        <f t="shared" ca="1" si="119"/>
        <v>-1749330352.085587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-1749330352.085587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-7288876.4670232804</v>
      </c>
      <c r="L1927" s="444">
        <f t="shared" ca="1" si="119"/>
        <v>-1756619228.5526104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-1756619228.5526104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-7319246.7856358765</v>
      </c>
      <c r="L1928" s="444">
        <f t="shared" ca="1" si="119"/>
        <v>-1763938475.3382463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-1763938475.3382463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-7349743.6472426932</v>
      </c>
      <c r="L1929" s="444">
        <f t="shared" ca="1" si="119"/>
        <v>-1771288218.9854891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-1771288218.9854891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-7380367.5791062042</v>
      </c>
      <c r="L1930" s="444">
        <f t="shared" ca="1" si="119"/>
        <v>-1778668586.5645952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-1778668586.5645952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-7411119.1106858123</v>
      </c>
      <c r="L1931" s="444">
        <f t="shared" ca="1" si="119"/>
        <v>-1786079705.675281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-1786079705.675281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-7441998.7736470038</v>
      </c>
      <c r="L1932" s="444">
        <f t="shared" ca="1" si="119"/>
        <v>-1793521704.4489281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-1793521704.4489281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-7473007.101870534</v>
      </c>
      <c r="L1933" s="444">
        <f t="shared" ca="1" si="119"/>
        <v>-1800994711.5507987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-1800994711.5507987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-7504144.6314616613</v>
      </c>
      <c r="L1934" s="444">
        <f t="shared" ca="1" si="119"/>
        <v>-1808498856.1822603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-1808498856.1822603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-7535411.9007594176</v>
      </c>
      <c r="L1935" s="444">
        <f t="shared" ca="1" si="119"/>
        <v>-1816034268.0830197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-1816034268.0830197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-7566809.4503459157</v>
      </c>
      <c r="L1936" s="444">
        <f t="shared" ca="1" si="119"/>
        <v>-1823601077.5333657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-1823601077.5333657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-7598337.8230556902</v>
      </c>
      <c r="L1937" s="444">
        <f t="shared" ca="1" si="119"/>
        <v>-1831199415.3564215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-1831199415.3564215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-7629997.5639850907</v>
      </c>
      <c r="L1938" s="444">
        <f t="shared" ca="1" si="119"/>
        <v>-1838829412.9204066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-1838829412.9204066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-7661789.2205016939</v>
      </c>
      <c r="L1939" s="444">
        <f t="shared" ca="1" si="119"/>
        <v>-1846491202.1409082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-1846491202.1409082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-7693713.3422537846</v>
      </c>
      <c r="L1940" s="444">
        <f t="shared" ca="1" si="119"/>
        <v>-1854184915.4831619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-1854184915.4831619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-7725770.4811798409</v>
      </c>
      <c r="L1941" s="444">
        <f t="shared" ca="1" si="119"/>
        <v>-1861910685.9643419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-1861910685.9643419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-7757961.1915180897</v>
      </c>
      <c r="L1942" s="444">
        <f t="shared" ca="1" si="119"/>
        <v>-1869668647.1558599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-1869668647.1558599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-7790286.0298160827</v>
      </c>
      <c r="L1943" s="444">
        <f t="shared" ca="1" si="119"/>
        <v>-1877458933.1856761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-1877458933.1856761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-7822745.5549403178</v>
      </c>
      <c r="L1944" s="444">
        <f t="shared" ca="1" si="119"/>
        <v>-1885281678.7406163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-1885281678.7406163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-7855340.3280859012</v>
      </c>
      <c r="L1945" s="444">
        <f t="shared" ca="1" si="119"/>
        <v>-1893137019.0687022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-1893137019.0687022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-7888070.9127862593</v>
      </c>
      <c r="L1946" s="444">
        <f t="shared" ca="1" si="119"/>
        <v>-1901025089.9814885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-1901025089.9814885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-7920937.8749228688</v>
      </c>
      <c r="L1947" s="444">
        <f t="shared" ca="1" si="119"/>
        <v>-1908946027.8564112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-1908946027.8564112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-7953941.782735046</v>
      </c>
      <c r="L1948" s="444">
        <f t="shared" ca="1" si="119"/>
        <v>-1916899969.6391463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-1916899969.6391463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-7987083.2068297761</v>
      </c>
      <c r="L1949" s="444">
        <f t="shared" ca="1" si="119"/>
        <v>-1924887052.8459761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-1924887052.8459761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-8020362.7201915672</v>
      </c>
      <c r="L1950" s="444">
        <f t="shared" ca="1" si="119"/>
        <v>-1932907415.5661676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-1932907415.5661676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-8053780.8981923638</v>
      </c>
      <c r="L1951" s="444">
        <f t="shared" ca="1" si="119"/>
        <v>-1940961196.46436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-1940961196.46436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-8087338.3186015002</v>
      </c>
      <c r="L1952" s="444">
        <f t="shared" ca="1" si="119"/>
        <v>-1949048534.7829616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-1949048534.7829616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-8121035.5615956746</v>
      </c>
      <c r="L1953" s="444">
        <f t="shared" ca="1" si="119"/>
        <v>-1957169570.3445573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-1957169570.3445573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-8154873.2097689882</v>
      </c>
      <c r="L1954" s="444">
        <f t="shared" ca="1" si="119"/>
        <v>-1965324443.5543263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-1965324443.5543263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-8188851.8481430253</v>
      </c>
      <c r="L1955" s="444">
        <f t="shared" ca="1" si="119"/>
        <v>-1973513295.4024694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-1973513295.4024694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-8222972.0641769553</v>
      </c>
      <c r="L1956" s="444">
        <f t="shared" ca="1" si="119"/>
        <v>-1981736267.4666464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-1981736267.4666464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-8257234.4477776932</v>
      </c>
      <c r="L1957" s="444">
        <f t="shared" ca="1" si="119"/>
        <v>-1989993501.9144242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-1989993501.9144242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-8291639.5913101006</v>
      </c>
      <c r="L1958" s="444">
        <f t="shared" ca="1" si="119"/>
        <v>-1998285141.5057342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-1998285141.5057342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-8326188.0896072257</v>
      </c>
      <c r="L1959" s="444">
        <f t="shared" ca="1" si="119"/>
        <v>-2006611329.5953414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-2006611329.5953414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-8360880.5399805894</v>
      </c>
      <c r="L1960" s="444">
        <f t="shared" ca="1" si="119"/>
        <v>-2014972210.1353221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-2014972210.1353221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-8395717.5422305092</v>
      </c>
      <c r="L1961" s="444">
        <f t="shared" ca="1" si="119"/>
        <v>-2023367927.6775527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-2023367927.6775527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-8430699.6986564677</v>
      </c>
      <c r="L1962" s="444">
        <f t="shared" ca="1" si="119"/>
        <v>-2031798627.3762093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-2031798627.3762093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-8465827.6140675377</v>
      </c>
      <c r="L1963" s="444">
        <f t="shared" ca="1" si="119"/>
        <v>-2040264454.9902768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-2040264454.9902768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-8501101.8957928196</v>
      </c>
      <c r="L1964" s="444">
        <f t="shared" ca="1" si="119"/>
        <v>-2048765556.8860695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-2048765556.8860695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-8536523.1536919549</v>
      </c>
      <c r="L1965" s="444">
        <f t="shared" ca="1" si="119"/>
        <v>-2057302080.0397615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-2057302080.0397615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-8572092.000165673</v>
      </c>
      <c r="L1966" s="444">
        <f t="shared" ca="1" si="119"/>
        <v>-2065874172.0399272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-2065874172.0399272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-8607809.0501663629</v>
      </c>
      <c r="L1967" s="444">
        <f t="shared" ca="1" si="119"/>
        <v>-2074481981.0900936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-2074481981.0900936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-8643674.9212087225</v>
      </c>
      <c r="L1968" s="444">
        <f t="shared" ca="1" si="119"/>
        <v>-2083125656.0113022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-2083125656.0113022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-8679690.2333804257</v>
      </c>
      <c r="L1969" s="444">
        <f t="shared" ca="1" si="119"/>
        <v>-2091805346.2446826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-2091805346.2446826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-8715855.6093528438</v>
      </c>
      <c r="L1970" s="444">
        <f t="shared" ca="1" si="119"/>
        <v>-2100521201.8540354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-2100521201.8540354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-8752171.6743918136</v>
      </c>
      <c r="L1971" s="444">
        <f t="shared" ca="1" si="119"/>
        <v>-2109273373.5284271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-2109273373.5284271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-8788639.056368446</v>
      </c>
      <c r="L1972" s="444">
        <f t="shared" ca="1" si="119"/>
        <v>-2118062012.5847955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-2118062012.5847955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-8825258.3857699819</v>
      </c>
      <c r="L1973" s="444">
        <f t="shared" ca="1" si="119"/>
        <v>-2126887270.9705656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-2126887270.9705656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-8862030.2957106903</v>
      </c>
      <c r="L1974" s="444">
        <f t="shared" ca="1" si="119"/>
        <v>-2135749301.2662764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-2135749301.2662764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-8898955.4219428189</v>
      </c>
      <c r="L1975" s="444">
        <f t="shared" ca="1" si="119"/>
        <v>-2144648256.6882191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-2144648256.6882191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-8936034.4028675798</v>
      </c>
      <c r="L1976" s="444">
        <f t="shared" ca="1" si="119"/>
        <v>-2153584291.0910869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-2153584291.0910869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-8973267.8795461953</v>
      </c>
      <c r="L1977" s="444">
        <f t="shared" ca="1" si="119"/>
        <v>-2162557558.970633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-2162557558.970633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-9010656.4957109708</v>
      </c>
      <c r="L1978" s="444">
        <f t="shared" ca="1" si="119"/>
        <v>-2171568215.4663439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-2171568215.4663439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-9048200.8977764323</v>
      </c>
      <c r="L1979" s="444">
        <f t="shared" ca="1" si="119"/>
        <v>-2180616416.3641205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-2180616416.3641205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-9085901.7348505016</v>
      </c>
      <c r="L1980" s="444">
        <f t="shared" ca="1" si="119"/>
        <v>-2189702318.0989709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-2189702318.0989709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-9123759.6587457117</v>
      </c>
      <c r="L1981" s="444">
        <f t="shared" ca="1" si="119"/>
        <v>-2198826077.7577167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-2198826077.7577167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-9161775.3239904866</v>
      </c>
      <c r="L1982" s="444">
        <f t="shared" ca="1" si="119"/>
        <v>-2207987853.081707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-2207987853.081707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-9199949.3878404461</v>
      </c>
      <c r="L1983" s="444">
        <f t="shared" ca="1" si="119"/>
        <v>-2217187802.4695473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-2217187802.4695473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-9238282.5102897808</v>
      </c>
      <c r="L1984" s="444">
        <f t="shared" ca="1" si="119"/>
        <v>-2226426084.9798369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-2226426084.9798369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-9276775.3540826533</v>
      </c>
      <c r="L1985" s="444">
        <f t="shared" ca="1" si="119"/>
        <v>-2235702860.3339195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-2235702860.3339195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-9315428.5847246647</v>
      </c>
      <c r="L1986" s="444">
        <f t="shared" ca="1" si="119"/>
        <v>-2245018288.918644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-2245018288.918644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-9354242.8704943489</v>
      </c>
      <c r="L1987" s="444">
        <f t="shared" ca="1" si="119"/>
        <v>-2254372531.7891383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-2254372531.7891383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-9393218.8824547436</v>
      </c>
      <c r="L1988" s="444">
        <f t="shared" ca="1" si="119"/>
        <v>-2263765750.6715932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-2263765750.6715932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-9432357.2944649719</v>
      </c>
      <c r="L1989" s="444">
        <f t="shared" ca="1" si="119"/>
        <v>-2273198107.9660583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-2273198107.9660583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-9471658.78319191</v>
      </c>
      <c r="L1990" s="444">
        <f t="shared" ca="1" si="119"/>
        <v>-2282669766.7492499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-2282669766.7492499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-9511124.0281218737</v>
      </c>
      <c r="L1991" s="444">
        <f t="shared" ca="1" si="119"/>
        <v>-2292180890.7773719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-2292180890.7773719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-9550753.7115723826</v>
      </c>
      <c r="L1992" s="444">
        <f t="shared" ca="1" si="119"/>
        <v>-2301731644.4889441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-2301731644.4889441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-9590548.5187039338</v>
      </c>
      <c r="L1993" s="444">
        <f t="shared" ca="1" si="119"/>
        <v>-2311322193.007648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-2311322193.007648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-9630509.1375318673</v>
      </c>
      <c r="L1994" s="444">
        <f t="shared" ca="1" si="119"/>
        <v>-2320952702.1451797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-2320952702.1451797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-9670636.2589382492</v>
      </c>
      <c r="L1995" s="444">
        <f t="shared" ca="1" si="119"/>
        <v>-2330623338.4041181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-2330623338.4041181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-9710930.5766838249</v>
      </c>
      <c r="L1996" s="444">
        <f t="shared" ca="1" si="119"/>
        <v>-2340334268.9808021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-2340334268.9808021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-9751392.7874200083</v>
      </c>
      <c r="L1997" s="444">
        <f t="shared" ca="1" si="119"/>
        <v>-2350085661.7682219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-2350085661.7682219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-9792023.5907009244</v>
      </c>
      <c r="L1998" s="444">
        <f t="shared" ca="1" si="119"/>
        <v>-2359877685.358923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-2359877685.358923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-9832823.6889955122</v>
      </c>
      <c r="L1999" s="444">
        <f t="shared" ca="1" si="119"/>
        <v>-2369710509.0479183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-2369710509.0479183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-9873793.7876996603</v>
      </c>
      <c r="L2000" s="444">
        <f t="shared" ca="1" si="119"/>
        <v>-2379584302.835618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-2379584302.835618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-9914934.5951484088</v>
      </c>
      <c r="L2001" s="444">
        <f t="shared" ca="1" si="119"/>
        <v>-2389499237.4307666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-2389499237.4307666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-9956246.8226281945</v>
      </c>
      <c r="L2002" s="444">
        <f t="shared" ca="1" si="119"/>
        <v>-2399455484.2533946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-2399455484.2533946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-9997731.1843891442</v>
      </c>
      <c r="L2003" s="444">
        <f t="shared" ca="1" si="119"/>
        <v>-2409453215.4377837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-2409453215.4377837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-10039388.397657432</v>
      </c>
      <c r="L2004" s="444">
        <f t="shared" ca="1" si="119"/>
        <v>-2419492603.8354411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-2419492603.8354411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-10081219.182647672</v>
      </c>
      <c r="L2005" s="444">
        <f t="shared" ca="1" si="119"/>
        <v>-2429573823.0180888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-2429573823.0180888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-10123224.262575369</v>
      </c>
      <c r="L2006" s="444">
        <f t="shared" ca="1" si="119"/>
        <v>-2439697047.280664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-2439697047.280664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-10165404.363669433</v>
      </c>
      <c r="L2007" s="444">
        <f t="shared" ca="1" si="119"/>
        <v>-2449862451.6443334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-2449862451.6443334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-10207760.215184722</v>
      </c>
      <c r="L2008" s="444">
        <f t="shared" ca="1" si="119"/>
        <v>-2460070211.8595181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-2460070211.8595181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-10250292.549414659</v>
      </c>
      <c r="L2009" s="444">
        <f t="shared" ca="1" si="119"/>
        <v>-2470320504.4089327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-2470320504.4089327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-10293002.101703886</v>
      </c>
      <c r="L2010" s="444">
        <f t="shared" ca="1" si="119"/>
        <v>-2480613506.5106368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-2480613506.5106368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-10335889.610460987</v>
      </c>
      <c r="L2011" s="444">
        <f t="shared" ca="1" si="119"/>
        <v>-2490949396.1210976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-2490949396.1210976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-10378955.81717124</v>
      </c>
      <c r="L2012" s="444">
        <f t="shared" ca="1" si="119"/>
        <v>-2501328351.9382687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-2501328351.9382687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-10422201.466409452</v>
      </c>
      <c r="L2013" s="444">
        <f t="shared" ca="1" si="119"/>
        <v>-2511750553.4046783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-2511750553.4046783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-10465627.305852827</v>
      </c>
      <c r="L2014" s="444">
        <f t="shared" ca="1" si="119"/>
        <v>-2522216180.7105312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-2522216180.7105312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-10509234.08629388</v>
      </c>
      <c r="L2015" s="444">
        <f t="shared" ca="1" si="119"/>
        <v>-2532725414.7968249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-2532725414.7968249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-10553022.561653437</v>
      </c>
      <c r="L2016" s="444">
        <f t="shared" ca="1" si="119"/>
        <v>-2543278437.3584785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-2543278437.3584785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-10596993.48899366</v>
      </c>
      <c r="L2017" s="444">
        <f t="shared" ca="1" si="119"/>
        <v>-2553875430.8474722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-2553875430.8474722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-10641147.628531134</v>
      </c>
      <c r="L2018" s="444">
        <f t="shared" ca="1" si="119"/>
        <v>-2564516578.4760032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-2564516578.4760032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-10685485.743650014</v>
      </c>
      <c r="L2019" s="444">
        <f t="shared" ca="1" si="119"/>
        <v>-2575202064.2196531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-2575202064.2196531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-10730008.600915221</v>
      </c>
      <c r="L2020" s="444">
        <f t="shared" ca="1" si="119"/>
        <v>-2585932072.8205686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-2585932072.8205686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-10774716.970085703</v>
      </c>
      <c r="L2021" s="444">
        <f t="shared" ca="1" si="119"/>
        <v>-2596706789.7906542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-2596706789.7906542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-10819611.624127725</v>
      </c>
      <c r="L2022" s="444">
        <f t="shared" ca="1" si="119"/>
        <v>-2607526401.414782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-2607526401.414782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-10864693.339228258</v>
      </c>
      <c r="L2023" s="444">
        <f t="shared" ca="1" si="119"/>
        <v>-2618391094.7540102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-2618391094.7540102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-10909962.894808376</v>
      </c>
      <c r="L2024" s="444">
        <f t="shared" ca="1" si="119"/>
        <v>-2629301057.6488185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-2629301057.6488185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-10955421.073536744</v>
      </c>
      <c r="L2025" s="444">
        <f t="shared" ca="1" si="119"/>
        <v>-2640256478.7223554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-2640256478.7223554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-11001068.661343148</v>
      </c>
      <c r="L2026" s="444">
        <f t="shared" ca="1" si="119"/>
        <v>-2651257547.3836985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-2651257547.3836985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-11046906.447432077</v>
      </c>
      <c r="L2027" s="444">
        <f t="shared" ca="1" si="119"/>
        <v>-2662304453.8311305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-2662304453.8311305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-11092935.224296376</v>
      </c>
      <c r="L2028" s="444">
        <f t="shared" ca="1" si="119"/>
        <v>-2673397389.0554271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-2673397389.0554271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-11139155.787730945</v>
      </c>
      <c r="L2029" s="444">
        <f t="shared" ca="1" si="119"/>
        <v>-2684536544.8431582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-2684536544.8431582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-11185568.936846493</v>
      </c>
      <c r="L2030" s="444">
        <f t="shared" ca="1" si="119"/>
        <v>-2695722113.7800045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-2695722113.7800045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-11232175.474083353</v>
      </c>
      <c r="L2031" s="444">
        <f t="shared" ca="1" si="119"/>
        <v>-2706954289.2540879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-2706954289.2540879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-11278976.205225367</v>
      </c>
      <c r="L2032" s="444">
        <f t="shared" ca="1" si="119"/>
        <v>-2718233265.4593134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-2718233265.4593134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-11325971.939413806</v>
      </c>
      <c r="L2033" s="444">
        <f t="shared" ca="1" si="119"/>
        <v>-2729559237.3987274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-2729559237.3987274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-11373163.489161365</v>
      </c>
      <c r="L2034" s="444">
        <f t="shared" ca="1" si="119"/>
        <v>-2740932400.8878889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-2740932400.8878889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-11420551.670366203</v>
      </c>
      <c r="L2035" s="444">
        <f t="shared" ca="1" si="119"/>
        <v>-2752352952.5582552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-2752352952.5582552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-11468137.302326063</v>
      </c>
      <c r="L2036" s="444">
        <f t="shared" ca="1" si="119"/>
        <v>-2763821089.8605814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-2763821089.8605814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-11515921.207752421</v>
      </c>
      <c r="L2037" s="444">
        <f t="shared" ca="1" si="119"/>
        <v>-2775337011.0683336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-2775337011.0683336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-11563904.212784722</v>
      </c>
      <c r="L2038" s="444">
        <f t="shared" ca="1" si="119"/>
        <v>-2786900915.2811184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-2786900915.2811184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-11612087.14700466</v>
      </c>
      <c r="L2039" s="444">
        <f t="shared" ca="1" si="119"/>
        <v>-2798513002.428123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-2798513002.428123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-11660470.843450513</v>
      </c>
      <c r="L2040" s="444">
        <f t="shared" ca="1" si="119"/>
        <v>-2810173473.2715735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-2810173473.2715735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-11709056.138631556</v>
      </c>
      <c r="L2041" s="444">
        <f t="shared" ca="1" si="119"/>
        <v>-2821882529.4102049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-2821882529.4102049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-11757843.872542521</v>
      </c>
      <c r="L2042" s="444">
        <f t="shared" ca="1" si="119"/>
        <v>-2833640373.2827473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-2833640373.2827473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-11806834.888678113</v>
      </c>
      <c r="L2043" s="444">
        <f t="shared" ca="1" si="119"/>
        <v>-2845447208.1714253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-2845447208.1714253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-11856030.034047605</v>
      </c>
      <c r="L2044" s="444">
        <f t="shared" ca="1" si="119"/>
        <v>-2857303238.2054729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-2857303238.2054729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-11905430.15918947</v>
      </c>
      <c r="L2045" s="444">
        <f t="shared" ca="1" si="119"/>
        <v>-2869208668.3646626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-2869208668.3646626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-11955036.118186094</v>
      </c>
      <c r="L2046" s="444">
        <f t="shared" ca="1" si="119"/>
        <v>-2881163704.4828486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-2881163704.4828486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-12004848.768678537</v>
      </c>
      <c r="L2047" s="444">
        <f t="shared" ca="1" si="119"/>
        <v>-2893168553.2515273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-2893168553.2515273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-12054868.971881364</v>
      </c>
      <c r="L2048" s="444">
        <f t="shared" ref="L2048:L2302" ca="1" si="124">I2048-J2048+K2048</f>
        <v>-2905223422.2234087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-2905223422.2234087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-12105097.592597537</v>
      </c>
      <c r="L2049" s="444">
        <f t="shared" ca="1" si="124"/>
        <v>-2917328519.8160062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-2917328519.8160062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-12155535.499233359</v>
      </c>
      <c r="L2050" s="444">
        <f t="shared" ca="1" si="124"/>
        <v>-2929484055.3152394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-2929484055.3152394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-12206183.563813498</v>
      </c>
      <c r="L2051" s="444">
        <f t="shared" ca="1" si="124"/>
        <v>-2941690238.8790531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-2941690238.8790531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-12257042.661996055</v>
      </c>
      <c r="L2052" s="444">
        <f t="shared" ca="1" si="124"/>
        <v>-2953947281.541049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-2953947281.541049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-12308113.673087705</v>
      </c>
      <c r="L2053" s="444">
        <f t="shared" ca="1" si="124"/>
        <v>-2966255395.2141366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-2966255395.2141366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-12359397.480058903</v>
      </c>
      <c r="L2054" s="444">
        <f t="shared" ca="1" si="124"/>
        <v>-2978614792.6941953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-2978614792.6941953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-12410894.969559146</v>
      </c>
      <c r="L2055" s="444">
        <f t="shared" ca="1" si="124"/>
        <v>-2991025687.6637545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-2991025687.6637545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-12462607.031932309</v>
      </c>
      <c r="L2056" s="444">
        <f t="shared" ca="1" si="124"/>
        <v>-3003488294.6956868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-3003488294.6956868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-12514534.561232029</v>
      </c>
      <c r="L2057" s="444">
        <f t="shared" ca="1" si="124"/>
        <v>-3016002829.2569189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-3016002829.2569189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-12566678.455237161</v>
      </c>
      <c r="L2058" s="444">
        <f t="shared" ca="1" si="124"/>
        <v>-3028569507.7121563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-3028569507.7121563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-12619039.615467317</v>
      </c>
      <c r="L2059" s="444">
        <f t="shared" ca="1" si="124"/>
        <v>-3041188547.3276238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-3041188547.3276238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-12671618.947198432</v>
      </c>
      <c r="L2060" s="444">
        <f t="shared" ca="1" si="124"/>
        <v>-3053860166.2748222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-3053860166.2748222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-12724417.359478425</v>
      </c>
      <c r="L2061" s="444">
        <f t="shared" ca="1" si="124"/>
        <v>-3066584583.6343007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-3066584583.6343007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-12777435.765142919</v>
      </c>
      <c r="L2062" s="444">
        <f t="shared" ca="1" si="124"/>
        <v>-3079362019.3994436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-3079362019.3994436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-12830675.080831015</v>
      </c>
      <c r="L2063" s="444">
        <f t="shared" ca="1" si="124"/>
        <v>-3092192694.4802747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-3092192694.4802747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-12884136.227001144</v>
      </c>
      <c r="L2064" s="444">
        <f t="shared" ca="1" si="124"/>
        <v>-3105076830.7072759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-3105076830.7072759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-12937820.127946982</v>
      </c>
      <c r="L2065" s="444">
        <f t="shared" ca="1" si="124"/>
        <v>-3118014650.8352227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-3118014650.8352227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-12991727.711813428</v>
      </c>
      <c r="L2066" s="444">
        <f t="shared" ca="1" si="124"/>
        <v>-3131006378.5470362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-3131006378.5470362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-13045859.91061265</v>
      </c>
      <c r="L2067" s="444">
        <f t="shared" ca="1" si="124"/>
        <v>-3144052238.4576488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-3144052238.4576488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-13100217.660240203</v>
      </c>
      <c r="L2068" s="444">
        <f t="shared" ca="1" si="124"/>
        <v>-3157152456.1178889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-3157152456.1178889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-13154801.900491204</v>
      </c>
      <c r="L2069" s="444">
        <f t="shared" ca="1" si="124"/>
        <v>-3170307258.0183802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-3170307258.0183802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-13209613.575076584</v>
      </c>
      <c r="L2070" s="444">
        <f t="shared" ca="1" si="124"/>
        <v>-3183516871.5934567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-3183516871.5934567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-13264653.631639402</v>
      </c>
      <c r="L2071" s="444">
        <f t="shared" ca="1" si="124"/>
        <v>-3196781525.2250962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-3196781525.2250962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-13319923.021771234</v>
      </c>
      <c r="L2072" s="444">
        <f t="shared" ca="1" si="124"/>
        <v>-3210101448.2468677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-3210101448.2468677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-13375422.701028615</v>
      </c>
      <c r="L2073" s="444">
        <f t="shared" ca="1" si="124"/>
        <v>-3223476870.9478965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-3223476870.9478965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-13431153.628949568</v>
      </c>
      <c r="L2074" s="444">
        <f t="shared" ca="1" si="124"/>
        <v>-3236908024.5768461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-3236908024.5768461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-13487116.769070191</v>
      </c>
      <c r="L2075" s="444">
        <f t="shared" ca="1" si="124"/>
        <v>-3250395141.3459163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-3250395141.3459163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-13543313.088941317</v>
      </c>
      <c r="L2076" s="444">
        <f t="shared" ca="1" si="124"/>
        <v>-3263938454.4348574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-3263938454.4348574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-13599743.560145238</v>
      </c>
      <c r="L2077" s="444">
        <f t="shared" ca="1" si="124"/>
        <v>-3277538197.9950027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-3277538197.9950027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-13656409.158312511</v>
      </c>
      <c r="L2078" s="444">
        <f t="shared" ca="1" si="124"/>
        <v>-3291194607.1533151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-3291194607.1533151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-13713310.863138812</v>
      </c>
      <c r="L2079" s="444">
        <f t="shared" ca="1" si="124"/>
        <v>-3304907918.0164537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-3304907918.0164537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-13770449.65840189</v>
      </c>
      <c r="L2080" s="444">
        <f t="shared" ca="1" si="124"/>
        <v>-3318678367.6748557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-3318678367.6748557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-13827826.531978564</v>
      </c>
      <c r="L2081" s="444">
        <f t="shared" ca="1" si="124"/>
        <v>-3332506194.2068343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-3332506194.2068343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-13885442.47586181</v>
      </c>
      <c r="L2082" s="444">
        <f t="shared" ca="1" si="124"/>
        <v>-3346391636.6826963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-3346391636.6826963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-13943298.486177901</v>
      </c>
      <c r="L2083" s="444">
        <f t="shared" ca="1" si="124"/>
        <v>-3360334935.1688743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-3360334935.1688743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-14001395.563203642</v>
      </c>
      <c r="L2084" s="444">
        <f t="shared" ca="1" si="124"/>
        <v>-3374336330.7320781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-3374336330.7320781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-14059734.711383658</v>
      </c>
      <c r="L2085" s="444">
        <f t="shared" ca="1" si="124"/>
        <v>-3388396065.4434619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-3388396065.4434619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-14118316.939347757</v>
      </c>
      <c r="L2086" s="444">
        <f t="shared" ca="1" si="124"/>
        <v>-3402514382.3828096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-3402514382.3828096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-14177143.259928374</v>
      </c>
      <c r="L2087" s="444">
        <f t="shared" ca="1" si="124"/>
        <v>-3416691525.6427379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-3416691525.6427379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-14236214.690178074</v>
      </c>
      <c r="L2088" s="444">
        <f t="shared" ca="1" si="124"/>
        <v>-3430927740.3329158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-3430927740.3329158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-14295532.251387149</v>
      </c>
      <c r="L2089" s="444">
        <f t="shared" ca="1" si="124"/>
        <v>-3445223272.5843029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-3445223272.5843029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-14355096.969101261</v>
      </c>
      <c r="L2090" s="444">
        <f t="shared" ca="1" si="124"/>
        <v>-3459578369.5534043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-3459578369.5534043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-14414909.873139182</v>
      </c>
      <c r="L2091" s="444">
        <f t="shared" ca="1" si="124"/>
        <v>-3473993279.4265437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-3473993279.4265437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-14474971.997610599</v>
      </c>
      <c r="L2092" s="444">
        <f t="shared" ca="1" si="124"/>
        <v>-3488468251.4241543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-3488468251.4241543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-14535284.380933976</v>
      </c>
      <c r="L2093" s="444">
        <f t="shared" ca="1" si="124"/>
        <v>-3503003535.805088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-3503003535.805088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-14595848.065854535</v>
      </c>
      <c r="L2094" s="444">
        <f t="shared" ca="1" si="124"/>
        <v>-3517599383.8709426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-3517599383.8709426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-14656664.099462261</v>
      </c>
      <c r="L2095" s="444">
        <f t="shared" ca="1" si="124"/>
        <v>-3532256047.9704046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-3532256047.9704046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-14717733.533210019</v>
      </c>
      <c r="L2096" s="444">
        <f t="shared" ca="1" si="124"/>
        <v>-3546973781.5036144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-3546973781.5036144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-14779057.422931727</v>
      </c>
      <c r="L2097" s="444">
        <f t="shared" ca="1" si="124"/>
        <v>-3561752838.9265461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-3561752838.9265461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-14840636.828860607</v>
      </c>
      <c r="L2098" s="444">
        <f t="shared" ca="1" si="124"/>
        <v>-3576593475.7554069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-3576593475.7554069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-14902472.815647526</v>
      </c>
      <c r="L2099" s="444">
        <f t="shared" ca="1" si="124"/>
        <v>-3591495948.5710545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-3591495948.5710545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-14964566.452379391</v>
      </c>
      <c r="L2100" s="444">
        <f t="shared" ca="1" si="124"/>
        <v>-3606460515.0234337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-3606460515.0234337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-15026918.81259764</v>
      </c>
      <c r="L2101" s="444">
        <f t="shared" ca="1" si="124"/>
        <v>-3621487433.8360314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-3621487433.8360314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-15089530.974316798</v>
      </c>
      <c r="L2102" s="444">
        <f t="shared" ca="1" si="124"/>
        <v>-3636576964.810348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-3636576964.810348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-15152404.020043116</v>
      </c>
      <c r="L2103" s="444">
        <f t="shared" ca="1" si="124"/>
        <v>-3651729368.8303909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-3651729368.8303909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-15215539.036793295</v>
      </c>
      <c r="L2104" s="444">
        <f t="shared" ca="1" si="124"/>
        <v>-3666944907.8671842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-3666944907.8671842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-15278937.116113268</v>
      </c>
      <c r="L2105" s="444">
        <f t="shared" ca="1" si="124"/>
        <v>-3682223844.9832973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-3682223844.9832973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-15342599.354097072</v>
      </c>
      <c r="L2106" s="444">
        <f t="shared" ca="1" si="124"/>
        <v>-3697566444.3373942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-3697566444.3373942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-15406526.851405809</v>
      </c>
      <c r="L2107" s="444">
        <f t="shared" ca="1" si="124"/>
        <v>-3712972971.1887999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-3712972971.1887999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-15470720.713286666</v>
      </c>
      <c r="L2108" s="444">
        <f t="shared" ca="1" si="124"/>
        <v>-3728443691.9020867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-3728443691.9020867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-15535182.049592026</v>
      </c>
      <c r="L2109" s="444">
        <f t="shared" ca="1" si="124"/>
        <v>-3743978873.9516788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-3743978873.9516788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-15599911.974798661</v>
      </c>
      <c r="L2110" s="444">
        <f t="shared" ca="1" si="124"/>
        <v>-3759578785.9264774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-3759578785.9264774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-15664911.608026989</v>
      </c>
      <c r="L2111" s="444">
        <f t="shared" ca="1" si="124"/>
        <v>-3775243697.5345044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-3775243697.5345044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-15730182.073060436</v>
      </c>
      <c r="L2112" s="444">
        <f t="shared" ca="1" si="124"/>
        <v>-3790973879.6075649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-3790973879.6075649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-15795724.498364853</v>
      </c>
      <c r="L2113" s="444">
        <f t="shared" ca="1" si="124"/>
        <v>-3806769604.1059299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-3806769604.1059299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-15861540.01710804</v>
      </c>
      <c r="L2114" s="444">
        <f t="shared" ca="1" si="124"/>
        <v>-3822631144.1230378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-3822631144.1230378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-15927629.767179325</v>
      </c>
      <c r="L2115" s="444">
        <f t="shared" ca="1" si="124"/>
        <v>-3838558773.8902173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-3838558773.8902173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-15993994.891209239</v>
      </c>
      <c r="L2116" s="444">
        <f t="shared" ca="1" si="124"/>
        <v>-3854552768.7814264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-3854552768.7814264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-16060636.536589278</v>
      </c>
      <c r="L2117" s="444">
        <f t="shared" ca="1" si="124"/>
        <v>-3870613405.3180156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-3870613405.3180156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-16127555.855491731</v>
      </c>
      <c r="L2118" s="444">
        <f t="shared" ca="1" si="124"/>
        <v>-3886740961.1735072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-3886740961.1735072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-16194754.004889613</v>
      </c>
      <c r="L2119" s="444">
        <f t="shared" ca="1" si="124"/>
        <v>-3902935715.1783967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-3902935715.1783967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-16262232.146576654</v>
      </c>
      <c r="L2120" s="444">
        <f t="shared" ca="1" si="124"/>
        <v>-3919197947.3249736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-3919197947.3249736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-16329991.44718739</v>
      </c>
      <c r="L2121" s="444">
        <f t="shared" ca="1" si="124"/>
        <v>-3935527938.772161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-3935527938.772161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-16398033.078217335</v>
      </c>
      <c r="L2122" s="444">
        <f t="shared" ca="1" si="124"/>
        <v>-3951925971.8503785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-3951925971.8503785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-16466358.216043243</v>
      </c>
      <c r="L2123" s="444">
        <f t="shared" ca="1" si="124"/>
        <v>-3968392330.066422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-3968392330.066422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-16534968.041943425</v>
      </c>
      <c r="L2124" s="444">
        <f t="shared" ca="1" si="124"/>
        <v>-3984927298.1083655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-3984927298.1083655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-16603863.742118189</v>
      </c>
      <c r="L2125" s="444">
        <f t="shared" ca="1" si="124"/>
        <v>-4001531161.8504839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-4001531161.8504839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-16673046.507710349</v>
      </c>
      <c r="L2126" s="444">
        <f t="shared" ca="1" si="124"/>
        <v>-4018204208.3581944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-4018204208.3581944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-16742517.534825809</v>
      </c>
      <c r="L2127" s="444">
        <f t="shared" ca="1" si="124"/>
        <v>-4034946725.8930202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-4034946725.8930202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-16812278.024554249</v>
      </c>
      <c r="L2128" s="444">
        <f t="shared" ca="1" si="124"/>
        <v>-4051759003.9175744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-4051759003.9175744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-16882329.182989892</v>
      </c>
      <c r="L2129" s="444">
        <f t="shared" ca="1" si="124"/>
        <v>-4068641333.1005645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-4068641333.1005645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-16952672.221252352</v>
      </c>
      <c r="L2130" s="444">
        <f t="shared" ca="1" si="124"/>
        <v>-4085594005.3218169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-4085594005.3218169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-17023308.355507568</v>
      </c>
      <c r="L2131" s="444">
        <f t="shared" ca="1" si="124"/>
        <v>-4102617313.6773243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-4102617313.6773243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-17094238.80698885</v>
      </c>
      <c r="L2132" s="444">
        <f t="shared" ca="1" si="124"/>
        <v>-4119711552.484313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-4119711552.484313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-17165464.802017972</v>
      </c>
      <c r="L2133" s="444">
        <f t="shared" ca="1" si="124"/>
        <v>-4136877017.2863312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-4136877017.2863312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-17236987.572026383</v>
      </c>
      <c r="L2134" s="444">
        <f t="shared" ca="1" si="124"/>
        <v>-4154114004.8583574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-4154114004.8583574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-17308808.353576489</v>
      </c>
      <c r="L2135" s="444">
        <f t="shared" ca="1" si="124"/>
        <v>-4171422813.2119341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-4171422813.2119341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-17380928.388383057</v>
      </c>
      <c r="L2136" s="444">
        <f t="shared" ca="1" si="124"/>
        <v>-4188803741.600317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-4188803741.600317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-17453348.923334654</v>
      </c>
      <c r="L2137" s="444">
        <f t="shared" ca="1" si="124"/>
        <v>-4206257090.5236516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-4206257090.5236516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-17526071.210515212</v>
      </c>
      <c r="L2138" s="444">
        <f t="shared" ca="1" si="124"/>
        <v>-4223783161.7341666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-4223783161.7341666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-17599096.507225692</v>
      </c>
      <c r="L2139" s="444">
        <f t="shared" ca="1" si="124"/>
        <v>-4241382258.2413921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-4241382258.2413921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-17672426.076005798</v>
      </c>
      <c r="L2140" s="444">
        <f t="shared" ca="1" si="124"/>
        <v>-4259054684.3173981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-4259054684.3173981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-17746061.184655823</v>
      </c>
      <c r="L2141" s="444">
        <f t="shared" ca="1" si="124"/>
        <v>-4276800745.5020537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-4276800745.5020537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-17820003.106258556</v>
      </c>
      <c r="L2142" s="444">
        <f t="shared" ca="1" si="124"/>
        <v>-4294620748.6083121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-4294620748.6083121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-17894253.119201303</v>
      </c>
      <c r="L2143" s="444">
        <f t="shared" ca="1" si="124"/>
        <v>-4312515001.7275133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-4312515001.7275133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-17968812.507197972</v>
      </c>
      <c r="L2144" s="444">
        <f t="shared" ca="1" si="124"/>
        <v>-4330483814.2347116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-4330483814.2347116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-18043682.559311297</v>
      </c>
      <c r="L2145" s="444">
        <f t="shared" ca="1" si="124"/>
        <v>-4348527496.7940226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-4348527496.7940226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-18118864.569975093</v>
      </c>
      <c r="L2146" s="444">
        <f t="shared" ca="1" si="124"/>
        <v>-4366646361.3639975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-4366646361.3639975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-18194359.839016657</v>
      </c>
      <c r="L2147" s="444">
        <f t="shared" ca="1" si="124"/>
        <v>-4384840721.2030144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-4384840721.2030144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-18270169.671679225</v>
      </c>
      <c r="L2148" s="444">
        <f t="shared" ca="1" si="124"/>
        <v>-4403110890.8746939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-4403110890.8746939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-18346295.378644556</v>
      </c>
      <c r="L2149" s="444">
        <f t="shared" ca="1" si="124"/>
        <v>-4421457186.2533388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-4421457186.2533388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-18422738.276055578</v>
      </c>
      <c r="L2150" s="444">
        <f t="shared" ca="1" si="124"/>
        <v>-4439879924.5293941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-4439879924.5293941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-18499499.685539141</v>
      </c>
      <c r="L2151" s="444">
        <f t="shared" ca="1" si="124"/>
        <v>-4458379424.2149334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-4458379424.2149334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-18576580.93422889</v>
      </c>
      <c r="L2152" s="444">
        <f t="shared" ca="1" si="124"/>
        <v>-4476956005.1491623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-4476956005.1491623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-18653983.354788177</v>
      </c>
      <c r="L2153" s="444">
        <f t="shared" ca="1" si="124"/>
        <v>-4495609988.5039501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-4495609988.5039501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-18731708.285433125</v>
      </c>
      <c r="L2154" s="444">
        <f t="shared" ca="1" si="124"/>
        <v>-4514341696.7893829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-4514341696.7893829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-18809757.069955762</v>
      </c>
      <c r="L2155" s="444">
        <f t="shared" ca="1" si="124"/>
        <v>-4533151453.8593388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-4533151453.8593388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-18888131.057747245</v>
      </c>
      <c r="L2156" s="444">
        <f t="shared" ca="1" si="124"/>
        <v>-4552039584.9170856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-4552039584.9170856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-18966831.603821188</v>
      </c>
      <c r="L2157" s="444">
        <f t="shared" ca="1" si="124"/>
        <v>-4571006416.5209064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-4571006416.5209064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-19045860.06883711</v>
      </c>
      <c r="L2158" s="444">
        <f t="shared" ca="1" si="124"/>
        <v>-4590052276.5897436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-4590052276.5897436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-19125217.819123931</v>
      </c>
      <c r="L2159" s="444">
        <f t="shared" ca="1" si="124"/>
        <v>-4609177494.4088678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-4609177494.4088678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-19204906.226703614</v>
      </c>
      <c r="L2160" s="444">
        <f t="shared" ca="1" si="124"/>
        <v>-4628382400.6355715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-4628382400.6355715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-19284926.66931488</v>
      </c>
      <c r="L2161" s="444">
        <f t="shared" ca="1" si="124"/>
        <v>-4647667327.3048868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-4647667327.3048868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-19365280.53043703</v>
      </c>
      <c r="L2162" s="444">
        <f t="shared" ca="1" si="124"/>
        <v>-4667032607.8353243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-4667032607.8353243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-19445969.199313849</v>
      </c>
      <c r="L2163" s="444">
        <f t="shared" ca="1" si="124"/>
        <v>-4686478577.0346384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-4686478577.0346384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-19526994.070977658</v>
      </c>
      <c r="L2164" s="444">
        <f t="shared" ca="1" si="124"/>
        <v>-4706005571.1056156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-4706005571.1056156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-19608356.546273399</v>
      </c>
      <c r="L2165" s="444">
        <f t="shared" ca="1" si="124"/>
        <v>-4725613927.6518888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-4725613927.6518888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-19690058.031882871</v>
      </c>
      <c r="L2166" s="444">
        <f t="shared" ca="1" si="124"/>
        <v>-4745303985.6837721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-4745303985.6837721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-19772099.94034905</v>
      </c>
      <c r="L2167" s="444">
        <f t="shared" ca="1" si="124"/>
        <v>-4765076085.6241207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-4765076085.6241207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-19854483.690100502</v>
      </c>
      <c r="L2168" s="444">
        <f t="shared" ca="1" si="124"/>
        <v>-4784930569.3142214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-4784930569.3142214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-19937210.705475923</v>
      </c>
      <c r="L2169" s="444">
        <f t="shared" ca="1" si="124"/>
        <v>-4804867780.0196972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-4804867780.0196972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-20020282.41674874</v>
      </c>
      <c r="L2170" s="444">
        <f t="shared" ca="1" si="124"/>
        <v>-4824888062.4364462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-4824888062.4364462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-20103700.260151859</v>
      </c>
      <c r="L2171" s="444">
        <f t="shared" ca="1" si="124"/>
        <v>-4844991762.6965981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-4844991762.6965981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-20187465.67790249</v>
      </c>
      <c r="L2172" s="444">
        <f t="shared" ca="1" si="124"/>
        <v>-4865179228.3745003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-4865179228.3745003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-20271580.118227083</v>
      </c>
      <c r="L2173" s="444">
        <f t="shared" ca="1" si="124"/>
        <v>-4885450808.4927273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-4885450808.4927273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-20356045.035386365</v>
      </c>
      <c r="L2174" s="444">
        <f t="shared" ca="1" si="124"/>
        <v>-4905806853.5281134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-4905806853.5281134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-20440861.889700472</v>
      </c>
      <c r="L2175" s="444">
        <f t="shared" ca="1" si="124"/>
        <v>-4926247715.4178143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-4926247715.4178143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-20526032.147574227</v>
      </c>
      <c r="L2176" s="444">
        <f t="shared" ca="1" si="124"/>
        <v>-4946773747.5653887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-4946773747.5653887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-20611557.281522453</v>
      </c>
      <c r="L2177" s="444">
        <f t="shared" ca="1" si="124"/>
        <v>-4967385304.8469114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-4967385304.8469114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-20697438.770195466</v>
      </c>
      <c r="L2178" s="444">
        <f t="shared" ca="1" si="124"/>
        <v>-4988082743.6171064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-4988082743.6171064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-20783678.098404609</v>
      </c>
      <c r="L2179" s="444">
        <f t="shared" ca="1" si="124"/>
        <v>-5008866421.7155113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-5008866421.7155113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-20870276.757147964</v>
      </c>
      <c r="L2180" s="444">
        <f t="shared" ca="1" si="124"/>
        <v>-5029736698.4726591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-5029736698.4726591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-20957236.243636079</v>
      </c>
      <c r="L2181" s="444">
        <f t="shared" ca="1" si="124"/>
        <v>-5050693934.7162952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-5050693934.7162952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-21044558.061317898</v>
      </c>
      <c r="L2182" s="444">
        <f t="shared" ca="1" si="124"/>
        <v>-5071738492.7776127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-5071738492.7776127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-21132243.719906718</v>
      </c>
      <c r="L2183" s="444">
        <f t="shared" ca="1" si="124"/>
        <v>-5092870736.4975195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-5092870736.4975195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-21220294.735406332</v>
      </c>
      <c r="L2184" s="444">
        <f t="shared" ca="1" si="124"/>
        <v>-5114091031.2329254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-5114091031.2329254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-21308712.63013719</v>
      </c>
      <c r="L2185" s="444">
        <f t="shared" ca="1" si="124"/>
        <v>-5135399743.8630629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-5135399743.8630629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-21397498.932762761</v>
      </c>
      <c r="L2186" s="444">
        <f t="shared" ca="1" si="124"/>
        <v>-5156797242.795826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-5156797242.795826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-21486655.178315941</v>
      </c>
      <c r="L2187" s="444">
        <f t="shared" ca="1" si="124"/>
        <v>-5178283897.9741421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-5178283897.9741421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-21576182.908225592</v>
      </c>
      <c r="L2188" s="444">
        <f t="shared" ca="1" si="124"/>
        <v>-5199860080.8823681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-5199860080.8823681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-21666083.670343202</v>
      </c>
      <c r="L2189" s="444">
        <f t="shared" ca="1" si="124"/>
        <v>-5221526164.5527115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-5221526164.5527115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-21756359.018969633</v>
      </c>
      <c r="L2190" s="444">
        <f t="shared" ca="1" si="124"/>
        <v>-5243282523.571681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-5243282523.571681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-21847010.514882006</v>
      </c>
      <c r="L2191" s="444">
        <f t="shared" ca="1" si="124"/>
        <v>-5265129534.0865631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-5265129534.0865631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-21938039.72536068</v>
      </c>
      <c r="L2192" s="444">
        <f t="shared" ca="1" si="124"/>
        <v>-5287067573.811924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-5287067573.811924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-22029448.224216349</v>
      </c>
      <c r="L2193" s="444">
        <f t="shared" ca="1" si="124"/>
        <v>-5309097022.0361404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-5309097022.0361404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-22121237.591817252</v>
      </c>
      <c r="L2194" s="444">
        <f t="shared" ca="1" si="124"/>
        <v>-5331218259.6279573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-5331218259.6279573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-22213409.415116489</v>
      </c>
      <c r="L2195" s="444">
        <f t="shared" ca="1" si="124"/>
        <v>-5353431669.0430737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-5353431669.0430737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-22305965.287679475</v>
      </c>
      <c r="L2196" s="444">
        <f t="shared" ca="1" si="124"/>
        <v>-5375737634.3307533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-5375737634.3307533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-22398906.809711471</v>
      </c>
      <c r="L2197" s="444">
        <f t="shared" ca="1" si="124"/>
        <v>-5398136541.1404648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-5398136541.1404648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-22492235.588085271</v>
      </c>
      <c r="L2198" s="444">
        <f t="shared" ca="1" si="124"/>
        <v>-5420628776.72855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-5420628776.72855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-22585953.236368958</v>
      </c>
      <c r="L2199" s="444">
        <f t="shared" ca="1" si="124"/>
        <v>-5443214729.9649191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-5443214729.9649191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-22680061.374853831</v>
      </c>
      <c r="L2200" s="444">
        <f t="shared" ca="1" si="124"/>
        <v>-5465894791.3397732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-5465894791.3397732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-22774561.630582388</v>
      </c>
      <c r="L2201" s="444">
        <f t="shared" ca="1" si="124"/>
        <v>-5488669352.970356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-5488669352.970356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-22869455.637376484</v>
      </c>
      <c r="L2202" s="444">
        <f t="shared" ca="1" si="124"/>
        <v>-5511538808.6077328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-5511538808.6077328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-22964745.035865553</v>
      </c>
      <c r="L2203" s="444">
        <f t="shared" ca="1" si="124"/>
        <v>-5534503553.6435986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-5534503553.6435986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-23060431.473514993</v>
      </c>
      <c r="L2204" s="444">
        <f t="shared" ca="1" si="124"/>
        <v>-5557563985.1171131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-5557563985.1171131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-23156516.604654636</v>
      </c>
      <c r="L2205" s="444">
        <f t="shared" ca="1" si="124"/>
        <v>-5580720501.7217674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-5580720501.7217674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-23253002.090507366</v>
      </c>
      <c r="L2206" s="444">
        <f t="shared" ca="1" si="124"/>
        <v>-5603973503.8122749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-5603973503.8122749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-23349889.599217813</v>
      </c>
      <c r="L2207" s="444">
        <f t="shared" ca="1" si="124"/>
        <v>-5627323393.4114923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-5627323393.4114923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-23447180.805881217</v>
      </c>
      <c r="L2208" s="444">
        <f t="shared" ca="1" si="124"/>
        <v>-5650770574.2173738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-5650770574.2173738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-23544877.392572392</v>
      </c>
      <c r="L2209" s="444">
        <f t="shared" ca="1" si="124"/>
        <v>-5674315451.6099463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-5674315451.6099463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-23642981.048374776</v>
      </c>
      <c r="L2210" s="444">
        <f t="shared" ca="1" si="124"/>
        <v>-5697958432.6583214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-5697958432.6583214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-23741493.469409671</v>
      </c>
      <c r="L2211" s="444">
        <f t="shared" ca="1" si="124"/>
        <v>-5721699926.1277313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-5721699926.1277313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-23840416.358865548</v>
      </c>
      <c r="L2212" s="444">
        <f t="shared" ca="1" si="124"/>
        <v>-5745540342.4865971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-5745540342.4865971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-23939751.427027486</v>
      </c>
      <c r="L2213" s="444">
        <f t="shared" ca="1" si="124"/>
        <v>-5769480093.9136248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-5769480093.9136248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-24039500.391306769</v>
      </c>
      <c r="L2214" s="444">
        <f t="shared" ca="1" si="124"/>
        <v>-5793519594.3049316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-5793519594.3049316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-24139664.976270549</v>
      </c>
      <c r="L2215" s="444">
        <f t="shared" ca="1" si="124"/>
        <v>-5817659259.2812023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-5817659259.2812023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-24240246.913671676</v>
      </c>
      <c r="L2216" s="444">
        <f t="shared" ca="1" si="124"/>
        <v>-5841899506.1948738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-5841899506.1948738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-24341247.942478642</v>
      </c>
      <c r="L2217" s="444">
        <f t="shared" ca="1" si="124"/>
        <v>-5866240754.137352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-5866240754.137352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-24442669.808905631</v>
      </c>
      <c r="L2218" s="444">
        <f t="shared" ca="1" si="124"/>
        <v>-5890683423.9462576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-5890683423.9462576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-24544514.266442738</v>
      </c>
      <c r="L2219" s="444">
        <f t="shared" ca="1" si="124"/>
        <v>-5915227938.2126999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-5915227938.2126999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-24646783.07588625</v>
      </c>
      <c r="L2220" s="444">
        <f t="shared" ca="1" si="124"/>
        <v>-5939874721.2885857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-5939874721.2885857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-24749478.005369108</v>
      </c>
      <c r="L2221" s="444">
        <f t="shared" ca="1" si="124"/>
        <v>-5964624199.2939548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-5964624199.2939548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-24852600.830391478</v>
      </c>
      <c r="L2222" s="444">
        <f t="shared" ca="1" si="124"/>
        <v>-5989476800.1243467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-5989476800.1243467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-24956153.333851445</v>
      </c>
      <c r="L2223" s="444">
        <f t="shared" ca="1" si="124"/>
        <v>-6014432953.4581985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-6014432953.4581985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-25060137.306075826</v>
      </c>
      <c r="L2224" s="444">
        <f t="shared" ca="1" si="124"/>
        <v>-6039493090.7642746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-6039493090.7642746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-25164554.544851143</v>
      </c>
      <c r="L2225" s="444">
        <f t="shared" ca="1" si="124"/>
        <v>-6064657645.3091259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-6064657645.3091259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-25269406.855454691</v>
      </c>
      <c r="L2226" s="444">
        <f t="shared" ca="1" si="124"/>
        <v>-6089927052.1645803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-6089927052.1645803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-25374696.050685752</v>
      </c>
      <c r="L2227" s="444">
        <f t="shared" ca="1" si="124"/>
        <v>-6115301748.2152662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-6115301748.2152662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-25480423.950896941</v>
      </c>
      <c r="L2228" s="444">
        <f t="shared" ca="1" si="124"/>
        <v>-6140782172.1661634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-6140782172.1661634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-25586592.384025682</v>
      </c>
      <c r="L2229" s="444">
        <f t="shared" ca="1" si="124"/>
        <v>-6166368764.550189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-6166368764.550189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-25693203.185625788</v>
      </c>
      <c r="L2230" s="444">
        <f t="shared" ca="1" si="124"/>
        <v>-6192061967.735815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-6192061967.735815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-25800258.198899228</v>
      </c>
      <c r="L2231" s="444">
        <f t="shared" ca="1" si="124"/>
        <v>-6217862225.9347143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-6217862225.9347143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-25907759.274727978</v>
      </c>
      <c r="L2232" s="444">
        <f t="shared" ca="1" si="124"/>
        <v>-6243769985.2094421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-6243769985.2094421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-26015708.271706007</v>
      </c>
      <c r="L2233" s="444">
        <f t="shared" ca="1" si="124"/>
        <v>-6269785693.4811478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-6269785693.4811478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-26124107.056171447</v>
      </c>
      <c r="L2234" s="444">
        <f t="shared" ca="1" si="124"/>
        <v>-6295909800.5373192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-6295909800.5373192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-26232957.502238829</v>
      </c>
      <c r="L2235" s="444">
        <f t="shared" ca="1" si="124"/>
        <v>-6322142758.0395584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-6322142758.0395584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-26342261.491831493</v>
      </c>
      <c r="L2236" s="444">
        <f t="shared" ca="1" si="124"/>
        <v>-6348485019.5313902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-6348485019.5313902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-26452020.914714124</v>
      </c>
      <c r="L2237" s="444">
        <f t="shared" ca="1" si="124"/>
        <v>-6374937040.446104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-6374937040.446104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-26562237.668525435</v>
      </c>
      <c r="L2238" s="444">
        <f t="shared" ca="1" si="124"/>
        <v>-6401499278.1146297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-6401499278.1146297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-26672913.658810958</v>
      </c>
      <c r="L2239" s="444">
        <f t="shared" ca="1" si="124"/>
        <v>-6428172191.7734404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-6428172191.7734404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-26784050.799056001</v>
      </c>
      <c r="L2240" s="444">
        <f t="shared" ca="1" si="124"/>
        <v>-6454956242.5724964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-6454956242.5724964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-26895651.010718733</v>
      </c>
      <c r="L2241" s="444">
        <f t="shared" ca="1" si="124"/>
        <v>-6481851893.5832148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-6481851893.5832148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-27007716.223263394</v>
      </c>
      <c r="L2242" s="444">
        <f t="shared" ca="1" si="124"/>
        <v>-6508859609.8064785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-6508859609.8064785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-27120248.374193661</v>
      </c>
      <c r="L2243" s="444">
        <f t="shared" ca="1" si="124"/>
        <v>-6535979858.1806717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-6535979858.1806717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-27233249.409086131</v>
      </c>
      <c r="L2244" s="444">
        <f t="shared" ca="1" si="124"/>
        <v>-6563213107.5897579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-6563213107.5897579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-27346721.281623989</v>
      </c>
      <c r="L2245" s="444">
        <f t="shared" ca="1" si="124"/>
        <v>-6590559828.8713818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-6590559828.8713818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-27460665.953630757</v>
      </c>
      <c r="L2246" s="444">
        <f t="shared" ca="1" si="124"/>
        <v>-6618020494.8250122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-6618020494.8250122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-27575085.395104218</v>
      </c>
      <c r="L2247" s="444">
        <f t="shared" ca="1" si="124"/>
        <v>-6645595580.2201166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-6645595580.2201166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-27689981.584250484</v>
      </c>
      <c r="L2248" s="444">
        <f t="shared" ca="1" si="124"/>
        <v>-6673285561.8043671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-6673285561.8043671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-27805356.507518195</v>
      </c>
      <c r="L2249" s="444">
        <f t="shared" ca="1" si="124"/>
        <v>-6701090918.3118849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-6701090918.3118849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-27921212.15963285</v>
      </c>
      <c r="L2250" s="444">
        <f t="shared" ca="1" si="124"/>
        <v>-6729012130.4715176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-6729012130.4715176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-28037550.543631323</v>
      </c>
      <c r="L2251" s="444">
        <f t="shared" ca="1" si="124"/>
        <v>-6757049681.0151491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-6757049681.0151491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-28154373.670896459</v>
      </c>
      <c r="L2252" s="444">
        <f t="shared" ca="1" si="124"/>
        <v>-6785204054.6860456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-6785204054.6860456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-28271683.561191857</v>
      </c>
      <c r="L2253" s="444">
        <f t="shared" ca="1" si="124"/>
        <v>-6813475738.2472372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-6813475738.2472372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-28389482.242696822</v>
      </c>
      <c r="L2254" s="444">
        <f t="shared" ca="1" si="124"/>
        <v>-6841865220.489934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-6841865220.489934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-28507771.752041392</v>
      </c>
      <c r="L2255" s="444">
        <f t="shared" ca="1" si="124"/>
        <v>-6870372992.2419758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-6870372992.2419758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-28626554.134341564</v>
      </c>
      <c r="L2256" s="444">
        <f t="shared" ca="1" si="124"/>
        <v>-6898999546.376317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-6898999546.376317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-28745831.443234652</v>
      </c>
      <c r="L2257" s="444">
        <f t="shared" ca="1" si="124"/>
        <v>-6927745377.8195515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-6927745377.8195515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-28865605.740914796</v>
      </c>
      <c r="L2258" s="444">
        <f t="shared" ca="1" si="124"/>
        <v>-6956610983.5604658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-6956610983.5604658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-28985879.098168608</v>
      </c>
      <c r="L2259" s="444">
        <f t="shared" ca="1" si="124"/>
        <v>-6985596862.6586342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-6985596862.6586342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-29106653.594410975</v>
      </c>
      <c r="L2260" s="444">
        <f t="shared" ca="1" si="124"/>
        <v>-7014703516.2530451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-7014703516.2530451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-29227931.31772102</v>
      </c>
      <c r="L2261" s="444">
        <f t="shared" ca="1" si="124"/>
        <v>-7043931447.5707664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-7043931447.5707664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-29349714.364878193</v>
      </c>
      <c r="L2262" s="444">
        <f t="shared" ca="1" si="124"/>
        <v>-7073281161.9356451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-7073281161.9356451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-29472004.841398522</v>
      </c>
      <c r="L2263" s="444">
        <f t="shared" ca="1" si="124"/>
        <v>-7102753166.7770433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-7102753166.7770433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-29594804.86157101</v>
      </c>
      <c r="L2264" s="444">
        <f t="shared" ca="1" si="124"/>
        <v>-7132347971.6386147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-7132347971.6386147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-29718116.548494227</v>
      </c>
      <c r="L2265" s="444">
        <f t="shared" ca="1" si="124"/>
        <v>-7162066088.187109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-7162066088.187109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-29841942.034112953</v>
      </c>
      <c r="L2266" s="444">
        <f t="shared" ca="1" si="124"/>
        <v>-7191908030.2212219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-7191908030.2212219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-29966283.459255092</v>
      </c>
      <c r="L2267" s="444">
        <f t="shared" ca="1" si="124"/>
        <v>-7221874313.6804771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-7221874313.6804771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-30091142.973668654</v>
      </c>
      <c r="L2268" s="444">
        <f t="shared" ca="1" si="124"/>
        <v>-7251965456.6541462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-7251965456.6541462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-30216522.736058939</v>
      </c>
      <c r="L2269" s="444">
        <f t="shared" ca="1" si="124"/>
        <v>-7282181979.3902054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-7282181979.3902054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-30342424.914125856</v>
      </c>
      <c r="L2270" s="444">
        <f t="shared" ca="1" si="124"/>
        <v>-7312524404.3043308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-7312524404.3043308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-30468851.684601378</v>
      </c>
      <c r="L2271" s="444">
        <f t="shared" ca="1" si="124"/>
        <v>-7342993255.9889326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-7342993255.9889326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-30595805.233287215</v>
      </c>
      <c r="L2272" s="444">
        <f t="shared" ca="1" si="124"/>
        <v>-7373589061.2222195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-7373589061.2222195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-30723287.755092576</v>
      </c>
      <c r="L2273" s="444">
        <f t="shared" ca="1" si="124"/>
        <v>-7404312348.9773121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-7404312348.9773121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-30851301.454072133</v>
      </c>
      <c r="L2274" s="444">
        <f t="shared" ca="1" si="124"/>
        <v>-7435163650.4313841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-7435163650.4313841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-30979848.543464098</v>
      </c>
      <c r="L2275" s="444">
        <f t="shared" ca="1" si="124"/>
        <v>-7466143498.9748478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-7466143498.9748478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-31108931.245728526</v>
      </c>
      <c r="L2276" s="444">
        <f t="shared" ca="1" si="124"/>
        <v>-7497252430.2205763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-7497252430.2205763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-31238551.792585734</v>
      </c>
      <c r="L2277" s="444">
        <f t="shared" ca="1" si="124"/>
        <v>-7528490982.0131617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-7528490982.0131617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-31368712.425054841</v>
      </c>
      <c r="L2278" s="444">
        <f t="shared" ca="1" si="124"/>
        <v>-7559859694.4382162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-7559859694.4382162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-31499415.393492568</v>
      </c>
      <c r="L2279" s="444">
        <f t="shared" ca="1" si="124"/>
        <v>-7591359109.8317089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-7591359109.8317089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-31630662.957632121</v>
      </c>
      <c r="L2280" s="444">
        <f t="shared" ca="1" si="124"/>
        <v>-7622989772.789341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-7622989772.789341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-31762457.386622254</v>
      </c>
      <c r="L2281" s="444">
        <f t="shared" ca="1" si="124"/>
        <v>-7654752230.1759634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-7654752230.1759634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-31894800.959066514</v>
      </c>
      <c r="L2282" s="444">
        <f t="shared" ca="1" si="124"/>
        <v>-7686647031.1350298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-7686647031.1350298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-32027695.963062625</v>
      </c>
      <c r="L2283" s="444">
        <f t="shared" ca="1" si="124"/>
        <v>-7718674727.0980921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-7718674727.0980921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-32161144.696242053</v>
      </c>
      <c r="L2284" s="444">
        <f t="shared" ca="1" si="124"/>
        <v>-7750835871.7943344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-7750835871.7943344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-32295149.465809721</v>
      </c>
      <c r="L2285" s="444">
        <f t="shared" ca="1" si="124"/>
        <v>-7783131021.2601442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-7783131021.2601442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-32429712.588583935</v>
      </c>
      <c r="L2286" s="444">
        <f t="shared" ca="1" si="124"/>
        <v>-7815560733.8487282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-7815560733.8487282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-32564836.391036373</v>
      </c>
      <c r="L2287" s="444">
        <f t="shared" ca="1" si="124"/>
        <v>-7848125570.2397642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-7848125570.2397642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-32700523.209332354</v>
      </c>
      <c r="L2288" s="444">
        <f t="shared" ca="1" si="124"/>
        <v>-7880826093.4490967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-7880826093.4490967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-32836775.389371231</v>
      </c>
      <c r="L2289" s="444">
        <f t="shared" ca="1" si="124"/>
        <v>-7913662868.8384676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-7913662868.8384676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-32973595.286826953</v>
      </c>
      <c r="L2290" s="444">
        <f t="shared" ca="1" si="124"/>
        <v>-7946636464.1252947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-7946636464.1252947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-33110985.267188724</v>
      </c>
      <c r="L2291" s="444">
        <f t="shared" ca="1" si="124"/>
        <v>-7979747449.3924837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-7979747449.3924837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-33248947.705802016</v>
      </c>
      <c r="L2292" s="444">
        <f t="shared" ca="1" si="124"/>
        <v>-8012996397.0982857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-8012996397.0982857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-33387484.987909526</v>
      </c>
      <c r="L2293" s="444">
        <f t="shared" ca="1" si="124"/>
        <v>-8046383882.086195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-8046383882.086195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-33526599.508692477</v>
      </c>
      <c r="L2294" s="444">
        <f t="shared" ca="1" si="124"/>
        <v>-8079910481.5948877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-8079910481.5948877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-33666293.673312031</v>
      </c>
      <c r="L2295" s="444">
        <f t="shared" ca="1" si="124"/>
        <v>-8113576775.2681999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-8113576775.2681999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-33806569.896950826</v>
      </c>
      <c r="L2296" s="444">
        <f t="shared" ca="1" si="124"/>
        <v>-8147383345.1651506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-8147383345.1651506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-33947430.604854792</v>
      </c>
      <c r="L2297" s="444">
        <f t="shared" ca="1" si="124"/>
        <v>-8181330775.7700052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-8181330775.7700052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-34088878.232375018</v>
      </c>
      <c r="L2298" s="444">
        <f t="shared" ca="1" si="124"/>
        <v>-8215419654.0023804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-8215419654.0023804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-34230915.225009911</v>
      </c>
      <c r="L2299" s="444">
        <f t="shared" ca="1" si="124"/>
        <v>-8249650569.2273903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-8249650569.2273903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-34373544.038447462</v>
      </c>
      <c r="L2300" s="444">
        <f t="shared" ca="1" si="124"/>
        <v>-8284024113.2658377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-8284024113.2658377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-34516767.138607651</v>
      </c>
      <c r="L2301" s="444">
        <f t="shared" ca="1" si="124"/>
        <v>-8318540880.4044456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-8318540880.4044456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-34660587.001685187</v>
      </c>
      <c r="L2302" s="444">
        <f t="shared" ca="1" si="124"/>
        <v>-8353201467.4061308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-8353201467.4061308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-34805006.11419221</v>
      </c>
      <c r="L2303" s="444">
        <f t="shared" ref="L2303:L2557" ca="1" si="129">I2303-J2303+K2303</f>
        <v>-8388006473.5203228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-8388006473.5203228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-34950026.973001346</v>
      </c>
      <c r="L2304" s="444">
        <f t="shared" ca="1" si="129"/>
        <v>-8422956500.4933243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-8422956500.4933243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-35095652.085388854</v>
      </c>
      <c r="L2305" s="444">
        <f t="shared" ca="1" si="129"/>
        <v>-8458052152.5787134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-8458052152.5787134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-35241883.969077975</v>
      </c>
      <c r="L2306" s="444">
        <f t="shared" ca="1" si="129"/>
        <v>-8493294036.5477915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-8493294036.5477915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-35388725.152282469</v>
      </c>
      <c r="L2307" s="444">
        <f t="shared" ca="1" si="129"/>
        <v>-8528682761.7000742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-8528682761.7000742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-35536178.173750311</v>
      </c>
      <c r="L2308" s="444">
        <f t="shared" ca="1" si="129"/>
        <v>-8564218939.8738241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-8564218939.8738241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-35684245.5828076</v>
      </c>
      <c r="L2309" s="444">
        <f t="shared" ca="1" si="129"/>
        <v>-8599903185.4566326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-8599903185.4566326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-35832929.939402632</v>
      </c>
      <c r="L2310" s="444">
        <f t="shared" ca="1" si="129"/>
        <v>-8635736115.3960361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-8635736115.3960361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-35982233.814150147</v>
      </c>
      <c r="L2311" s="444">
        <f t="shared" ca="1" si="129"/>
        <v>-8671718349.210186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-8671718349.210186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-36132159.788375773</v>
      </c>
      <c r="L2312" s="444">
        <f t="shared" ca="1" si="129"/>
        <v>-8707850508.9985619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-8707850508.9985619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-36282710.454160675</v>
      </c>
      <c r="L2313" s="444">
        <f t="shared" ca="1" si="129"/>
        <v>-8744133219.4527225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-8744133219.4527225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-36433888.414386347</v>
      </c>
      <c r="L2314" s="444">
        <f t="shared" ca="1" si="129"/>
        <v>-8780567107.8671093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-8780567107.8671093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-36585696.282779619</v>
      </c>
      <c r="L2315" s="444">
        <f t="shared" ca="1" si="129"/>
        <v>-8817152804.149889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-8817152804.149889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-36738136.683957867</v>
      </c>
      <c r="L2316" s="444">
        <f t="shared" ca="1" si="129"/>
        <v>-8853890940.833847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-8853890940.833847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-36891212.253474362</v>
      </c>
      <c r="L2317" s="444">
        <f t="shared" ca="1" si="129"/>
        <v>-8890782153.0873222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-8890782153.0873222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-37044925.637863845</v>
      </c>
      <c r="L2318" s="444">
        <f t="shared" ca="1" si="129"/>
        <v>-8927827078.7251854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-8927827078.7251854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-37199279.494688272</v>
      </c>
      <c r="L2319" s="444">
        <f t="shared" ca="1" si="129"/>
        <v>-8965026358.2198734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-8965026358.2198734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-37354276.492582805</v>
      </c>
      <c r="L2320" s="444">
        <f t="shared" ca="1" si="129"/>
        <v>-9002380634.7124557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-9002380634.7124557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-37509919.311301902</v>
      </c>
      <c r="L2321" s="444">
        <f t="shared" ca="1" si="129"/>
        <v>-9039890554.0237579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-9039890554.0237579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-37666210.641765654</v>
      </c>
      <c r="L2322" s="444">
        <f t="shared" ca="1" si="129"/>
        <v>-9077556764.6655235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-9077556764.6655235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-37823153.186106347</v>
      </c>
      <c r="L2323" s="444">
        <f t="shared" ca="1" si="129"/>
        <v>-9115379917.8516293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-9115379917.8516293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-37980749.657715119</v>
      </c>
      <c r="L2324" s="444">
        <f t="shared" ca="1" si="129"/>
        <v>-9153360667.5093441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-9153360667.5093441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-38139002.781288937</v>
      </c>
      <c r="L2325" s="444">
        <f t="shared" ca="1" si="129"/>
        <v>-9191499670.2906322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-9191499670.2906322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-38297915.292877637</v>
      </c>
      <c r="L2326" s="444">
        <f t="shared" ca="1" si="129"/>
        <v>-9229797585.5835094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-9229797585.5835094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-38457489.939931288</v>
      </c>
      <c r="L2327" s="444">
        <f t="shared" ca="1" si="129"/>
        <v>-9268255075.5234413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-9268255075.5234413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-38617729.481347673</v>
      </c>
      <c r="L2328" s="444">
        <f t="shared" ca="1" si="129"/>
        <v>-9306872805.0047894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-9306872805.0047894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-38778636.687519953</v>
      </c>
      <c r="L2329" s="444">
        <f t="shared" ca="1" si="129"/>
        <v>-9345651441.6923084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-9345651441.6923084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-38940214.340384617</v>
      </c>
      <c r="L2330" s="444">
        <f t="shared" ca="1" si="129"/>
        <v>-9384591656.0326939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-9384591656.0326939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-39102465.233469561</v>
      </c>
      <c r="L2331" s="444">
        <f t="shared" ca="1" si="129"/>
        <v>-9423694121.2661629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-9423694121.2661629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-39265392.171942346</v>
      </c>
      <c r="L2332" s="444">
        <f t="shared" ca="1" si="129"/>
        <v>-9462959513.4381046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-9462959513.4381046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-39428997.972658768</v>
      </c>
      <c r="L2333" s="444">
        <f t="shared" ca="1" si="129"/>
        <v>-9502388511.4107628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-9502388511.4107628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-39593285.464211509</v>
      </c>
      <c r="L2334" s="444">
        <f t="shared" ca="1" si="129"/>
        <v>-9541981796.8749752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-9541981796.8749752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-39758257.48697906</v>
      </c>
      <c r="L2335" s="444">
        <f t="shared" ca="1" si="129"/>
        <v>-9581740054.3619537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-9581740054.3619537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-39923916.893174805</v>
      </c>
      <c r="L2336" s="444">
        <f t="shared" ca="1" si="129"/>
        <v>-9621663971.2551289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-9621663971.2551289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-40090266.546896368</v>
      </c>
      <c r="L2337" s="444">
        <f t="shared" ca="1" si="129"/>
        <v>-9661754237.8020248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-9661754237.8020248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-40257309.324175104</v>
      </c>
      <c r="L2338" s="444">
        <f t="shared" ca="1" si="129"/>
        <v>-9702011547.1261997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-9702011547.1261997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-40425048.113025829</v>
      </c>
      <c r="L2339" s="444">
        <f t="shared" ca="1" si="129"/>
        <v>-9742436595.2392254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-9742436595.2392254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-40593485.813496768</v>
      </c>
      <c r="L2340" s="444">
        <f t="shared" ca="1" si="129"/>
        <v>-9783030081.0527229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-9783030081.0527229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-40762625.337719679</v>
      </c>
      <c r="L2341" s="444">
        <f t="shared" ca="1" si="129"/>
        <v>-9823792706.3904419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-9823792706.3904419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-40932469.609960176</v>
      </c>
      <c r="L2342" s="444">
        <f t="shared" ca="1" si="129"/>
        <v>-9864725176.0004025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-9864725176.0004025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-41103021.566668347</v>
      </c>
      <c r="L2343" s="444">
        <f t="shared" ca="1" si="129"/>
        <v>-9905828197.56707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-9905828197.56707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-41274284.156529456</v>
      </c>
      <c r="L2344" s="444">
        <f t="shared" ca="1" si="129"/>
        <v>-9947102481.7236004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-9947102481.7236004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-41446260.340515003</v>
      </c>
      <c r="L2345" s="444">
        <f t="shared" ca="1" si="129"/>
        <v>-9988548742.0641155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-9988548742.0641155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-41618953.091933817</v>
      </c>
      <c r="L2346" s="444">
        <f t="shared" ca="1" si="129"/>
        <v>-10030167695.15605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-10030167695.15605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-41792365.396483541</v>
      </c>
      <c r="L2347" s="444">
        <f t="shared" ca="1" si="129"/>
        <v>-10071960060.552534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-10071960060.552534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-41966500.252302222</v>
      </c>
      <c r="L2348" s="444">
        <f t="shared" ca="1" si="129"/>
        <v>-10113926560.804836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-10113926560.804836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-42141360.670020148</v>
      </c>
      <c r="L2349" s="444">
        <f t="shared" ca="1" si="129"/>
        <v>-10156067921.474857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-10156067921.474857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-42316949.672811903</v>
      </c>
      <c r="L2350" s="444">
        <f t="shared" ca="1" si="129"/>
        <v>-10198384871.147669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-10198384871.147669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-42493270.296448618</v>
      </c>
      <c r="L2351" s="444">
        <f t="shared" ca="1" si="129"/>
        <v>-10240878141.444117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-10240878141.444117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-42670325.589350484</v>
      </c>
      <c r="L2352" s="444">
        <f t="shared" ca="1" si="129"/>
        <v>-10283548467.033466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-10283548467.033466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-42848118.612639442</v>
      </c>
      <c r="L2353" s="444">
        <f t="shared" ca="1" si="129"/>
        <v>-10326396585.646107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-10326396585.646107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-43026652.440192111</v>
      </c>
      <c r="L2354" s="444">
        <f t="shared" ca="1" si="129"/>
        <v>-10369423238.086298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-10369423238.086298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-43205930.158692911</v>
      </c>
      <c r="L2355" s="444">
        <f t="shared" ca="1" si="129"/>
        <v>-10412629168.244991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-10412629168.244991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-43385954.867687464</v>
      </c>
      <c r="L2356" s="444">
        <f t="shared" ca="1" si="129"/>
        <v>-10456015123.112679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-10456015123.112679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-43566729.679636158</v>
      </c>
      <c r="L2357" s="444">
        <f t="shared" ca="1" si="129"/>
        <v>-10499581852.792315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-10499581852.792315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-43748257.719967976</v>
      </c>
      <c r="L2358" s="444">
        <f t="shared" ca="1" si="129"/>
        <v>-10543330110.512283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-10543330110.512283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-43930542.127134517</v>
      </c>
      <c r="L2359" s="444">
        <f t="shared" ca="1" si="129"/>
        <v>-10587260652.639418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-10587260652.639418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-44113586.052664243</v>
      </c>
      <c r="L2360" s="444">
        <f t="shared" ca="1" si="129"/>
        <v>-10631374238.692081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-10631374238.692081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-44297392.661217004</v>
      </c>
      <c r="L2361" s="444">
        <f t="shared" ca="1" si="129"/>
        <v>-10675671631.353298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-10675671631.353298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-44481965.130638741</v>
      </c>
      <c r="L2362" s="444">
        <f t="shared" ca="1" si="129"/>
        <v>-10720153596.483936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-10720153596.483936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-44667306.652016401</v>
      </c>
      <c r="L2363" s="444">
        <f t="shared" ca="1" si="129"/>
        <v>-10764820903.135952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-10764820903.135952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-44853420.429733135</v>
      </c>
      <c r="L2364" s="444">
        <f t="shared" ca="1" si="129"/>
        <v>-10809674323.565685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-10809674323.565685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-45040309.681523688</v>
      </c>
      <c r="L2365" s="444">
        <f t="shared" ca="1" si="129"/>
        <v>-10854714633.24721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-10854714633.24721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-45227977.638530038</v>
      </c>
      <c r="L2366" s="444">
        <f t="shared" ca="1" si="129"/>
        <v>-10899942610.88574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-10899942610.88574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-45416427.54535725</v>
      </c>
      <c r="L2367" s="444">
        <f t="shared" ca="1" si="129"/>
        <v>-10945359038.431097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-10945359038.431097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-45605662.660129569</v>
      </c>
      <c r="L2368" s="444">
        <f t="shared" ca="1" si="129"/>
        <v>-10990964701.091227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-10990964701.091227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-45795686.254546776</v>
      </c>
      <c r="L2369" s="444">
        <f t="shared" ca="1" si="129"/>
        <v>-11036760387.345774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-11036760387.345774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-45986501.613940723</v>
      </c>
      <c r="L2370" s="444">
        <f t="shared" ca="1" si="129"/>
        <v>-11082746888.959715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-11082746888.959715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-46178112.037332147</v>
      </c>
      <c r="L2371" s="444">
        <f t="shared" ca="1" si="129"/>
        <v>-11128925000.997047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-11128925000.997047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-46370520.837487698</v>
      </c>
      <c r="L2372" s="444">
        <f t="shared" ca="1" si="129"/>
        <v>-11175295521.834536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-11175295521.834536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-46563731.340977229</v>
      </c>
      <c r="L2373" s="444">
        <f t="shared" ca="1" si="129"/>
        <v>-11221859253.175512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-11221859253.175512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-46757746.8882313</v>
      </c>
      <c r="L2374" s="444">
        <f t="shared" ca="1" si="129"/>
        <v>-11268617000.063744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-11268617000.063744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-46952570.833598934</v>
      </c>
      <c r="L2375" s="444">
        <f t="shared" ca="1" si="129"/>
        <v>-11315569570.897343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-11315569570.897343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-47148206.545405596</v>
      </c>
      <c r="L2376" s="444">
        <f t="shared" ca="1" si="129"/>
        <v>-11362717777.442749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-11362717777.442749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-47344657.406011455</v>
      </c>
      <c r="L2377" s="444">
        <f t="shared" ca="1" si="129"/>
        <v>-11410062434.848761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-11410062434.848761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-47541926.811869837</v>
      </c>
      <c r="L2378" s="444">
        <f t="shared" ca="1" si="129"/>
        <v>-11457604361.660631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-11457604361.660631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-47740018.173585966</v>
      </c>
      <c r="L2379" s="444">
        <f t="shared" ca="1" si="129"/>
        <v>-11505344379.834217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-11505344379.834217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-47938934.915975906</v>
      </c>
      <c r="L2380" s="444">
        <f t="shared" ca="1" si="129"/>
        <v>-11553283314.750193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-11553283314.750193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-48138680.478125803</v>
      </c>
      <c r="L2381" s="444">
        <f t="shared" ca="1" si="129"/>
        <v>-11601421995.228319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-11601421995.228319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-48339258.313451327</v>
      </c>
      <c r="L2382" s="444">
        <f t="shared" ca="1" si="129"/>
        <v>-11649761253.541771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-11649761253.541771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-48540671.88975738</v>
      </c>
      <c r="L2383" s="444">
        <f t="shared" ca="1" si="129"/>
        <v>-11698301925.431528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-11698301925.431528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-48742924.689298034</v>
      </c>
      <c r="L2384" s="444">
        <f t="shared" ca="1" si="129"/>
        <v>-11747044850.120827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-11747044850.120827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-48946020.208836779</v>
      </c>
      <c r="L2385" s="444">
        <f t="shared" ca="1" si="129"/>
        <v>-11795990870.329664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-11795990870.329664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-49149961.959706932</v>
      </c>
      <c r="L2386" s="444">
        <f t="shared" ca="1" si="129"/>
        <v>-11845140832.289371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-11845140832.289371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-49354753.467872381</v>
      </c>
      <c r="L2387" s="444">
        <f t="shared" ca="1" si="129"/>
        <v>-11894495585.757244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-11894495585.757244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-49560398.273988515</v>
      </c>
      <c r="L2388" s="444">
        <f t="shared" ca="1" si="129"/>
        <v>-11944055984.031233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-11944055984.031233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-49766899.933463469</v>
      </c>
      <c r="L2389" s="444">
        <f t="shared" ca="1" si="129"/>
        <v>-11993822883.964697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-11993822883.964697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-49974262.016519569</v>
      </c>
      <c r="L2390" s="444">
        <f t="shared" ca="1" si="129"/>
        <v>-12043797145.981216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-12043797145.981216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-50182488.108255066</v>
      </c>
      <c r="L2391" s="444">
        <f t="shared" ca="1" si="129"/>
        <v>-12093979634.089472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-12093979634.089472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-50391581.808706135</v>
      </c>
      <c r="L2392" s="444">
        <f t="shared" ca="1" si="129"/>
        <v>-12144371215.898178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-12144371215.898178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-50601546.732909076</v>
      </c>
      <c r="L2393" s="444">
        <f t="shared" ca="1" si="129"/>
        <v>-12194972762.631086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-12194972762.631086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-50812386.510962859</v>
      </c>
      <c r="L2394" s="444">
        <f t="shared" ca="1" si="129"/>
        <v>-12245785149.14205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-12245785149.14205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-51024104.788091876</v>
      </c>
      <c r="L2395" s="444">
        <f t="shared" ca="1" si="129"/>
        <v>-12296809253.930141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-12296809253.930141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-51236705.224708922</v>
      </c>
      <c r="L2396" s="444">
        <f t="shared" ca="1" si="129"/>
        <v>-12348045959.15485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-12348045959.15485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-51450191.496478543</v>
      </c>
      <c r="L2397" s="444">
        <f t="shared" ca="1" si="129"/>
        <v>-12399496150.651329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-12399496150.651329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-51664567.294380538</v>
      </c>
      <c r="L2398" s="444">
        <f t="shared" ca="1" si="129"/>
        <v>-12451160717.945709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-12451160717.945709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-51879836.324773788</v>
      </c>
      <c r="L2399" s="444">
        <f t="shared" ca="1" si="129"/>
        <v>-12503040554.270483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-12503040554.270483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-52096002.309460342</v>
      </c>
      <c r="L2400" s="444">
        <f t="shared" ca="1" si="129"/>
        <v>-12555136556.579943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-12555136556.579943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-52313068.985749759</v>
      </c>
      <c r="L2401" s="444">
        <f t="shared" ca="1" si="129"/>
        <v>-12607449625.565693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-12607449625.565693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-52531040.106523722</v>
      </c>
      <c r="L2402" s="444">
        <f t="shared" ca="1" si="129"/>
        <v>-12659980665.672216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-12659980665.672216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-52749919.440300904</v>
      </c>
      <c r="L2403" s="444">
        <f t="shared" ca="1" si="129"/>
        <v>-12712730585.112516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-12712730585.112516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-52969710.771302149</v>
      </c>
      <c r="L2404" s="444">
        <f t="shared" ca="1" si="129"/>
        <v>-12765700295.883818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-12765700295.883818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-53190417.899515904</v>
      </c>
      <c r="L2405" s="444">
        <f t="shared" ca="1" si="129"/>
        <v>-12818890713.783333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-12818890713.783333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-53412044.640763886</v>
      </c>
      <c r="L2406" s="444">
        <f t="shared" ca="1" si="129"/>
        <v>-12872302758.424097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-12872302758.424097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-53634594.826767072</v>
      </c>
      <c r="L2407" s="444">
        <f t="shared" ca="1" si="129"/>
        <v>-12925937353.250864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-12925937353.250864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-53858072.305211931</v>
      </c>
      <c r="L2408" s="444">
        <f t="shared" ca="1" si="129"/>
        <v>-12979795425.556076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-12979795425.556076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-54082480.939816982</v>
      </c>
      <c r="L2409" s="444">
        <f t="shared" ca="1" si="129"/>
        <v>-13033877906.495893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-13033877906.495893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-54307824.610399552</v>
      </c>
      <c r="L2410" s="444">
        <f t="shared" ca="1" si="129"/>
        <v>-13088185731.106293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-13088185731.106293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-54534107.212942883</v>
      </c>
      <c r="L2411" s="444">
        <f t="shared" ca="1" si="129"/>
        <v>-13142719838.319235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-13142719838.319235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-54761332.659663476</v>
      </c>
      <c r="L2412" s="444">
        <f t="shared" ca="1" si="129"/>
        <v>-13197481170.978899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-13197481170.978899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-54989504.879078746</v>
      </c>
      <c r="L2413" s="444">
        <f t="shared" ca="1" si="129"/>
        <v>-13252470675.857977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-13252470675.857977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-55218627.8160749</v>
      </c>
      <c r="L2414" s="444">
        <f t="shared" ca="1" si="129"/>
        <v>-13307689303.674051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-13307689303.674051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-55448705.431975216</v>
      </c>
      <c r="L2415" s="444">
        <f t="shared" ca="1" si="129"/>
        <v>-13363138009.106026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-13363138009.106026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-55679741.70460844</v>
      </c>
      <c r="L2416" s="444">
        <f t="shared" ca="1" si="129"/>
        <v>-13418817750.810635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-13418817750.810635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-55911740.628377639</v>
      </c>
      <c r="L2417" s="444">
        <f t="shared" ca="1" si="129"/>
        <v>-13474729491.439013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-13474729491.439013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-56144706.214329213</v>
      </c>
      <c r="L2418" s="444">
        <f t="shared" ca="1" si="129"/>
        <v>-13530874197.653341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-13530874197.653341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-56378642.490222253</v>
      </c>
      <c r="L2419" s="444">
        <f t="shared" ca="1" si="129"/>
        <v>-13587252840.143564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-13587252840.143564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-56613553.500598185</v>
      </c>
      <c r="L2420" s="444">
        <f t="shared" ca="1" si="129"/>
        <v>-13643866393.644163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-13643866393.644163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-56849443.306850679</v>
      </c>
      <c r="L2421" s="444">
        <f t="shared" ca="1" si="129"/>
        <v>-13700715836.951014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-13700715836.951014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-57086315.987295896</v>
      </c>
      <c r="L2422" s="444">
        <f t="shared" ca="1" si="129"/>
        <v>-13757802152.938309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-13757802152.938309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-57324175.637242958</v>
      </c>
      <c r="L2423" s="444">
        <f t="shared" ca="1" si="129"/>
        <v>-13815126328.575552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-13815126328.575552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-57563026.369064793</v>
      </c>
      <c r="L2424" s="444">
        <f t="shared" ca="1" si="129"/>
        <v>-13872689354.944616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-13872689354.944616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-57802872.312269233</v>
      </c>
      <c r="L2425" s="444">
        <f t="shared" ca="1" si="129"/>
        <v>-13930492227.256886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-13930492227.256886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-58043717.613570355</v>
      </c>
      <c r="L2426" s="444">
        <f t="shared" ca="1" si="129"/>
        <v>-13988535944.870457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-13988535944.870457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-58285566.436960235</v>
      </c>
      <c r="L2427" s="444">
        <f t="shared" ca="1" si="129"/>
        <v>-14046821511.307417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-14046821511.307417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-58528422.963780902</v>
      </c>
      <c r="L2428" s="444">
        <f t="shared" ca="1" si="129"/>
        <v>-14105349934.271198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-14105349934.271198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-58772291.392796658</v>
      </c>
      <c r="L2429" s="444">
        <f t="shared" ca="1" si="129"/>
        <v>-14164122225.663996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-14164122225.663996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-59017175.940266646</v>
      </c>
      <c r="L2430" s="444">
        <f t="shared" ca="1" si="129"/>
        <v>-14223139401.604263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-14223139401.604263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-59263080.840017766</v>
      </c>
      <c r="L2431" s="444">
        <f t="shared" ca="1" si="129"/>
        <v>-14282402482.444281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-14282402482.444281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-59510010.343517832</v>
      </c>
      <c r="L2432" s="444">
        <f t="shared" ca="1" si="129"/>
        <v>-14341912492.787798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-14341912492.787798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-59757968.719949149</v>
      </c>
      <c r="L2433" s="444">
        <f t="shared" ca="1" si="129"/>
        <v>-14401670461.507748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-14401670461.507748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-60006960.256282277</v>
      </c>
      <c r="L2434" s="444">
        <f t="shared" ca="1" si="129"/>
        <v>-14461677421.76403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-14461677421.76403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-60256989.257350117</v>
      </c>
      <c r="L2435" s="444">
        <f t="shared" ca="1" si="129"/>
        <v>-14521934411.021381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-14521934411.021381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-60508060.045922421</v>
      </c>
      <c r="L2436" s="444">
        <f t="shared" ca="1" si="129"/>
        <v>-14582442471.067305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-14582442471.067305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-60760176.962780438</v>
      </c>
      <c r="L2437" s="444">
        <f t="shared" ca="1" si="129"/>
        <v>-14643202648.030085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-14643202648.030085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-61013344.366792008</v>
      </c>
      <c r="L2438" s="444">
        <f t="shared" ca="1" si="129"/>
        <v>-14704215992.396877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-14704215992.396877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-61267566.634986989</v>
      </c>
      <c r="L2439" s="444">
        <f t="shared" ca="1" si="129"/>
        <v>-14765483559.031864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-14765483559.031864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-61522848.162632763</v>
      </c>
      <c r="L2440" s="444">
        <f t="shared" ca="1" si="129"/>
        <v>-14827006407.194496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-14827006407.194496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-61779193.363310397</v>
      </c>
      <c r="L2441" s="444">
        <f t="shared" ca="1" si="129"/>
        <v>-14888785600.557806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-14888785600.557806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-62036606.668990865</v>
      </c>
      <c r="L2442" s="444">
        <f t="shared" ca="1" si="129"/>
        <v>-14950822207.226797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-14950822207.226797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-62295092.530111648</v>
      </c>
      <c r="L2443" s="444">
        <f t="shared" ca="1" si="129"/>
        <v>-15013117299.756908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-15013117299.756908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-62554655.415653795</v>
      </c>
      <c r="L2444" s="444">
        <f t="shared" ca="1" si="129"/>
        <v>-15075671955.172562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-15075671955.172562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-62815299.813219003</v>
      </c>
      <c r="L2445" s="444">
        <f t="shared" ca="1" si="129"/>
        <v>-15138487254.985781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-15138487254.985781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-63077030.22910741</v>
      </c>
      <c r="L2446" s="444">
        <f t="shared" ca="1" si="129"/>
        <v>-15201564285.214888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-15201564285.214888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-63339851.188395366</v>
      </c>
      <c r="L2447" s="444">
        <f t="shared" ca="1" si="129"/>
        <v>-15264904136.403282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-15264904136.403282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-63603767.235013686</v>
      </c>
      <c r="L2448" s="444">
        <f t="shared" ca="1" si="129"/>
        <v>-15328507903.638296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-15328507903.638296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-63868782.931826234</v>
      </c>
      <c r="L2449" s="444">
        <f t="shared" ca="1" si="129"/>
        <v>-15392376686.570122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-15392376686.570122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-64134902.86070884</v>
      </c>
      <c r="L2450" s="444">
        <f t="shared" ca="1" si="129"/>
        <v>-15456511589.43083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-15456511589.43083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-64402131.622628458</v>
      </c>
      <c r="L2451" s="444">
        <f t="shared" ca="1" si="129"/>
        <v>-15520913721.053459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-15520913721.053459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-64670473.837722749</v>
      </c>
      <c r="L2452" s="444">
        <f t="shared" ca="1" si="129"/>
        <v>-15585584194.891182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-15585584194.891182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-64939934.145379923</v>
      </c>
      <c r="L2453" s="444">
        <f t="shared" ca="1" si="129"/>
        <v>-15650524129.036562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-15650524129.036562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-65210517.204319008</v>
      </c>
      <c r="L2454" s="444">
        <f t="shared" ca="1" si="129"/>
        <v>-15715734646.240881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-15715734646.240881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-65482227.692670338</v>
      </c>
      <c r="L2455" s="444">
        <f t="shared" ca="1" si="129"/>
        <v>-15781216873.933552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-15781216873.933552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-65755070.308056459</v>
      </c>
      <c r="L2456" s="444">
        <f t="shared" ca="1" si="129"/>
        <v>-15846971944.241608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-15846971944.241608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-66029049.767673366</v>
      </c>
      <c r="L2457" s="444">
        <f t="shared" ca="1" si="129"/>
        <v>-15913000994.009281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-15913000994.009281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-66304170.808372006</v>
      </c>
      <c r="L2458" s="444">
        <f t="shared" ca="1" si="129"/>
        <v>-15979305164.817654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-15979305164.817654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-66580438.186740212</v>
      </c>
      <c r="L2459" s="444">
        <f t="shared" ca="1" si="129"/>
        <v>-16045885603.004395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-16045885603.004395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-66857856.679184973</v>
      </c>
      <c r="L2460" s="444">
        <f t="shared" ca="1" si="129"/>
        <v>-16112743459.68358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-16112743459.68358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-67136431.082014918</v>
      </c>
      <c r="L2461" s="444">
        <f t="shared" ca="1" si="129"/>
        <v>-16179879890.765594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-16179879890.765594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-67416166.211523309</v>
      </c>
      <c r="L2462" s="444">
        <f t="shared" ca="1" si="129"/>
        <v>-16247296056.977118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-16247296056.977118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-67697066.904071316</v>
      </c>
      <c r="L2463" s="444">
        <f t="shared" ca="1" si="129"/>
        <v>-16314993123.881189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-16314993123.881189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-67979138.016171619</v>
      </c>
      <c r="L2464" s="444">
        <f t="shared" ca="1" si="129"/>
        <v>-16382972261.897362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-16382972261.897362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-68262384.424572334</v>
      </c>
      <c r="L2465" s="444">
        <f t="shared" ca="1" si="129"/>
        <v>-16451234646.321934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-16451234646.321934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-68546811.026341394</v>
      </c>
      <c r="L2466" s="444">
        <f t="shared" ca="1" si="129"/>
        <v>-16519781457.348274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-16519781457.348274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-68832422.738951147</v>
      </c>
      <c r="L2467" s="444">
        <f t="shared" ca="1" si="129"/>
        <v>-16588613880.087225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-16588613880.087225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-69119224.500363439</v>
      </c>
      <c r="L2468" s="444">
        <f t="shared" ca="1" si="129"/>
        <v>-16657733104.587589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-16657733104.587589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-69407221.269114956</v>
      </c>
      <c r="L2469" s="444">
        <f t="shared" ca="1" si="129"/>
        <v>-16727140325.856705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-16727140325.856705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-69696418.024402931</v>
      </c>
      <c r="L2470" s="444">
        <f t="shared" ca="1" si="129"/>
        <v>-16796836743.881107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-16796836743.881107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-69986819.766171277</v>
      </c>
      <c r="L2471" s="444">
        <f t="shared" ca="1" si="129"/>
        <v>-16866823563.647278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-16866823563.647278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-70278431.515196994</v>
      </c>
      <c r="L2472" s="444">
        <f t="shared" ca="1" si="129"/>
        <v>-16937101995.162476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-16937101995.162476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-70571258.31317699</v>
      </c>
      <c r="L2473" s="444">
        <f t="shared" ca="1" si="129"/>
        <v>-17007673253.475653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-17007673253.475653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-70865305.22281523</v>
      </c>
      <c r="L2474" s="444">
        <f t="shared" ca="1" si="129"/>
        <v>-17078538558.698467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-17078538558.698467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-71160577.327910274</v>
      </c>
      <c r="L2475" s="444">
        <f t="shared" ca="1" si="129"/>
        <v>-17149699136.026377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-17149699136.026377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-71457079.73344323</v>
      </c>
      <c r="L2476" s="444">
        <f t="shared" ca="1" si="129"/>
        <v>-17221156215.759819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-17221156215.759819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-71754817.565665916</v>
      </c>
      <c r="L2477" s="444">
        <f t="shared" ca="1" si="129"/>
        <v>-17292911033.325485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-17292911033.325485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-72053795.972189516</v>
      </c>
      <c r="L2478" s="444">
        <f t="shared" ca="1" si="129"/>
        <v>-17364964829.297676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-17364964829.297676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-72354020.12207365</v>
      </c>
      <c r="L2479" s="444">
        <f t="shared" ca="1" si="129"/>
        <v>-17437318849.41975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-17437318849.41975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-72655495.20591563</v>
      </c>
      <c r="L2480" s="444">
        <f t="shared" ca="1" si="129"/>
        <v>-17509974344.625668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-17509974344.625668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-72958226.435940281</v>
      </c>
      <c r="L2481" s="444">
        <f t="shared" ca="1" si="129"/>
        <v>-17582932571.061607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-17582932571.061607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-73262219.046090037</v>
      </c>
      <c r="L2482" s="444">
        <f t="shared" ca="1" si="129"/>
        <v>-17656194790.107697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-17656194790.107697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-73567478.292115405</v>
      </c>
      <c r="L2483" s="444">
        <f t="shared" ca="1" si="129"/>
        <v>-17729762268.399811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-17729762268.399811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-73874009.451665878</v>
      </c>
      <c r="L2484" s="444">
        <f t="shared" ca="1" si="129"/>
        <v>-17803636277.851479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-17803636277.851479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-74181817.824381158</v>
      </c>
      <c r="L2485" s="444">
        <f t="shared" ca="1" si="129"/>
        <v>-17877818095.675861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-17877818095.675861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-74490908.731982753</v>
      </c>
      <c r="L2486" s="444">
        <f t="shared" ca="1" si="129"/>
        <v>-17952309004.407845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-17952309004.407845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-74801287.518366024</v>
      </c>
      <c r="L2487" s="444">
        <f t="shared" ca="1" si="129"/>
        <v>-18027110291.926212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-18027110291.926212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-75112959.549692556</v>
      </c>
      <c r="L2488" s="444">
        <f t="shared" ca="1" si="129"/>
        <v>-18102223251.475906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-18102223251.475906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-75425930.214482948</v>
      </c>
      <c r="L2489" s="444">
        <f t="shared" ca="1" si="129"/>
        <v>-18177649181.690388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-18177649181.690388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-75740204.923709944</v>
      </c>
      <c r="L2490" s="444">
        <f t="shared" ca="1" si="129"/>
        <v>-18253389386.614098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-18253389386.614098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-76055789.110892072</v>
      </c>
      <c r="L2491" s="444">
        <f t="shared" ca="1" si="129"/>
        <v>-18329445175.724991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-18329445175.724991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-76372688.232187465</v>
      </c>
      <c r="L2492" s="444">
        <f t="shared" ca="1" si="129"/>
        <v>-18405817863.95718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-18405817863.95718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-76690907.766488254</v>
      </c>
      <c r="L2493" s="444">
        <f t="shared" ca="1" si="129"/>
        <v>-18482508771.723667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-18482508771.723667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-77010453.215515286</v>
      </c>
      <c r="L2494" s="444">
        <f t="shared" ca="1" si="129"/>
        <v>-18559519224.939182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-18559519224.939182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-77331330.103913262</v>
      </c>
      <c r="L2495" s="444">
        <f t="shared" ca="1" si="129"/>
        <v>-18636850555.043095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-18636850555.043095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-77653543.979346231</v>
      </c>
      <c r="L2496" s="444">
        <f t="shared" ca="1" si="129"/>
        <v>-18714504099.022442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-18714504099.022442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-77977100.412593514</v>
      </c>
      <c r="L2497" s="444">
        <f t="shared" ca="1" si="129"/>
        <v>-18792481199.435036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-18792481199.435036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-78302004.997645974</v>
      </c>
      <c r="L2498" s="444">
        <f t="shared" ca="1" si="129"/>
        <v>-18870783204.432682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-18870783204.432682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-78628263.351802841</v>
      </c>
      <c r="L2499" s="444">
        <f t="shared" ca="1" si="129"/>
        <v>-18949411467.784485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-18949411467.784485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-78955881.115768686</v>
      </c>
      <c r="L2500" s="444">
        <f t="shared" ca="1" si="129"/>
        <v>-19028367348.900253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-19028367348.900253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-79284863.953751057</v>
      </c>
      <c r="L2501" s="444">
        <f t="shared" ca="1" si="129"/>
        <v>-19107652212.854004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-19107652212.854004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-79615217.55355835</v>
      </c>
      <c r="L2502" s="444">
        <f t="shared" ca="1" si="129"/>
        <v>-19187267430.407562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-19187267430.407562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-79946947.626698181</v>
      </c>
      <c r="L2503" s="444">
        <f t="shared" ca="1" si="129"/>
        <v>-19267214378.03426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-19267214378.03426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-80280059.908476084</v>
      </c>
      <c r="L2504" s="444">
        <f t="shared" ca="1" si="129"/>
        <v>-19347494437.942738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-19347494437.942738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-80614560.158094734</v>
      </c>
      <c r="L2505" s="444">
        <f t="shared" ca="1" si="129"/>
        <v>-19428108998.100834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-19428108998.100834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-80950454.15875347</v>
      </c>
      <c r="L2506" s="444">
        <f t="shared" ca="1" si="129"/>
        <v>-19509059452.259586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-19509059452.259586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-81287747.717748269</v>
      </c>
      <c r="L2507" s="444">
        <f t="shared" ca="1" si="129"/>
        <v>-19590347199.977333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-19590347199.977333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-81626446.666572213</v>
      </c>
      <c r="L2508" s="444">
        <f t="shared" ca="1" si="129"/>
        <v>-19671973646.643906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-19671973646.643906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-81966556.861016273</v>
      </c>
      <c r="L2509" s="444">
        <f t="shared" ca="1" si="129"/>
        <v>-19753940203.504921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-19753940203.504921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-82308084.18127051</v>
      </c>
      <c r="L2510" s="444">
        <f t="shared" ca="1" si="129"/>
        <v>-19836248287.686192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-19836248287.686192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-82651034.532025799</v>
      </c>
      <c r="L2511" s="444">
        <f t="shared" ca="1" si="129"/>
        <v>-19918899322.218216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-19918899322.218216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-82995413.842575893</v>
      </c>
      <c r="L2512" s="444">
        <f t="shared" ca="1" si="129"/>
        <v>-20001894736.060791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-20001894736.060791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-83341228.066919968</v>
      </c>
      <c r="L2513" s="444">
        <f t="shared" ca="1" si="129"/>
        <v>-20085235964.127712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-20085235964.127712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-83688483.183865473</v>
      </c>
      <c r="L2514" s="444">
        <f t="shared" ca="1" si="129"/>
        <v>-20168924447.311577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-20168924447.311577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-84037185.197131574</v>
      </c>
      <c r="L2515" s="444">
        <f t="shared" ca="1" si="129"/>
        <v>-20252961632.508709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-20252961632.508709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-84387340.135452956</v>
      </c>
      <c r="L2516" s="444">
        <f t="shared" ca="1" si="129"/>
        <v>-20337348972.644161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-20337348972.644161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-84738954.052684009</v>
      </c>
      <c r="L2517" s="444">
        <f t="shared" ca="1" si="129"/>
        <v>-20422087926.696846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-20422087926.696846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-85092033.027903527</v>
      </c>
      <c r="L2518" s="444">
        <f t="shared" ca="1" si="129"/>
        <v>-20507179959.724751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-20507179959.724751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-85446583.165519789</v>
      </c>
      <c r="L2519" s="444">
        <f t="shared" ca="1" si="129"/>
        <v>-20592626542.89027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-20592626542.89027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-85802610.595376119</v>
      </c>
      <c r="L2520" s="444">
        <f t="shared" ca="1" si="129"/>
        <v>-20678429153.485645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-20678429153.485645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-86160121.472856849</v>
      </c>
      <c r="L2521" s="444">
        <f t="shared" ca="1" si="129"/>
        <v>-20764589274.958504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-20764589274.958504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-86519121.978993759</v>
      </c>
      <c r="L2522" s="444">
        <f t="shared" ca="1" si="129"/>
        <v>-20851108396.937496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-20851108396.937496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-86879618.320572898</v>
      </c>
      <c r="L2523" s="444">
        <f t="shared" ca="1" si="129"/>
        <v>-20937988015.258068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-20937988015.258068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-87241616.730241954</v>
      </c>
      <c r="L2524" s="444">
        <f t="shared" ca="1" si="129"/>
        <v>-21025229631.988312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-21025229631.988312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-87605123.466617972</v>
      </c>
      <c r="L2525" s="444">
        <f t="shared" ca="1" si="129"/>
        <v>-21112834755.454929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-21112834755.454929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-87970144.814395532</v>
      </c>
      <c r="L2526" s="444">
        <f t="shared" ca="1" si="129"/>
        <v>-21200804900.269325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-21200804900.269325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-88336687.08445552</v>
      </c>
      <c r="L2527" s="444">
        <f t="shared" ca="1" si="129"/>
        <v>-21289141587.353783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-21289141587.353783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-88704756.613974094</v>
      </c>
      <c r="L2528" s="444">
        <f t="shared" ca="1" si="129"/>
        <v>-21377846343.967758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-21377846343.967758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-89074359.766532332</v>
      </c>
      <c r="L2529" s="444">
        <f t="shared" ca="1" si="129"/>
        <v>-21466920703.734291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-21466920703.734291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-89445502.932226211</v>
      </c>
      <c r="L2530" s="444">
        <f t="shared" ca="1" si="129"/>
        <v>-21556366206.666519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-21556366206.666519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-89818192.527777165</v>
      </c>
      <c r="L2531" s="444">
        <f t="shared" ca="1" si="129"/>
        <v>-21646184399.194298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-21646184399.194298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-90192434.996642902</v>
      </c>
      <c r="L2532" s="444">
        <f t="shared" ca="1" si="129"/>
        <v>-21736376834.190941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-21736376834.190941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-90568236.809128925</v>
      </c>
      <c r="L2533" s="444">
        <f t="shared" ca="1" si="129"/>
        <v>-21826945071.000069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-21826945071.000069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-90945604.462500289</v>
      </c>
      <c r="L2534" s="444">
        <f t="shared" ca="1" si="129"/>
        <v>-21917890675.46257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-21917890675.46257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-91324544.481094047</v>
      </c>
      <c r="L2535" s="444">
        <f t="shared" ca="1" si="129"/>
        <v>-22009215219.943665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-22009215219.943665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-91705063.416431934</v>
      </c>
      <c r="L2536" s="444">
        <f t="shared" ca="1" si="129"/>
        <v>-22100920283.360096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-22100920283.360096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-92087167.847333729</v>
      </c>
      <c r="L2537" s="444">
        <f t="shared" ca="1" si="129"/>
        <v>-22193007451.207428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-22193007451.207428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-92470864.380030945</v>
      </c>
      <c r="L2538" s="444">
        <f t="shared" ca="1" si="129"/>
        <v>-22285478315.58746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-22285478315.58746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-92856159.648281083</v>
      </c>
      <c r="L2539" s="444">
        <f t="shared" ca="1" si="129"/>
        <v>-22378334475.235741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-22378334475.235741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-93243060.313482255</v>
      </c>
      <c r="L2540" s="444">
        <f t="shared" ca="1" si="129"/>
        <v>-22471577535.549221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-22471577535.549221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-93631573.064788416</v>
      </c>
      <c r="L2541" s="444">
        <f t="shared" ca="1" si="129"/>
        <v>-22565209108.61401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-22565209108.61401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-94021704.61922504</v>
      </c>
      <c r="L2542" s="444">
        <f t="shared" ca="1" si="129"/>
        <v>-22659230813.233234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-22659230813.233234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-94413461.72180514</v>
      </c>
      <c r="L2543" s="444">
        <f t="shared" ca="1" si="129"/>
        <v>-22753644274.95504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-22753644274.95504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-94806851.145646006</v>
      </c>
      <c r="L2544" s="444">
        <f t="shared" ca="1" si="129"/>
        <v>-22848451126.100685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-22848451126.100685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-95201879.69208619</v>
      </c>
      <c r="L2545" s="444">
        <f t="shared" ca="1" si="129"/>
        <v>-22943653005.79277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-22943653005.79277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-95598554.190803215</v>
      </c>
      <c r="L2546" s="444">
        <f t="shared" ca="1" si="129"/>
        <v>-23039251559.983574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-23039251559.983574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-95996881.499931559</v>
      </c>
      <c r="L2547" s="444">
        <f t="shared" ca="1" si="129"/>
        <v>-23135248441.483505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-23135248441.483505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-96396868.50618127</v>
      </c>
      <c r="L2548" s="444">
        <f t="shared" ca="1" si="129"/>
        <v>-23231645309.989685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-23231645309.989685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-96798522.124957025</v>
      </c>
      <c r="L2549" s="444">
        <f t="shared" ca="1" si="129"/>
        <v>-23328443832.114643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-23328443832.114643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-97201849.300477684</v>
      </c>
      <c r="L2550" s="444">
        <f t="shared" ca="1" si="129"/>
        <v>-23425645681.415119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-23425645681.415119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-97606857.00589633</v>
      </c>
      <c r="L2551" s="444">
        <f t="shared" ca="1" si="129"/>
        <v>-23523252538.421017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-23523252538.421017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-98013552.243420899</v>
      </c>
      <c r="L2552" s="444">
        <f t="shared" ca="1" si="129"/>
        <v>-23621266090.664436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-23621266090.664436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-98421942.044435143</v>
      </c>
      <c r="L2553" s="444">
        <f t="shared" ca="1" si="129"/>
        <v>-23719688032.70887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-23719688032.70887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-98832033.469620287</v>
      </c>
      <c r="L2554" s="444">
        <f t="shared" ca="1" si="129"/>
        <v>-23818520066.17849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-23818520066.17849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-99243833.609077036</v>
      </c>
      <c r="L2555" s="444">
        <f t="shared" ca="1" si="129"/>
        <v>-23917763899.787567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-23917763899.787567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-99657349.582448199</v>
      </c>
      <c r="L2556" s="444">
        <f t="shared" ca="1" si="129"/>
        <v>-24017421249.370014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-24017421249.370014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-100072588.53904173</v>
      </c>
      <c r="L2557" s="444">
        <f t="shared" ca="1" si="129"/>
        <v>-24117493837.909058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-24117493837.909058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-100489557.65795441</v>
      </c>
      <c r="L2558" s="444">
        <f t="shared" ref="L2558:L2812" ca="1" si="134">I2558-J2558+K2558</f>
        <v>-24217983395.567013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-24217983395.567013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-100908264.14819589</v>
      </c>
      <c r="L2559" s="444">
        <f t="shared" ca="1" si="134"/>
        <v>-24318891659.71521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-24318891659.71521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-101328715.24881338</v>
      </c>
      <c r="L2560" s="444">
        <f t="shared" ca="1" si="134"/>
        <v>-24420220374.964024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-24420220374.964024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-101750918.22901677</v>
      </c>
      <c r="L2561" s="444">
        <f t="shared" ca="1" si="134"/>
        <v>-24521971293.193039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-24521971293.193039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-102174880.38830432</v>
      </c>
      <c r="L2562" s="444">
        <f t="shared" ca="1" si="134"/>
        <v>-24624146173.581345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-24624146173.581345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-102600609.05658893</v>
      </c>
      <c r="L2563" s="444">
        <f t="shared" ca="1" si="134"/>
        <v>-24726746782.637932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-24726746782.637932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-103028111.59432471</v>
      </c>
      <c r="L2564" s="444">
        <f t="shared" ca="1" si="134"/>
        <v>-24829774894.232258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-24829774894.232258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-103457395.39263441</v>
      </c>
      <c r="L2565" s="444">
        <f t="shared" ca="1" si="134"/>
        <v>-24933232289.624893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-24933232289.624893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-103888467.87343705</v>
      </c>
      <c r="L2566" s="444">
        <f t="shared" ca="1" si="134"/>
        <v>-25037120757.498329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-25037120757.498329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-104321336.48957637</v>
      </c>
      <c r="L2567" s="444">
        <f t="shared" ca="1" si="134"/>
        <v>-25141442093.987907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-25141442093.987907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-104756008.72494961</v>
      </c>
      <c r="L2568" s="444">
        <f t="shared" ca="1" si="134"/>
        <v>-25246198102.712856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-25246198102.712856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-105192492.0946369</v>
      </c>
      <c r="L2569" s="444">
        <f t="shared" ca="1" si="134"/>
        <v>-25351390594.807491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-25351390594.807491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-105630794.14503121</v>
      </c>
      <c r="L2570" s="444">
        <f t="shared" ca="1" si="134"/>
        <v>-25457021388.952522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-25457021388.952522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-106070922.45396884</v>
      </c>
      <c r="L2571" s="444">
        <f t="shared" ca="1" si="134"/>
        <v>-25563092311.40649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-25563092311.40649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-106512884.63086037</v>
      </c>
      <c r="L2572" s="444">
        <f t="shared" ca="1" si="134"/>
        <v>-25669605196.03735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-25669605196.03735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-106956688.31682229</v>
      </c>
      <c r="L2573" s="444">
        <f t="shared" ca="1" si="134"/>
        <v>-25776561884.354172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-25776561884.354172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-107402341.18480904</v>
      </c>
      <c r="L2574" s="444">
        <f t="shared" ca="1" si="134"/>
        <v>-25883964225.538982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-25883964225.538982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-107849850.93974575</v>
      </c>
      <c r="L2575" s="444">
        <f t="shared" ca="1" si="134"/>
        <v>-25991814076.478729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-25991814076.478729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-108299225.31866138</v>
      </c>
      <c r="L2576" s="444">
        <f t="shared" ca="1" si="134"/>
        <v>-26100113301.79739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-26100113301.79739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-108750472.09082246</v>
      </c>
      <c r="L2577" s="444">
        <f t="shared" ca="1" si="134"/>
        <v>-26208863773.888214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-26208863773.888214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-109203599.05786756</v>
      </c>
      <c r="L2578" s="444">
        <f t="shared" ca="1" si="134"/>
        <v>-26318067372.946083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-26318067372.946083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-109658614.05394201</v>
      </c>
      <c r="L2579" s="444">
        <f t="shared" ca="1" si="134"/>
        <v>-26427725987.000027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-26427725987.000027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-110115524.94583344</v>
      </c>
      <c r="L2580" s="444">
        <f t="shared" ca="1" si="134"/>
        <v>-26537841511.945862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-26537841511.945862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-110574339.63310775</v>
      </c>
      <c r="L2581" s="444">
        <f t="shared" ca="1" si="134"/>
        <v>-26648415851.578968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-26648415851.578968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-111035066.0482457</v>
      </c>
      <c r="L2582" s="444">
        <f t="shared" ca="1" si="134"/>
        <v>-26759450917.627213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-26759450917.627213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-111497712.15678005</v>
      </c>
      <c r="L2583" s="444">
        <f t="shared" ca="1" si="134"/>
        <v>-26870948629.783993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-26870948629.783993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-111962285.95743331</v>
      </c>
      <c r="L2584" s="444">
        <f t="shared" ca="1" si="134"/>
        <v>-26982910915.741425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-26982910915.741425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-112428795.48225594</v>
      </c>
      <c r="L2585" s="444">
        <f t="shared" ca="1" si="134"/>
        <v>-27095339711.223679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-27095339711.223679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-112897248.79676533</v>
      </c>
      <c r="L2586" s="444">
        <f t="shared" ca="1" si="134"/>
        <v>-27208236960.020443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-27208236960.020443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-113367654.00008518</v>
      </c>
      <c r="L2587" s="444">
        <f t="shared" ca="1" si="134"/>
        <v>-27321604614.020527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-27321604614.020527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-113840019.22508553</v>
      </c>
      <c r="L2588" s="444">
        <f t="shared" ca="1" si="134"/>
        <v>-27435444633.245613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-27435444633.245613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-114314352.6385234</v>
      </c>
      <c r="L2589" s="444">
        <f t="shared" ca="1" si="134"/>
        <v>-27549758985.884136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-27549758985.884136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-114790662.44118391</v>
      </c>
      <c r="L2590" s="444">
        <f t="shared" ca="1" si="134"/>
        <v>-27664549648.325321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-27664549648.325321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-115268956.86802216</v>
      </c>
      <c r="L2591" s="444">
        <f t="shared" ca="1" si="134"/>
        <v>-27779818605.193344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-27779818605.193344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-115749244.1883056</v>
      </c>
      <c r="L2592" s="444">
        <f t="shared" ca="1" si="134"/>
        <v>-27895567849.381649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-27895567849.381649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-116231532.70575687</v>
      </c>
      <c r="L2593" s="444">
        <f t="shared" ca="1" si="134"/>
        <v>-28011799382.087406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-28011799382.087406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-116715830.75869752</v>
      </c>
      <c r="L2594" s="444">
        <f t="shared" ca="1" si="134"/>
        <v>-28128515212.846104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-28128515212.846104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-117202146.72019209</v>
      </c>
      <c r="L2595" s="444">
        <f t="shared" ca="1" si="134"/>
        <v>-28245717359.566296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-28245717359.566296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-117690488.99819289</v>
      </c>
      <c r="L2596" s="444">
        <f t="shared" ca="1" si="134"/>
        <v>-28363407848.564487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-28363407848.564487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-118180866.03568535</v>
      </c>
      <c r="L2597" s="444">
        <f t="shared" ca="1" si="134"/>
        <v>-28481588714.600174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-28481588714.600174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-118673286.31083407</v>
      </c>
      <c r="L2598" s="444">
        <f t="shared" ca="1" si="134"/>
        <v>-28600262000.911007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-28600262000.911007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-119167758.33712919</v>
      </c>
      <c r="L2599" s="444">
        <f t="shared" ca="1" si="134"/>
        <v>-28719429759.248135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-28719429759.248135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-119664290.66353391</v>
      </c>
      <c r="L2600" s="444">
        <f t="shared" ca="1" si="134"/>
        <v>-28839094049.911667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-28839094049.911667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-120162891.87463196</v>
      </c>
      <c r="L2601" s="444">
        <f t="shared" ca="1" si="134"/>
        <v>-28959256941.786301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-28959256941.786301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-120663570.59077625</v>
      </c>
      <c r="L2602" s="444">
        <f t="shared" ca="1" si="134"/>
        <v>-29079920512.377075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-29079920512.377075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-121166335.46823782</v>
      </c>
      <c r="L2603" s="444">
        <f t="shared" ca="1" si="134"/>
        <v>-29201086847.845314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-29201086847.845314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-121671195.19935545</v>
      </c>
      <c r="L2604" s="444">
        <f t="shared" ca="1" si="134"/>
        <v>-29322758043.04467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-29322758043.04467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-122178158.5126861</v>
      </c>
      <c r="L2605" s="444">
        <f t="shared" ca="1" si="134"/>
        <v>-29444936201.557358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-29444936201.557358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-122687234.17315564</v>
      </c>
      <c r="L2606" s="444">
        <f t="shared" ca="1" si="134"/>
        <v>-29567623435.730515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-29567623435.730515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-123198430.98221047</v>
      </c>
      <c r="L2607" s="444">
        <f t="shared" ca="1" si="134"/>
        <v>-29690821866.712727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-29690821866.712727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-123711757.77796969</v>
      </c>
      <c r="L2608" s="444">
        <f t="shared" ca="1" si="134"/>
        <v>-29814533624.490696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-29814533624.490696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-124227223.4353779</v>
      </c>
      <c r="L2609" s="444">
        <f t="shared" ca="1" si="134"/>
        <v>-29938760847.926075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-29938760847.926075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-124744836.86635862</v>
      </c>
      <c r="L2610" s="444">
        <f t="shared" ca="1" si="134"/>
        <v>-30063505684.792435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-30063505684.792435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-125264607.01996849</v>
      </c>
      <c r="L2611" s="444">
        <f t="shared" ca="1" si="134"/>
        <v>-30188770291.812405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-30188770291.812405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-125786542.88255168</v>
      </c>
      <c r="L2612" s="444">
        <f t="shared" ca="1" si="134"/>
        <v>-30314556834.694958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-30314556834.694958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-126310653.47789563</v>
      </c>
      <c r="L2613" s="444">
        <f t="shared" ca="1" si="134"/>
        <v>-30440867488.172852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-30440867488.172852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-126836947.86738688</v>
      </c>
      <c r="L2614" s="444">
        <f t="shared" ca="1" si="134"/>
        <v>-30567704436.040237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-30567704436.040237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-127365435.15016766</v>
      </c>
      <c r="L2615" s="444">
        <f t="shared" ca="1" si="134"/>
        <v>-30695069871.190407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-30695069871.190407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-127896124.46329336</v>
      </c>
      <c r="L2616" s="444">
        <f t="shared" ca="1" si="134"/>
        <v>-30822965995.653702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-30822965995.653702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-128429024.98189043</v>
      </c>
      <c r="L2617" s="444">
        <f t="shared" ca="1" si="134"/>
        <v>-30951395020.635593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-30951395020.635593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-128964145.91931497</v>
      </c>
      <c r="L2618" s="444">
        <f t="shared" ca="1" si="134"/>
        <v>-31080359166.554909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-31080359166.554909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-129501496.5273121</v>
      </c>
      <c r="L2619" s="444">
        <f t="shared" ca="1" si="134"/>
        <v>-31209860663.082222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-31209860663.082222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-130041086.09617592</v>
      </c>
      <c r="L2620" s="444">
        <f t="shared" ca="1" si="134"/>
        <v>-31339901749.178398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-31339901749.178398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-130582923.95491001</v>
      </c>
      <c r="L2621" s="444">
        <f t="shared" ca="1" si="134"/>
        <v>-31470484673.133308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-31470484673.133308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-131127019.47138879</v>
      </c>
      <c r="L2622" s="444">
        <f t="shared" ca="1" si="134"/>
        <v>-31601611692.604698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-31601611692.604698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-131673382.05251959</v>
      </c>
      <c r="L2623" s="444">
        <f t="shared" ca="1" si="134"/>
        <v>-31733285074.657219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-31733285074.657219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-132222021.14440508</v>
      </c>
      <c r="L2624" s="444">
        <f t="shared" ca="1" si="134"/>
        <v>-31865507095.801624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-31865507095.801624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-132772946.23250675</v>
      </c>
      <c r="L2625" s="444">
        <f t="shared" ca="1" si="134"/>
        <v>-31998280042.03413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-31998280042.03413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-133326166.84180887</v>
      </c>
      <c r="L2626" s="444">
        <f t="shared" ca="1" si="134"/>
        <v>-32131606208.875938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-32131606208.875938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-133881692.53698307</v>
      </c>
      <c r="L2627" s="444">
        <f t="shared" ca="1" si="134"/>
        <v>-32265487901.412922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-32265487901.412922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-134439532.92255384</v>
      </c>
      <c r="L2628" s="444">
        <f t="shared" ca="1" si="134"/>
        <v>-32399927434.335476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-32399927434.335476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-134999697.64306447</v>
      </c>
      <c r="L2629" s="444">
        <f t="shared" ca="1" si="134"/>
        <v>-32534927131.978539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-32534927131.978539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-135562196.38324392</v>
      </c>
      <c r="L2630" s="444">
        <f t="shared" ca="1" si="134"/>
        <v>-32670489328.361782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-32670489328.361782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-136127038.86817408</v>
      </c>
      <c r="L2631" s="444">
        <f t="shared" ca="1" si="134"/>
        <v>-32806616367.229958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-32806616367.229958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-136694234.86345816</v>
      </c>
      <c r="L2632" s="444">
        <f t="shared" ca="1" si="134"/>
        <v>-32943310602.093414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-32943310602.093414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-137263794.17538923</v>
      </c>
      <c r="L2633" s="444">
        <f t="shared" ca="1" si="134"/>
        <v>-33080574396.268803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-33080574396.268803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-137835726.65112004</v>
      </c>
      <c r="L2634" s="444">
        <f t="shared" ca="1" si="134"/>
        <v>-33218410122.919922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-33218410122.919922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-138410042.17883301</v>
      </c>
      <c r="L2635" s="444">
        <f t="shared" ca="1" si="134"/>
        <v>-33356820165.098755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-33356820165.098755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-138986750.68791148</v>
      </c>
      <c r="L2636" s="444">
        <f t="shared" ca="1" si="134"/>
        <v>-33495806915.786667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-33495806915.786667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-139565862.14911112</v>
      </c>
      <c r="L2637" s="444">
        <f t="shared" ca="1" si="134"/>
        <v>-33635372777.93578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-33635372777.93578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-140147386.57473239</v>
      </c>
      <c r="L2638" s="444">
        <f t="shared" ca="1" si="134"/>
        <v>-33775520164.510513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-33775520164.510513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-140731334.01879379</v>
      </c>
      <c r="L2639" s="444">
        <f t="shared" ca="1" si="134"/>
        <v>-33916251498.529308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-33916251498.529308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-141317714.57720545</v>
      </c>
      <c r="L2640" s="444">
        <f t="shared" ca="1" si="134"/>
        <v>-34057569213.106514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-34057569213.106514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-141906538.3879438</v>
      </c>
      <c r="L2641" s="444">
        <f t="shared" ca="1" si="134"/>
        <v>-34199475751.494457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-34199475751.494457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-142497815.6312269</v>
      </c>
      <c r="L2642" s="444">
        <f t="shared" ca="1" si="134"/>
        <v>-34341973567.125683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-34341973567.125683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-143091556.52969036</v>
      </c>
      <c r="L2643" s="444">
        <f t="shared" ca="1" si="134"/>
        <v>-34485065123.655373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-34485065123.655373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-143687771.34856406</v>
      </c>
      <c r="L2644" s="444">
        <f t="shared" ca="1" si="134"/>
        <v>-34628752895.003937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-34628752895.003937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-144286470.39584973</v>
      </c>
      <c r="L2645" s="444">
        <f t="shared" ca="1" si="134"/>
        <v>-34773039365.399788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-34773039365.399788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-144887664.02249911</v>
      </c>
      <c r="L2646" s="444">
        <f t="shared" ca="1" si="134"/>
        <v>-34917927029.422287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-34917927029.422287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-145491362.62259287</v>
      </c>
      <c r="L2647" s="444">
        <f t="shared" ca="1" si="134"/>
        <v>-35063418392.044876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-35063418392.044876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-146097576.63352031</v>
      </c>
      <c r="L2648" s="444">
        <f t="shared" ca="1" si="134"/>
        <v>-35209515968.678398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-35209515968.678398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-146706316.53615999</v>
      </c>
      <c r="L2649" s="444">
        <f t="shared" ca="1" si="134"/>
        <v>-35356222285.214561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-35356222285.214561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-147317592.85506067</v>
      </c>
      <c r="L2650" s="444">
        <f t="shared" ca="1" si="134"/>
        <v>-35503539878.069626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-35503539878.069626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-147931416.15862343</v>
      </c>
      <c r="L2651" s="444">
        <f t="shared" ca="1" si="134"/>
        <v>-35651471294.228249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-35651471294.228249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-148547797.05928436</v>
      </c>
      <c r="L2652" s="444">
        <f t="shared" ca="1" si="134"/>
        <v>-35800019091.287537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-35800019091.287537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-149166746.21369806</v>
      </c>
      <c r="L2653" s="444">
        <f t="shared" ca="1" si="134"/>
        <v>-35949185837.501236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-35949185837.501236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-149788274.32292181</v>
      </c>
      <c r="L2654" s="444">
        <f t="shared" ca="1" si="134"/>
        <v>-36098974111.824158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-36098974111.824158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-150412392.13260067</v>
      </c>
      <c r="L2655" s="444">
        <f t="shared" ca="1" si="134"/>
        <v>-36249386503.956757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-36249386503.956757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-151039110.43315315</v>
      </c>
      <c r="L2656" s="444">
        <f t="shared" ca="1" si="134"/>
        <v>-36400425614.389908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-36400425614.389908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-151668440.05995795</v>
      </c>
      <c r="L2657" s="444">
        <f t="shared" ca="1" si="134"/>
        <v>-36552094054.449867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-36552094054.449867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-152300391.8935411</v>
      </c>
      <c r="L2658" s="444">
        <f t="shared" ca="1" si="134"/>
        <v>-36704394446.343407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-36704394446.343407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-152934976.85976419</v>
      </c>
      <c r="L2659" s="444">
        <f t="shared" ca="1" si="134"/>
        <v>-36857329423.203171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-36857329423.203171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-153572205.93001321</v>
      </c>
      <c r="L2660" s="444">
        <f t="shared" ca="1" si="134"/>
        <v>-37010901629.133186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-37010901629.133186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-154212090.12138829</v>
      </c>
      <c r="L2661" s="444">
        <f t="shared" ca="1" si="134"/>
        <v>-37165113719.254578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-37165113719.254578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-154854640.49689406</v>
      </c>
      <c r="L2662" s="444">
        <f t="shared" ca="1" si="134"/>
        <v>-37319968359.751472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-37319968359.751472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-155499868.16563115</v>
      </c>
      <c r="L2663" s="444">
        <f t="shared" ca="1" si="134"/>
        <v>-37475468227.917107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-37475468227.917107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-156147784.28298795</v>
      </c>
      <c r="L2664" s="444">
        <f t="shared" ca="1" si="134"/>
        <v>-37631616012.200096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-37631616012.200096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-156798400.05083373</v>
      </c>
      <c r="L2665" s="444">
        <f t="shared" ca="1" si="134"/>
        <v>-37788414412.250931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-37788414412.250931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-157451726.71771222</v>
      </c>
      <c r="L2666" s="444">
        <f t="shared" ca="1" si="134"/>
        <v>-37945866138.968643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-37945866138.968643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-158107775.579036</v>
      </c>
      <c r="L2667" s="444">
        <f t="shared" ca="1" si="134"/>
        <v>-38103973914.547676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-38103973914.547676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-158766557.97728199</v>
      </c>
      <c r="L2668" s="444">
        <f t="shared" ca="1" si="134"/>
        <v>-38262740472.524956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-38262740472.524956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-159428085.30218732</v>
      </c>
      <c r="L2669" s="444">
        <f t="shared" ca="1" si="134"/>
        <v>-38422168557.827141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-38422168557.827141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-160092368.99094641</v>
      </c>
      <c r="L2670" s="444">
        <f t="shared" ca="1" si="134"/>
        <v>-38582260926.818085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-38582260926.818085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-160759420.52840868</v>
      </c>
      <c r="L2671" s="444">
        <f t="shared" ca="1" si="134"/>
        <v>-38743020347.346497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-38743020347.346497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-161429251.44727707</v>
      </c>
      <c r="L2672" s="444">
        <f t="shared" ca="1" si="134"/>
        <v>-38904449598.793777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-38904449598.793777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-162101873.32830739</v>
      </c>
      <c r="L2673" s="444">
        <f t="shared" ca="1" si="134"/>
        <v>-39066551472.122086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-39066551472.122086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-162777297.80050868</v>
      </c>
      <c r="L2674" s="444">
        <f t="shared" ca="1" si="134"/>
        <v>-39229328769.922592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-39229328769.922592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-163455536.54134414</v>
      </c>
      <c r="L2675" s="444">
        <f t="shared" ca="1" si="134"/>
        <v>-39392784306.463936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-39392784306.463936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-164136601.27693307</v>
      </c>
      <c r="L2676" s="444">
        <f t="shared" ca="1" si="134"/>
        <v>-39556920907.740868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-39556920907.740868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-164820503.78225362</v>
      </c>
      <c r="L2677" s="444">
        <f t="shared" ca="1" si="134"/>
        <v>-39721741411.523125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-39721741411.523125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-165507255.88134634</v>
      </c>
      <c r="L2678" s="444">
        <f t="shared" ca="1" si="134"/>
        <v>-39887248667.404472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-39887248667.404472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-166196869.44751865</v>
      </c>
      <c r="L2679" s="444">
        <f t="shared" ca="1" si="134"/>
        <v>-40053445536.85199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-40053445536.85199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-166889356.40354997</v>
      </c>
      <c r="L2680" s="444">
        <f t="shared" ca="1" si="134"/>
        <v>-40220334893.255539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-40220334893.255539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-167584728.72189808</v>
      </c>
      <c r="L2681" s="444">
        <f t="shared" ca="1" si="134"/>
        <v>-40387919621.97744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-40387919621.97744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-168282998.42490599</v>
      </c>
      <c r="L2682" s="444">
        <f t="shared" ca="1" si="134"/>
        <v>-40556202620.402344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-40556202620.402344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-168984177.58500975</v>
      </c>
      <c r="L2683" s="444">
        <f t="shared" ca="1" si="134"/>
        <v>-40725186797.98735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-40725186797.98735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-169688278.3249473</v>
      </c>
      <c r="L2684" s="444">
        <f t="shared" ca="1" si="134"/>
        <v>-40894875076.312294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-40894875076.312294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-170395312.81796789</v>
      </c>
      <c r="L2685" s="444">
        <f t="shared" ca="1" si="134"/>
        <v>-41065270389.130264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-41065270389.130264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-171105293.28804275</v>
      </c>
      <c r="L2686" s="444">
        <f t="shared" ca="1" si="134"/>
        <v>-41236375682.418304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-41236375682.418304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-171818232.01007625</v>
      </c>
      <c r="L2687" s="444">
        <f t="shared" ca="1" si="134"/>
        <v>-41408193914.428383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-41408193914.428383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-172534141.31011826</v>
      </c>
      <c r="L2688" s="444">
        <f t="shared" ca="1" si="134"/>
        <v>-41580728055.738503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-41580728055.738503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-173253033.56557709</v>
      </c>
      <c r="L2689" s="444">
        <f t="shared" ca="1" si="134"/>
        <v>-41753981089.304077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-41753981089.304077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-173974921.20543367</v>
      </c>
      <c r="L2690" s="444">
        <f t="shared" ca="1" si="134"/>
        <v>-41927956010.509514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-41927956010.509514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-174699816.71045631</v>
      </c>
      <c r="L2691" s="444">
        <f t="shared" ca="1" si="134"/>
        <v>-42102655827.219971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-42102655827.219971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-175427732.61341655</v>
      </c>
      <c r="L2692" s="444">
        <f t="shared" ca="1" si="134"/>
        <v>-42278083559.833389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-42278083559.833389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-176158681.49930578</v>
      </c>
      <c r="L2693" s="444">
        <f t="shared" ca="1" si="134"/>
        <v>-42454242241.332695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-42454242241.332695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-176892676.00555289</v>
      </c>
      <c r="L2694" s="444">
        <f t="shared" ca="1" si="134"/>
        <v>-42631134917.338249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-42631134917.338249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-177629728.82224271</v>
      </c>
      <c r="L2695" s="444">
        <f t="shared" ca="1" si="134"/>
        <v>-42808764646.160492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-42808764646.160492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-178369852.69233537</v>
      </c>
      <c r="L2696" s="444">
        <f t="shared" ca="1" si="134"/>
        <v>-42987134498.852829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-42987134498.852829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-179113060.41188678</v>
      </c>
      <c r="L2697" s="444">
        <f t="shared" ca="1" si="134"/>
        <v>-43166247559.264717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-43166247559.264717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-179859364.83026966</v>
      </c>
      <c r="L2698" s="444">
        <f t="shared" ca="1" si="134"/>
        <v>-43346106924.094986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-43346106924.094986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-180608778.85039577</v>
      </c>
      <c r="L2699" s="444">
        <f t="shared" ca="1" si="134"/>
        <v>-43526715702.945381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-43526715702.945381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-181361315.42893907</v>
      </c>
      <c r="L2700" s="444">
        <f t="shared" ca="1" si="134"/>
        <v>-43708077018.374321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-43708077018.374321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-182116987.57655966</v>
      </c>
      <c r="L2701" s="444">
        <f t="shared" ca="1" si="134"/>
        <v>-43890194005.950882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-43890194005.950882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-182875808.35812867</v>
      </c>
      <c r="L2702" s="444">
        <f t="shared" ca="1" si="134"/>
        <v>-44073069814.309013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-44073069814.309013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-183637790.89295423</v>
      </c>
      <c r="L2703" s="444">
        <f t="shared" ca="1" si="134"/>
        <v>-44256707605.201965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-44256707605.201965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-184402948.35500818</v>
      </c>
      <c r="L2704" s="444">
        <f t="shared" ca="1" si="134"/>
        <v>-44441110553.556976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-44441110553.556976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-185171293.97315407</v>
      </c>
      <c r="L2705" s="444">
        <f t="shared" ca="1" si="134"/>
        <v>-44626281847.530128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-44626281847.530128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-185942841.03137553</v>
      </c>
      <c r="L2706" s="444">
        <f t="shared" ca="1" si="134"/>
        <v>-44812224688.561501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-44812224688.561501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-186717602.86900625</v>
      </c>
      <c r="L2707" s="444">
        <f t="shared" ca="1" si="134"/>
        <v>-44998942291.430504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-44998942291.430504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-187495592.88096043</v>
      </c>
      <c r="L2708" s="444">
        <f t="shared" ca="1" si="134"/>
        <v>-45186437884.311462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-45186437884.311462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-188276824.51796442</v>
      </c>
      <c r="L2709" s="444">
        <f t="shared" ca="1" si="134"/>
        <v>-45374714708.82943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-45374714708.82943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-189061311.2867893</v>
      </c>
      <c r="L2710" s="444">
        <f t="shared" ca="1" si="134"/>
        <v>-45563776020.116219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-45563776020.116219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-189849066.75048423</v>
      </c>
      <c r="L2711" s="444">
        <f t="shared" ca="1" si="134"/>
        <v>-45753625086.866699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-45753625086.866699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-190640104.52861124</v>
      </c>
      <c r="L2712" s="444">
        <f t="shared" ca="1" si="134"/>
        <v>-45944265191.395309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-45944265191.395309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-191434438.29748046</v>
      </c>
      <c r="L2713" s="444">
        <f t="shared" ca="1" si="134"/>
        <v>-46135699629.692787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-46135699629.692787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-192232081.79038662</v>
      </c>
      <c r="L2714" s="444">
        <f t="shared" ca="1" si="134"/>
        <v>-46327931711.483177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-46327931711.483177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-193033048.79784656</v>
      </c>
      <c r="L2715" s="444">
        <f t="shared" ca="1" si="134"/>
        <v>-46520964760.281021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-46520964760.281021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-193837353.16783759</v>
      </c>
      <c r="L2716" s="444">
        <f t="shared" ca="1" si="134"/>
        <v>-46714802113.44886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-46714802113.44886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-194645008.80603692</v>
      </c>
      <c r="L2717" s="444">
        <f t="shared" ca="1" si="134"/>
        <v>-46909447122.254898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-46909447122.254898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-195456029.67606208</v>
      </c>
      <c r="L2718" s="444">
        <f t="shared" ca="1" si="134"/>
        <v>-47104903151.930962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-47104903151.930962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-196270429.79971233</v>
      </c>
      <c r="L2719" s="444">
        <f t="shared" ca="1" si="134"/>
        <v>-47301173581.730675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-47301173581.730675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-197088223.25721115</v>
      </c>
      <c r="L2720" s="444">
        <f t="shared" ca="1" si="134"/>
        <v>-47498261804.987885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-47498261804.987885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-197909424.18744951</v>
      </c>
      <c r="L2721" s="444">
        <f t="shared" ca="1" si="134"/>
        <v>-47696171229.175331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-47696171229.175331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-198734046.78823054</v>
      </c>
      <c r="L2722" s="444">
        <f t="shared" ca="1" si="134"/>
        <v>-47894905275.963562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-47894905275.963562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-199562105.31651485</v>
      </c>
      <c r="L2723" s="444">
        <f t="shared" ca="1" si="134"/>
        <v>-48094467381.280075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-48094467381.280075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-200393614.08866698</v>
      </c>
      <c r="L2724" s="444">
        <f t="shared" ca="1" si="134"/>
        <v>-48294860995.368744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-48294860995.368744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-201228587.48070309</v>
      </c>
      <c r="L2725" s="444">
        <f t="shared" ca="1" si="134"/>
        <v>-48496089582.849449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-48496089582.849449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-202067039.92853937</v>
      </c>
      <c r="L2726" s="444">
        <f t="shared" ca="1" si="134"/>
        <v>-48698156622.777992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-48698156622.777992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-202908985.92824164</v>
      </c>
      <c r="L2727" s="444">
        <f t="shared" ca="1" si="134"/>
        <v>-48901065608.70623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-48901065608.70623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-203754440.03627595</v>
      </c>
      <c r="L2728" s="444">
        <f t="shared" ca="1" si="134"/>
        <v>-49104820048.742508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-49104820048.742508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-204603416.86976045</v>
      </c>
      <c r="L2729" s="444">
        <f t="shared" ca="1" si="134"/>
        <v>-49309423465.612267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-49309423465.612267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-205455931.10671777</v>
      </c>
      <c r="L2730" s="444">
        <f t="shared" ca="1" si="134"/>
        <v>-49514879396.718987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-49514879396.718987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-206311997.48632911</v>
      </c>
      <c r="L2731" s="444">
        <f t="shared" ca="1" si="134"/>
        <v>-49721191394.205315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-49721191394.205315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-207171630.80918881</v>
      </c>
      <c r="L2732" s="444">
        <f t="shared" ca="1" si="134"/>
        <v>-49928363025.014503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-49928363025.014503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-208034845.93756044</v>
      </c>
      <c r="L2733" s="444">
        <f t="shared" ca="1" si="134"/>
        <v>-50136397870.952065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-50136397870.952065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-208901657.79563361</v>
      </c>
      <c r="L2734" s="444">
        <f t="shared" ca="1" si="134"/>
        <v>-50345299528.747696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-50345299528.747696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-209772081.36978206</v>
      </c>
      <c r="L2735" s="444">
        <f t="shared" ca="1" si="134"/>
        <v>-50555071610.117477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-50555071610.117477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-210646131.70882282</v>
      </c>
      <c r="L2736" s="444">
        <f t="shared" ca="1" si="134"/>
        <v>-50765717741.826302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-50765717741.826302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-211523823.92427626</v>
      </c>
      <c r="L2737" s="444">
        <f t="shared" ca="1" si="134"/>
        <v>-50977241565.75058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-50977241565.75058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-212405173.19062743</v>
      </c>
      <c r="L2738" s="444">
        <f t="shared" ca="1" si="134"/>
        <v>-51189646738.941208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-51189646738.941208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-213290194.74558836</v>
      </c>
      <c r="L2739" s="444">
        <f t="shared" ca="1" si="134"/>
        <v>-51402936933.686798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-51402936933.686798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-214178903.89036167</v>
      </c>
      <c r="L2740" s="444">
        <f t="shared" ca="1" si="134"/>
        <v>-51617115837.577156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-51617115837.577156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-215071315.98990482</v>
      </c>
      <c r="L2741" s="444">
        <f t="shared" ca="1" si="134"/>
        <v>-51832187153.567062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-51832187153.567062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-215967446.47319609</v>
      </c>
      <c r="L2742" s="444">
        <f t="shared" ca="1" si="134"/>
        <v>-52048154600.04026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-52048154600.04026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-216867310.83350107</v>
      </c>
      <c r="L2743" s="444">
        <f t="shared" ca="1" si="134"/>
        <v>-52265021910.873764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-52265021910.873764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-217770924.62864068</v>
      </c>
      <c r="L2744" s="444">
        <f t="shared" ca="1" si="134"/>
        <v>-52482792835.502403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-52482792835.502403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-218678303.48126</v>
      </c>
      <c r="L2745" s="444">
        <f t="shared" ca="1" si="134"/>
        <v>-52701471138.983665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-52701471138.983665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-219589463.07909861</v>
      </c>
      <c r="L2746" s="444">
        <f t="shared" ca="1" si="134"/>
        <v>-52921060602.062767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-52921060602.062767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-220504419.17526153</v>
      </c>
      <c r="L2747" s="444">
        <f t="shared" ca="1" si="134"/>
        <v>-53141565021.238029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-53141565021.238029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-221423187.5884918</v>
      </c>
      <c r="L2748" s="444">
        <f t="shared" ca="1" si="134"/>
        <v>-53362988208.826523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-53362988208.826523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-222345784.20344386</v>
      </c>
      <c r="L2749" s="444">
        <f t="shared" ca="1" si="134"/>
        <v>-53585333993.029968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-53585333993.029968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-223272224.9709582</v>
      </c>
      <c r="L2750" s="444">
        <f t="shared" ca="1" si="134"/>
        <v>-53808606218.000923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-53808606218.000923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-224202525.90833721</v>
      </c>
      <c r="L2751" s="444">
        <f t="shared" ca="1" si="134"/>
        <v>-54032808743.909264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-54032808743.909264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-225136703.09962192</v>
      </c>
      <c r="L2752" s="444">
        <f t="shared" ca="1" si="134"/>
        <v>-54257945447.008888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-54257945447.008888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-226074772.69587037</v>
      </c>
      <c r="L2753" s="444">
        <f t="shared" ca="1" si="134"/>
        <v>-54484020219.704758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-54484020219.704758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-227016750.91543648</v>
      </c>
      <c r="L2754" s="444">
        <f t="shared" ca="1" si="134"/>
        <v>-54711036970.620193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-54711036970.620193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-227962654.04425082</v>
      </c>
      <c r="L2755" s="444">
        <f t="shared" ca="1" si="134"/>
        <v>-54938999624.664444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-54938999624.664444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-228912498.43610188</v>
      </c>
      <c r="L2756" s="444">
        <f t="shared" ca="1" si="134"/>
        <v>-55167912123.100548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-55167912123.100548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-229866300.51291895</v>
      </c>
      <c r="L2757" s="444">
        <f t="shared" ca="1" si="134"/>
        <v>-55397778423.613464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-55397778423.613464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-230824076.7650561</v>
      </c>
      <c r="L2758" s="444">
        <f t="shared" ca="1" si="134"/>
        <v>-55628602500.378517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-55628602500.378517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-231785843.75157714</v>
      </c>
      <c r="L2759" s="444">
        <f t="shared" ca="1" si="134"/>
        <v>-55860388344.130096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-55860388344.130096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-232751618.10054204</v>
      </c>
      <c r="L2760" s="444">
        <f t="shared" ca="1" si="134"/>
        <v>-56093139962.230637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-56093139962.230637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-233721416.5092943</v>
      </c>
      <c r="L2761" s="444">
        <f t="shared" ca="1" si="134"/>
        <v>-56326861378.739929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-56326861378.739929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-234695255.74474967</v>
      </c>
      <c r="L2762" s="444">
        <f t="shared" ca="1" si="134"/>
        <v>-56561556634.48468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-56561556634.48468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-235673152.64368618</v>
      </c>
      <c r="L2763" s="444">
        <f t="shared" ca="1" si="134"/>
        <v>-56797229787.128365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-56797229787.128365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-236655124.11303484</v>
      </c>
      <c r="L2764" s="444">
        <f t="shared" ca="1" si="134"/>
        <v>-57033884911.241402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-57033884911.241402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-237641187.13017246</v>
      </c>
      <c r="L2765" s="444">
        <f t="shared" ca="1" si="134"/>
        <v>-57271526098.371574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-57271526098.371574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-238631358.74321488</v>
      </c>
      <c r="L2766" s="444">
        <f t="shared" ca="1" si="134"/>
        <v>-57510157457.114792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-57510157457.114792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-239625656.07131162</v>
      </c>
      <c r="L2767" s="444">
        <f t="shared" ca="1" si="134"/>
        <v>-57749783113.186104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-57749783113.186104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-240624096.3049421</v>
      </c>
      <c r="L2768" s="444">
        <f t="shared" ca="1" si="134"/>
        <v>-57990407209.491043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-57990407209.491043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-241626696.70621267</v>
      </c>
      <c r="L2769" s="444">
        <f t="shared" ca="1" si="134"/>
        <v>-58232033906.197258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-58232033906.197258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-242633474.60915524</v>
      </c>
      <c r="L2770" s="444">
        <f t="shared" ca="1" si="134"/>
        <v>-58474667380.806412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-58474667380.806412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-243644447.42002669</v>
      </c>
      <c r="L2771" s="444">
        <f t="shared" ca="1" si="134"/>
        <v>-58718311828.22644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-58718311828.22644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-244659632.61761016</v>
      </c>
      <c r="L2772" s="444">
        <f t="shared" ca="1" si="134"/>
        <v>-58962971460.844048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-58962971460.844048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-245679047.75351685</v>
      </c>
      <c r="L2773" s="444">
        <f t="shared" ca="1" si="134"/>
        <v>-59208650508.597565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-59208650508.597565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-246702710.45248985</v>
      </c>
      <c r="L2774" s="444">
        <f t="shared" ca="1" si="134"/>
        <v>-59455353219.050056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-59455353219.050056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-247730638.41270855</v>
      </c>
      <c r="L2775" s="444">
        <f t="shared" ca="1" si="134"/>
        <v>-59703083857.462769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-59703083857.462769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-248762849.40609482</v>
      </c>
      <c r="L2776" s="444">
        <f t="shared" ca="1" si="134"/>
        <v>-59951846706.868866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-59951846706.868866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-249799361.27862027</v>
      </c>
      <c r="L2777" s="444">
        <f t="shared" ca="1" si="134"/>
        <v>-60201646068.147484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-60201646068.147484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-250840191.95061454</v>
      </c>
      <c r="L2778" s="444">
        <f t="shared" ca="1" si="134"/>
        <v>-60452486260.098099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-60452486260.098099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-251885359.4170754</v>
      </c>
      <c r="L2779" s="444">
        <f t="shared" ca="1" si="134"/>
        <v>-60704371619.515175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-60704371619.515175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-252934881.74797985</v>
      </c>
      <c r="L2780" s="444">
        <f t="shared" ca="1" si="134"/>
        <v>-60957306501.263153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-60957306501.263153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-253988777.08859643</v>
      </c>
      <c r="L2781" s="444">
        <f t="shared" ca="1" si="134"/>
        <v>-61211295278.351753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-61211295278.351753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-255047063.65979901</v>
      </c>
      <c r="L2782" s="444">
        <f t="shared" ca="1" si="134"/>
        <v>-61466342342.011551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-61466342342.011551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-256109759.75838146</v>
      </c>
      <c r="L2783" s="444">
        <f t="shared" ca="1" si="134"/>
        <v>-61722452101.769936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-61722452101.769936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-257176883.7573747</v>
      </c>
      <c r="L2784" s="444">
        <f t="shared" ca="1" si="134"/>
        <v>-61979628985.527313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-61979628985.527313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-258248454.1063638</v>
      </c>
      <c r="L2785" s="444">
        <f t="shared" ca="1" si="134"/>
        <v>-62237877439.633675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-62237877439.633675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-259324489.33180699</v>
      </c>
      <c r="L2786" s="444">
        <f t="shared" ca="1" si="134"/>
        <v>-62497201928.965485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-62497201928.965485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-260405008.03735617</v>
      </c>
      <c r="L2787" s="444">
        <f t="shared" ca="1" si="134"/>
        <v>-62757606937.002838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-62757606937.002838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-261490028.90417853</v>
      </c>
      <c r="L2788" s="444">
        <f t="shared" ca="1" si="134"/>
        <v>-63019096965.907013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-63019096965.907013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-262579570.6912792</v>
      </c>
      <c r="L2789" s="444">
        <f t="shared" ca="1" si="134"/>
        <v>-63281676536.598289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-63281676536.598289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-263673652.23582619</v>
      </c>
      <c r="L2790" s="444">
        <f t="shared" ca="1" si="134"/>
        <v>-63545350188.834114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-63545350188.834114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-264772292.45347545</v>
      </c>
      <c r="L2791" s="444">
        <f t="shared" ca="1" si="134"/>
        <v>-63810122481.28759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-63810122481.28759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-265875510.3386983</v>
      </c>
      <c r="L2792" s="444">
        <f t="shared" ca="1" si="134"/>
        <v>-64075997991.626289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-64075997991.626289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-266983324.96510953</v>
      </c>
      <c r="L2793" s="444">
        <f t="shared" ca="1" si="134"/>
        <v>-64342981316.5914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-64342981316.5914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-268095755.48579749</v>
      </c>
      <c r="L2794" s="444">
        <f t="shared" ca="1" si="134"/>
        <v>-64611077072.077194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-64611077072.077194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-269212821.13365495</v>
      </c>
      <c r="L2795" s="444">
        <f t="shared" ca="1" si="134"/>
        <v>-64880289893.210846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-64880289893.210846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-270334541.22171187</v>
      </c>
      <c r="L2796" s="444">
        <f t="shared" ca="1" si="134"/>
        <v>-65150624434.432556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-65150624434.432556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-271460935.14346904</v>
      </c>
      <c r="L2797" s="444">
        <f t="shared" ca="1" si="134"/>
        <v>-65422085369.576027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-65422085369.576027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-272592022.37323344</v>
      </c>
      <c r="L2798" s="444">
        <f t="shared" ca="1" si="134"/>
        <v>-65694677391.949257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-65694677391.949257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-273727822.46645528</v>
      </c>
      <c r="L2799" s="444">
        <f t="shared" ca="1" si="134"/>
        <v>-65968405214.41571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-65968405214.41571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-274868355.06006545</v>
      </c>
      <c r="L2800" s="444">
        <f t="shared" ca="1" si="134"/>
        <v>-66243273569.475777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-66243273569.475777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-276013639.87281573</v>
      </c>
      <c r="L2801" s="444">
        <f t="shared" ca="1" si="134"/>
        <v>-66519287209.348595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-66519287209.348595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-277163696.7056191</v>
      </c>
      <c r="L2802" s="444">
        <f t="shared" ca="1" si="134"/>
        <v>-66796450906.054214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-66796450906.054214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-278318545.44189256</v>
      </c>
      <c r="L2803" s="444">
        <f t="shared" ca="1" si="134"/>
        <v>-67074769451.496109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-67074769451.496109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-279478206.04790044</v>
      </c>
      <c r="L2804" s="444">
        <f t="shared" ca="1" si="134"/>
        <v>-67354247657.544006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-67354247657.544006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-280642698.57309997</v>
      </c>
      <c r="L2805" s="444">
        <f t="shared" ca="1" si="134"/>
        <v>-67634890356.117104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-67634890356.117104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-281812043.15048796</v>
      </c>
      <c r="L2806" s="444">
        <f t="shared" ca="1" si="134"/>
        <v>-67916702399.267593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-67916702399.267593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-282986259.9969483</v>
      </c>
      <c r="L2807" s="444">
        <f t="shared" ca="1" si="134"/>
        <v>-68199688659.264542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-68199688659.264542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-284165369.41360229</v>
      </c>
      <c r="L2808" s="444">
        <f t="shared" ca="1" si="134"/>
        <v>-68483854028.678146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-68483854028.678146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-285349391.78615892</v>
      </c>
      <c r="L2809" s="444">
        <f t="shared" ca="1" si="134"/>
        <v>-68769203420.46431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-68769203420.46431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-286538347.58526796</v>
      </c>
      <c r="L2810" s="444">
        <f t="shared" ca="1" si="134"/>
        <v>-69055741768.049576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-69055741768.049576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-287732257.3668732</v>
      </c>
      <c r="L2811" s="444">
        <f t="shared" ca="1" si="134"/>
        <v>-69343474025.416443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-69343474025.416443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-288931141.77256852</v>
      </c>
      <c r="L2812" s="444">
        <f t="shared" ca="1" si="134"/>
        <v>-69632405167.189011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-69632405167.189011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-290135021.5299542</v>
      </c>
      <c r="L2813" s="444">
        <f t="shared" ref="L2813:L3067" ca="1" si="139">I2813-J2813+K2813</f>
        <v>-69922540188.718964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-69922540188.718964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-291343917.45299566</v>
      </c>
      <c r="L2814" s="444">
        <f t="shared" ca="1" si="139"/>
        <v>-70213884106.171967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-70213884106.171967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-292557850.44238317</v>
      </c>
      <c r="L2815" s="444">
        <f t="shared" ca="1" si="139"/>
        <v>-70506441956.614349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-70506441956.614349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-293776841.48589313</v>
      </c>
      <c r="L2816" s="444">
        <f t="shared" ca="1" si="139"/>
        <v>-70800218798.100235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-70800218798.100235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-295000911.65875095</v>
      </c>
      <c r="L2817" s="444">
        <f t="shared" ca="1" si="139"/>
        <v>-71095219709.758987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-71095219709.758987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-296230082.12399578</v>
      </c>
      <c r="L2818" s="444">
        <f t="shared" ca="1" si="139"/>
        <v>-71391449791.88298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-71391449791.88298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-297464374.13284576</v>
      </c>
      <c r="L2819" s="444">
        <f t="shared" ca="1" si="139"/>
        <v>-71688914166.015823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-71688914166.015823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-298703809.0250659</v>
      </c>
      <c r="L2820" s="444">
        <f t="shared" ca="1" si="139"/>
        <v>-71987617975.040894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-71987617975.040894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-299948408.22933704</v>
      </c>
      <c r="L2821" s="444">
        <f t="shared" ca="1" si="139"/>
        <v>-72287566383.270233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-72287566383.270233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-301198193.26362598</v>
      </c>
      <c r="L2822" s="444">
        <f t="shared" ca="1" si="139"/>
        <v>-72588764576.533859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-72588764576.533859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-302453185.73555773</v>
      </c>
      <c r="L2823" s="444">
        <f t="shared" ca="1" si="139"/>
        <v>-72891217762.269424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-72891217762.269424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-303713407.34278929</v>
      </c>
      <c r="L2824" s="444">
        <f t="shared" ca="1" si="139"/>
        <v>-73194931169.612213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-73194931169.612213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-304978879.87338424</v>
      </c>
      <c r="L2825" s="444">
        <f t="shared" ca="1" si="139"/>
        <v>-73499910049.485596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-73499910049.485596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-306249625.20618999</v>
      </c>
      <c r="L2826" s="444">
        <f t="shared" ca="1" si="139"/>
        <v>-73806159674.691788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-73806159674.691788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-307525665.31121576</v>
      </c>
      <c r="L2827" s="444">
        <f t="shared" ca="1" si="139"/>
        <v>-74113685340.003006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-74113685340.003006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-308807022.25001252</v>
      </c>
      <c r="L2828" s="444">
        <f t="shared" ca="1" si="139"/>
        <v>-74422492362.253021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-74422492362.253021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-310093718.17605424</v>
      </c>
      <c r="L2829" s="444">
        <f t="shared" ca="1" si="139"/>
        <v>-74732586080.429077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-74732586080.429077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-311385775.33512115</v>
      </c>
      <c r="L2830" s="444">
        <f t="shared" ca="1" si="139"/>
        <v>-75043971855.764191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-75043971855.764191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-312683216.06568414</v>
      </c>
      <c r="L2831" s="444">
        <f t="shared" ca="1" si="139"/>
        <v>-75356655071.82988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-75356655071.82988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-313986062.79929113</v>
      </c>
      <c r="L2832" s="444">
        <f t="shared" ca="1" si="139"/>
        <v>-75670641134.629166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-75670641134.629166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-315294338.06095487</v>
      </c>
      <c r="L2833" s="444">
        <f t="shared" ca="1" si="139"/>
        <v>-75985935472.690125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-75985935472.690125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-316608064.46954221</v>
      </c>
      <c r="L2834" s="444">
        <f t="shared" ca="1" si="139"/>
        <v>-76302543537.159668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-76302543537.159668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-317927264.73816526</v>
      </c>
      <c r="L2835" s="444">
        <f t="shared" ca="1" si="139"/>
        <v>-76620470801.897827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-76620470801.897827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-319251961.67457426</v>
      </c>
      <c r="L2836" s="444">
        <f t="shared" ca="1" si="139"/>
        <v>-76939722763.572403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-76939722763.572403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-320582178.18155169</v>
      </c>
      <c r="L2837" s="444">
        <f t="shared" ca="1" si="139"/>
        <v>-77260304941.753952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-77260304941.753952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-321917937.25730813</v>
      </c>
      <c r="L2838" s="444">
        <f t="shared" ca="1" si="139"/>
        <v>-77582222879.011261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-77582222879.011261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-323259261.99588025</v>
      </c>
      <c r="L2839" s="444">
        <f t="shared" ca="1" si="139"/>
        <v>-77905482141.007141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-77905482141.007141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-324606175.58752978</v>
      </c>
      <c r="L2840" s="444">
        <f t="shared" ca="1" si="139"/>
        <v>-78230088316.594666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-78230088316.594666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-325958701.31914443</v>
      </c>
      <c r="L2841" s="444">
        <f t="shared" ca="1" si="139"/>
        <v>-78556047017.913803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-78556047017.913803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-327316862.57464087</v>
      </c>
      <c r="L2842" s="444">
        <f t="shared" ca="1" si="139"/>
        <v>-78883363880.488449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-78883363880.488449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-328680682.83536851</v>
      </c>
      <c r="L2843" s="444">
        <f t="shared" ca="1" si="139"/>
        <v>-79212044563.323822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-79212044563.323822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-330050185.68051594</v>
      </c>
      <c r="L2844" s="444">
        <f t="shared" ca="1" si="139"/>
        <v>-79542094749.004333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-79542094749.004333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-331425394.78751802</v>
      </c>
      <c r="L2845" s="444">
        <f t="shared" ca="1" si="139"/>
        <v>-79873520143.791855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-79873520143.791855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-332806333.93246603</v>
      </c>
      <c r="L2846" s="444">
        <f t="shared" ca="1" si="139"/>
        <v>-80206326477.724319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-80206326477.724319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-334193026.99051797</v>
      </c>
      <c r="L2847" s="444">
        <f t="shared" ca="1" si="139"/>
        <v>-80540519504.714844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-80540519504.714844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-335585497.93631184</v>
      </c>
      <c r="L2848" s="444">
        <f t="shared" ca="1" si="139"/>
        <v>-80876105002.651154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-80876105002.651154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-336983770.84437978</v>
      </c>
      <c r="L2849" s="444">
        <f t="shared" ca="1" si="139"/>
        <v>-81213088773.495529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-81213088773.495529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-338387869.88956469</v>
      </c>
      <c r="L2850" s="444">
        <f t="shared" ca="1" si="139"/>
        <v>-81551476643.385101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-81551476643.385101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-339797819.34743792</v>
      </c>
      <c r="L2851" s="444">
        <f t="shared" ca="1" si="139"/>
        <v>-81891274462.732544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-81891274462.732544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-341213643.59471893</v>
      </c>
      <c r="L2852" s="444">
        <f t="shared" ca="1" si="139"/>
        <v>-82232488106.327271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-82232488106.327271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-342635367.10969698</v>
      </c>
      <c r="L2853" s="444">
        <f t="shared" ca="1" si="139"/>
        <v>-82575123473.436966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-82575123473.436966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-344063014.47265404</v>
      </c>
      <c r="L2854" s="444">
        <f t="shared" ca="1" si="139"/>
        <v>-82919186487.909622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-82919186487.909622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-345496610.36629009</v>
      </c>
      <c r="L2855" s="444">
        <f t="shared" ca="1" si="139"/>
        <v>-83264683098.275909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-83264683098.275909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-346936179.57614964</v>
      </c>
      <c r="L2856" s="444">
        <f t="shared" ca="1" si="139"/>
        <v>-83611619277.852066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-83611619277.852066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-348381746.99105024</v>
      </c>
      <c r="L2857" s="444">
        <f t="shared" ca="1" si="139"/>
        <v>-83960001024.843109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-83960001024.843109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-349833337.60351294</v>
      </c>
      <c r="L2858" s="444">
        <f t="shared" ca="1" si="139"/>
        <v>-84309834362.446625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-84309834362.446625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-351290976.51019424</v>
      </c>
      <c r="L2859" s="444">
        <f t="shared" ca="1" si="139"/>
        <v>-84661125338.956818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-84661125338.956818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-352754688.91232008</v>
      </c>
      <c r="L2860" s="444">
        <f t="shared" ca="1" si="139"/>
        <v>-85013880027.869141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-85013880027.869141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-354224500.11612141</v>
      </c>
      <c r="L2861" s="444">
        <f t="shared" ca="1" si="139"/>
        <v>-85368104527.98526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-85368104527.98526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-355700435.53327191</v>
      </c>
      <c r="L2862" s="444">
        <f t="shared" ca="1" si="139"/>
        <v>-85723804963.518539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-85723804963.518539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-357182520.68132722</v>
      </c>
      <c r="L2863" s="444">
        <f t="shared" ca="1" si="139"/>
        <v>-86080987484.19986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-86080987484.19986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-358670781.18416607</v>
      </c>
      <c r="L2864" s="444">
        <f t="shared" ca="1" si="139"/>
        <v>-86439658265.384033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-86439658265.384033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-360165242.77243346</v>
      </c>
      <c r="L2865" s="444">
        <f t="shared" ca="1" si="139"/>
        <v>-86799823508.156464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-86799823508.156464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-361665931.28398526</v>
      </c>
      <c r="L2866" s="444">
        <f t="shared" ca="1" si="139"/>
        <v>-87161489439.440445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-87161489439.440445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-363172872.66433519</v>
      </c>
      <c r="L2867" s="444">
        <f t="shared" ca="1" si="139"/>
        <v>-87524662312.104782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-87524662312.104782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-364686092.96710324</v>
      </c>
      <c r="L2868" s="444">
        <f t="shared" ca="1" si="139"/>
        <v>-87889348405.071884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-87889348405.071884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-366205618.3544662</v>
      </c>
      <c r="L2869" s="444">
        <f t="shared" ca="1" si="139"/>
        <v>-88255554023.426346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-88255554023.426346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-367731475.09760976</v>
      </c>
      <c r="L2870" s="444">
        <f t="shared" ca="1" si="139"/>
        <v>-88623285498.523956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-88623285498.523956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-369263689.57718313</v>
      </c>
      <c r="L2871" s="444">
        <f t="shared" ca="1" si="139"/>
        <v>-88992549188.101135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-88992549188.101135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-370802288.28375471</v>
      </c>
      <c r="L2872" s="444">
        <f t="shared" ca="1" si="139"/>
        <v>-89363351476.384888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-89363351476.384888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-372347297.81827039</v>
      </c>
      <c r="L2873" s="444">
        <f t="shared" ca="1" si="139"/>
        <v>-89735698774.203156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-89735698774.203156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-373898744.89251316</v>
      </c>
      <c r="L2874" s="444">
        <f t="shared" ca="1" si="139"/>
        <v>-90109597519.095673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-90109597519.095673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-375456656.32956529</v>
      </c>
      <c r="L2875" s="444">
        <f t="shared" ca="1" si="139"/>
        <v>-90485054175.425232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-90485054175.425232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-377021059.06427181</v>
      </c>
      <c r="L2876" s="444">
        <f t="shared" ca="1" si="139"/>
        <v>-90862075234.489502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-90862075234.489502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-378591980.14370626</v>
      </c>
      <c r="L2877" s="444">
        <f t="shared" ca="1" si="139"/>
        <v>-91240667214.633209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-91240667214.633209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-380169446.72763836</v>
      </c>
      <c r="L2878" s="444">
        <f t="shared" ca="1" si="139"/>
        <v>-91620836661.360855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-91620836661.360855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-381753486.08900356</v>
      </c>
      <c r="L2879" s="444">
        <f t="shared" ca="1" si="139"/>
        <v>-92002590147.44986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-92002590147.44986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-383344125.6143744</v>
      </c>
      <c r="L2880" s="444">
        <f t="shared" ca="1" si="139"/>
        <v>-92385934273.06424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-92385934273.06424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-384941392.8044343</v>
      </c>
      <c r="L2881" s="444">
        <f t="shared" ca="1" si="139"/>
        <v>-92770875665.868668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-92770875665.868668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-386545315.27445281</v>
      </c>
      <c r="L2882" s="444">
        <f t="shared" ca="1" si="139"/>
        <v>-93157420981.143127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-93157420981.143127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-388155920.75476301</v>
      </c>
      <c r="L2883" s="444">
        <f t="shared" ca="1" si="139"/>
        <v>-93545576901.897888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-93545576901.897888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-389773237.09124118</v>
      </c>
      <c r="L2884" s="444">
        <f t="shared" ca="1" si="139"/>
        <v>-93935350138.989136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-93935350138.989136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-391397292.24578804</v>
      </c>
      <c r="L2885" s="444">
        <f t="shared" ca="1" si="139"/>
        <v>-94326747431.234924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-94326747431.234924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-393028114.29681218</v>
      </c>
      <c r="L2886" s="444">
        <f t="shared" ca="1" si="139"/>
        <v>-94719775545.531738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-94719775545.531738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-394665731.43971556</v>
      </c>
      <c r="L2887" s="444">
        <f t="shared" ca="1" si="139"/>
        <v>-95114441276.971451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-95114441276.971451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-396310171.98738104</v>
      </c>
      <c r="L2888" s="444">
        <f t="shared" ca="1" si="139"/>
        <v>-95510751448.958832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-95510751448.958832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-397961464.3706618</v>
      </c>
      <c r="L2889" s="444">
        <f t="shared" ca="1" si="139"/>
        <v>-95908712913.329498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-95908712913.329498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-399619637.13887292</v>
      </c>
      <c r="L2890" s="444">
        <f t="shared" ca="1" si="139"/>
        <v>-96308332550.468369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-96308332550.468369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-401284718.96028489</v>
      </c>
      <c r="L2891" s="444">
        <f t="shared" ca="1" si="139"/>
        <v>-96709617269.42865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-96709617269.42865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-402956738.62261939</v>
      </c>
      <c r="L2892" s="444">
        <f t="shared" ca="1" si="139"/>
        <v>-97112574008.05127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-97112574008.05127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-404635725.03354692</v>
      </c>
      <c r="L2893" s="444">
        <f t="shared" ca="1" si="139"/>
        <v>-97517209733.084824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-97517209733.084824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-406321707.22118676</v>
      </c>
      <c r="L2894" s="444">
        <f t="shared" ca="1" si="139"/>
        <v>-97923531440.306015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-97923531440.306015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-408014714.33460838</v>
      </c>
      <c r="L2895" s="444">
        <f t="shared" ca="1" si="139"/>
        <v>-98331546154.640625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-98331546154.640625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-409714775.64433593</v>
      </c>
      <c r="L2896" s="444">
        <f t="shared" ca="1" si="139"/>
        <v>-98741260930.284958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-98741260930.284958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-411421920.54285401</v>
      </c>
      <c r="L2897" s="444">
        <f t="shared" ca="1" si="139"/>
        <v>-99152682850.827805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-99152682850.827805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-413136178.54511583</v>
      </c>
      <c r="L2898" s="444">
        <f t="shared" ca="1" si="139"/>
        <v>-99565819029.372925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-99565819029.372925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-414857579.28905386</v>
      </c>
      <c r="L2899" s="444">
        <f t="shared" ca="1" si="139"/>
        <v>-99980676608.661972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-99980676608.661972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-416586152.53609157</v>
      </c>
      <c r="L2900" s="444">
        <f t="shared" ca="1" si="139"/>
        <v>-100397262761.19806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-100397262761.19806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-418321928.17165858</v>
      </c>
      <c r="L2901" s="444">
        <f t="shared" ca="1" si="139"/>
        <v>-100815584689.36972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-100815584689.36972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-420064936.20570719</v>
      </c>
      <c r="L2902" s="444">
        <f t="shared" ca="1" si="139"/>
        <v>-101235649625.57542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-101235649625.57542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-421815206.77323091</v>
      </c>
      <c r="L2903" s="444">
        <f t="shared" ca="1" si="139"/>
        <v>-101657464832.34865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-101657464832.34865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-423572770.13478601</v>
      </c>
      <c r="L2904" s="444">
        <f t="shared" ca="1" si="139"/>
        <v>-102081037602.48343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-102081037602.48343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-425337656.67701429</v>
      </c>
      <c r="L2905" s="444">
        <f t="shared" ca="1" si="139"/>
        <v>-102506375259.16045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-102506375259.16045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-427109896.91316855</v>
      </c>
      <c r="L2906" s="444">
        <f t="shared" ca="1" si="139"/>
        <v>-102933485156.07361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-102933485156.07361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-428889521.48364002</v>
      </c>
      <c r="L2907" s="444">
        <f t="shared" ca="1" si="139"/>
        <v>-103362374677.55725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-103362374677.55725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-430676561.15648854</v>
      </c>
      <c r="L2908" s="444">
        <f t="shared" ca="1" si="139"/>
        <v>-103793051238.71375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-103793051238.71375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-432471046.8279739</v>
      </c>
      <c r="L2909" s="444">
        <f t="shared" ca="1" si="139"/>
        <v>-104225522285.54172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-104225522285.54172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-434273009.52309048</v>
      </c>
      <c r="L2910" s="444">
        <f t="shared" ca="1" si="139"/>
        <v>-104659795295.0648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-104659795295.0648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-436082480.39610332</v>
      </c>
      <c r="L2911" s="444">
        <f t="shared" ca="1" si="139"/>
        <v>-105095877775.46091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-105095877775.46091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-437899490.73108709</v>
      </c>
      <c r="L2912" s="444">
        <f t="shared" ca="1" si="139"/>
        <v>-105533777266.192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-105533777266.192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-439724071.94246668</v>
      </c>
      <c r="L2913" s="444">
        <f t="shared" ca="1" si="139"/>
        <v>-105973501338.13446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-105973501338.13446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-441556255.57556027</v>
      </c>
      <c r="L2914" s="444">
        <f t="shared" ca="1" si="139"/>
        <v>-106415057593.71002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-106415057593.71002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-443396073.30712509</v>
      </c>
      <c r="L2915" s="444">
        <f t="shared" ca="1" si="139"/>
        <v>-106858453667.01715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-106858453667.01715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-445243556.94590479</v>
      </c>
      <c r="L2916" s="444">
        <f t="shared" ca="1" si="139"/>
        <v>-107303697223.96306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-107303697223.96306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-447098738.43317938</v>
      </c>
      <c r="L2917" s="444">
        <f t="shared" ca="1" si="139"/>
        <v>-107750795962.39624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-107750795962.39624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-448961649.84331757</v>
      </c>
      <c r="L2918" s="444">
        <f t="shared" ca="1" si="139"/>
        <v>-108199757612.23956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-108199757612.23956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-450832323.38433152</v>
      </c>
      <c r="L2919" s="444">
        <f t="shared" ca="1" si="139"/>
        <v>-108650589935.6239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-108650589935.6239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-452710791.39843291</v>
      </c>
      <c r="L2920" s="444">
        <f t="shared" ca="1" si="139"/>
        <v>-109103300727.02234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-109103300727.02234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-454597086.36259305</v>
      </c>
      <c r="L2921" s="444">
        <f t="shared" ca="1" si="139"/>
        <v>-109557897813.38493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-109557897813.38493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-456491240.88910389</v>
      </c>
      <c r="L2922" s="444">
        <f t="shared" ca="1" si="139"/>
        <v>-110014389054.27403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-110014389054.27403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-458393287.72614181</v>
      </c>
      <c r="L2923" s="444">
        <f t="shared" ca="1" si="139"/>
        <v>-110472782342.00017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-110472782342.00017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-460303259.75833404</v>
      </c>
      <c r="L2924" s="444">
        <f t="shared" ca="1" si="139"/>
        <v>-110933085601.7585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-110933085601.7585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-462221190.00732708</v>
      </c>
      <c r="L2925" s="444">
        <f t="shared" ca="1" si="139"/>
        <v>-111395306791.76582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-111395306791.76582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-464147111.6323576</v>
      </c>
      <c r="L2926" s="444">
        <f t="shared" ca="1" si="139"/>
        <v>-111859453903.39818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-111859453903.39818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-466081057.93082571</v>
      </c>
      <c r="L2927" s="444">
        <f t="shared" ca="1" si="139"/>
        <v>-112325534961.32901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-112325534961.32901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-468023062.33887088</v>
      </c>
      <c r="L2928" s="444">
        <f t="shared" ca="1" si="139"/>
        <v>-112793558023.66788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-112793558023.66788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-469973158.4319495</v>
      </c>
      <c r="L2929" s="444">
        <f t="shared" ca="1" si="139"/>
        <v>-113263531182.09982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-113263531182.09982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-471931379.92541593</v>
      </c>
      <c r="L2930" s="444">
        <f t="shared" ca="1" si="139"/>
        <v>-113735462562.02524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-113735462562.02524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-473897760.67510509</v>
      </c>
      <c r="L2931" s="444">
        <f t="shared" ca="1" si="139"/>
        <v>-114209360322.70035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-114209360322.70035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-475872334.67791814</v>
      </c>
      <c r="L2932" s="444">
        <f t="shared" ca="1" si="139"/>
        <v>-114685232657.37827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-114685232657.37827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-477855136.07240945</v>
      </c>
      <c r="L2933" s="444">
        <f t="shared" ca="1" si="139"/>
        <v>-115163087793.45067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-115163087793.45067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-479846199.13937777</v>
      </c>
      <c r="L2934" s="444">
        <f t="shared" ca="1" si="139"/>
        <v>-115642933992.59004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-115642933992.59004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-481845558.30245858</v>
      </c>
      <c r="L2935" s="444">
        <f t="shared" ca="1" si="139"/>
        <v>-116124779550.8925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-116124779550.8925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-483853248.12871873</v>
      </c>
      <c r="L2936" s="444">
        <f t="shared" ca="1" si="139"/>
        <v>-116608632799.02122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-116608632799.02122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-485869303.32925504</v>
      </c>
      <c r="L2937" s="444">
        <f t="shared" ca="1" si="139"/>
        <v>-117094502102.35048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-117094502102.35048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-487893758.75979358</v>
      </c>
      <c r="L2938" s="444">
        <f t="shared" ca="1" si="139"/>
        <v>-117582395861.11028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-117582395861.11028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-489926649.42129278</v>
      </c>
      <c r="L2939" s="444">
        <f t="shared" ca="1" si="139"/>
        <v>-118072322510.53157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-118072322510.53157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-491968010.46054816</v>
      </c>
      <c r="L2940" s="444">
        <f t="shared" ca="1" si="139"/>
        <v>-118564290520.99211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-118564290520.99211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-494017877.17080045</v>
      </c>
      <c r="L2941" s="444">
        <f t="shared" ca="1" si="139"/>
        <v>-119058308398.16292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-119058308398.16292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-496076284.99234557</v>
      </c>
      <c r="L2942" s="444">
        <f t="shared" ca="1" si="139"/>
        <v>-119554384683.15526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-119554384683.15526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-498143269.51314682</v>
      </c>
      <c r="L2943" s="444">
        <f t="shared" ca="1" si="139"/>
        <v>-120052527952.66841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-120052527952.66841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-500218866.46945179</v>
      </c>
      <c r="L2944" s="444">
        <f t="shared" ca="1" si="139"/>
        <v>-120552746819.13786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-120552746819.13786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-502303111.74640775</v>
      </c>
      <c r="L2945" s="444">
        <f t="shared" ca="1" si="139"/>
        <v>-121055049930.88428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-121055049930.88428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-504396041.37868446</v>
      </c>
      <c r="L2946" s="444">
        <f t="shared" ca="1" si="139"/>
        <v>-121559445972.26295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-121559445972.26295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-506497691.55109572</v>
      </c>
      <c r="L2947" s="444">
        <f t="shared" ca="1" si="139"/>
        <v>-122065943663.81406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-122065943663.81406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-508608098.59922522</v>
      </c>
      <c r="L2948" s="444">
        <f t="shared" ca="1" si="139"/>
        <v>-122574551762.41328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-122574551762.41328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-510727299.01005536</v>
      </c>
      <c r="L2949" s="444">
        <f t="shared" ca="1" si="139"/>
        <v>-123085279061.42334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-123085279061.42334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-512855329.42259723</v>
      </c>
      <c r="L2950" s="444">
        <f t="shared" ca="1" si="139"/>
        <v>-123598134390.84593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-123598134390.84593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-514992226.62852472</v>
      </c>
      <c r="L2951" s="444">
        <f t="shared" ca="1" si="139"/>
        <v>-124113126617.47446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-124113126617.47446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-517138027.57281023</v>
      </c>
      <c r="L2952" s="444">
        <f t="shared" ca="1" si="139"/>
        <v>-124630264645.04727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-124630264645.04727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-519292769.35436362</v>
      </c>
      <c r="L2953" s="444">
        <f t="shared" ca="1" si="139"/>
        <v>-125149557414.40164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-125149557414.40164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-521456489.22667348</v>
      </c>
      <c r="L2954" s="444">
        <f t="shared" ca="1" si="139"/>
        <v>-125671013903.62831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-125671013903.62831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-523629224.59845132</v>
      </c>
      <c r="L2955" s="444">
        <f t="shared" ca="1" si="139"/>
        <v>-126194643128.22676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-126194643128.22676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-525811013.03427809</v>
      </c>
      <c r="L2956" s="444">
        <f t="shared" ca="1" si="139"/>
        <v>-126720454141.26103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-126720454141.26103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-528001892.25525427</v>
      </c>
      <c r="L2957" s="444">
        <f t="shared" ca="1" si="139"/>
        <v>-127248456033.51628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-127248456033.51628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-530201900.13965118</v>
      </c>
      <c r="L2958" s="444">
        <f t="shared" ca="1" si="139"/>
        <v>-127778657933.65593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-127778657933.65593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-532411074.72356635</v>
      </c>
      <c r="L2959" s="444">
        <f t="shared" ca="1" si="139"/>
        <v>-128311069008.3795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-128311069008.3795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-534629454.20158124</v>
      </c>
      <c r="L2960" s="444">
        <f t="shared" ca="1" si="139"/>
        <v>-128845698462.58109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-128845698462.58109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-536857076.92742115</v>
      </c>
      <c r="L2961" s="444">
        <f t="shared" ca="1" si="139"/>
        <v>-129382555539.5085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-129382555539.5085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-539093981.41461873</v>
      </c>
      <c r="L2962" s="444">
        <f t="shared" ca="1" si="139"/>
        <v>-129921649520.92311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-129921649520.92311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-541340206.33717966</v>
      </c>
      <c r="L2963" s="444">
        <f t="shared" ca="1" si="139"/>
        <v>-130462989727.26028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-130462989727.26028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-543595790.53025115</v>
      </c>
      <c r="L2964" s="444">
        <f t="shared" ca="1" si="139"/>
        <v>-131006585517.79054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-131006585517.79054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-545860772.99079394</v>
      </c>
      <c r="L2965" s="444">
        <f t="shared" ca="1" si="139"/>
        <v>-131552446290.78134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-131552446290.78134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-548135192.87825561</v>
      </c>
      <c r="L2966" s="444">
        <f t="shared" ca="1" si="139"/>
        <v>-132100581483.65959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-132100581483.65959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-550419089.5152483</v>
      </c>
      <c r="L2967" s="444">
        <f t="shared" ca="1" si="139"/>
        <v>-132651000573.17484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-132651000573.17484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-552712502.38822842</v>
      </c>
      <c r="L2968" s="444">
        <f t="shared" ca="1" si="139"/>
        <v>-133203713075.56306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-133203713075.56306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-555015471.14817941</v>
      </c>
      <c r="L2969" s="444">
        <f t="shared" ca="1" si="139"/>
        <v>-133758728546.71124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-133758728546.71124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-557328035.61129677</v>
      </c>
      <c r="L2970" s="444">
        <f t="shared" ca="1" si="139"/>
        <v>-134316056582.32254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-134316056582.32254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-559650235.75967729</v>
      </c>
      <c r="L2971" s="444">
        <f t="shared" ca="1" si="139"/>
        <v>-134875706818.08221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-134875706818.08221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-561982111.74200928</v>
      </c>
      <c r="L2972" s="444">
        <f t="shared" ca="1" si="139"/>
        <v>-135437688929.82422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-135437688929.82422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-564323703.87426758</v>
      </c>
      <c r="L2973" s="444">
        <f t="shared" ca="1" si="139"/>
        <v>-136002012633.69849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-136002012633.69849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-566675052.64041042</v>
      </c>
      <c r="L2974" s="444">
        <f t="shared" ca="1" si="139"/>
        <v>-136568687686.3389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-136568687686.3389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-569036198.69307864</v>
      </c>
      <c r="L2975" s="444">
        <f t="shared" ca="1" si="139"/>
        <v>-137137723885.03198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-137137723885.03198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-571407182.8542999</v>
      </c>
      <c r="L2976" s="444">
        <f t="shared" ca="1" si="139"/>
        <v>-137709131067.88629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-137709131067.88629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-573788046.11619282</v>
      </c>
      <c r="L2977" s="444">
        <f t="shared" ca="1" si="139"/>
        <v>-138282919114.00247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-138282919114.00247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-576178829.6416769</v>
      </c>
      <c r="L2978" s="444">
        <f t="shared" ca="1" si="139"/>
        <v>-138859097943.64413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-138859097943.64413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-578579574.76518393</v>
      </c>
      <c r="L2979" s="444">
        <f t="shared" ca="1" si="139"/>
        <v>-139437677518.40933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-139437677518.40933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-580990322.9933722</v>
      </c>
      <c r="L2980" s="444">
        <f t="shared" ca="1" si="139"/>
        <v>-140018667841.40271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-140018667841.40271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-583411116.00584459</v>
      </c>
      <c r="L2981" s="444">
        <f t="shared" ca="1" si="139"/>
        <v>-140602078957.40857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-140602078957.40857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-585841995.65586901</v>
      </c>
      <c r="L2982" s="444">
        <f t="shared" ca="1" si="139"/>
        <v>-141187920953.06445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-141187920953.06445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-588283003.97110188</v>
      </c>
      <c r="L2983" s="444">
        <f t="shared" ca="1" si="139"/>
        <v>-141776203957.03555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-141776203957.03555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-590734183.15431476</v>
      </c>
      <c r="L2984" s="444">
        <f t="shared" ca="1" si="139"/>
        <v>-142366938140.18988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-142366938140.18988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-593195575.58412445</v>
      </c>
      <c r="L2985" s="444">
        <f t="shared" ca="1" si="139"/>
        <v>-142960133715.77402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-142960133715.77402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-595667223.81572509</v>
      </c>
      <c r="L2986" s="444">
        <f t="shared" ca="1" si="139"/>
        <v>-143555800939.58975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-143555800939.58975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-598149170.58162391</v>
      </c>
      <c r="L2987" s="444">
        <f t="shared" ca="1" si="139"/>
        <v>-144153950110.17139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-144153950110.17139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-600641458.79238081</v>
      </c>
      <c r="L2988" s="444">
        <f t="shared" ca="1" si="139"/>
        <v>-144754591568.96378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-144754591568.96378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-603144131.5373491</v>
      </c>
      <c r="L2989" s="444">
        <f t="shared" ca="1" si="139"/>
        <v>-145357735700.50113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-145357735700.50113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-605657232.08542132</v>
      </c>
      <c r="L2990" s="444">
        <f t="shared" ca="1" si="139"/>
        <v>-145963392932.58655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-145963392932.58655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-608180803.88577724</v>
      </c>
      <c r="L2991" s="444">
        <f t="shared" ca="1" si="139"/>
        <v>-146571573736.47232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-146571573736.47232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-610714890.56863463</v>
      </c>
      <c r="L2992" s="444">
        <f t="shared" ca="1" si="139"/>
        <v>-147182288627.04095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-147182288627.04095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-613259535.94600391</v>
      </c>
      <c r="L2993" s="444">
        <f t="shared" ca="1" si="139"/>
        <v>-147795548162.98697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-147795548162.98697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-615814784.01244569</v>
      </c>
      <c r="L2994" s="444">
        <f t="shared" ca="1" si="139"/>
        <v>-148411362946.99942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-148411362946.99942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-618380678.94583094</v>
      </c>
      <c r="L2995" s="444">
        <f t="shared" ca="1" si="139"/>
        <v>-149029743625.94525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-149029743625.94525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-620957265.10810518</v>
      </c>
      <c r="L2996" s="444">
        <f t="shared" ca="1" si="139"/>
        <v>-149650700891.05334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-149650700891.05334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-623544587.04605556</v>
      </c>
      <c r="L2997" s="444">
        <f t="shared" ca="1" si="139"/>
        <v>-150274245478.0994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-150274245478.0994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-626142689.49208081</v>
      </c>
      <c r="L2998" s="444">
        <f t="shared" ca="1" si="139"/>
        <v>-150900388167.59149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-150900388167.59149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-628751617.36496449</v>
      </c>
      <c r="L2999" s="444">
        <f t="shared" ca="1" si="139"/>
        <v>-151529139784.95645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-151529139784.95645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-631371415.77065182</v>
      </c>
      <c r="L3000" s="444">
        <f t="shared" ca="1" si="139"/>
        <v>-152160511200.72711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-152160511200.72711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-634002130.00302958</v>
      </c>
      <c r="L3001" s="444">
        <f t="shared" ca="1" si="139"/>
        <v>-152794513330.73013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-152794513330.73013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-636643805.54470885</v>
      </c>
      <c r="L3002" s="444">
        <f t="shared" ca="1" si="139"/>
        <v>-153431157136.27484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-153431157136.27484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-639296488.06781185</v>
      </c>
      <c r="L3003" s="444">
        <f t="shared" ca="1" si="139"/>
        <v>-154070453624.34265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-154070453624.34265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-641960223.43476105</v>
      </c>
      <c r="L3004" s="444">
        <f t="shared" ca="1" si="139"/>
        <v>-154712413847.7774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-154712413847.7774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-644635057.69907248</v>
      </c>
      <c r="L3005" s="444">
        <f t="shared" ca="1" si="139"/>
        <v>-155357048905.47647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-155357048905.47647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-647321037.10615194</v>
      </c>
      <c r="L3006" s="444">
        <f t="shared" ca="1" si="139"/>
        <v>-156004369942.58261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-156004369942.58261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-650018208.09409416</v>
      </c>
      <c r="L3007" s="444">
        <f t="shared" ca="1" si="139"/>
        <v>-156654388150.6767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-156654388150.6767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-652726617.29448628</v>
      </c>
      <c r="L3008" s="444">
        <f t="shared" ca="1" si="139"/>
        <v>-157307114767.97119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-157307114767.97119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-655446311.53321326</v>
      </c>
      <c r="L3009" s="444">
        <f t="shared" ca="1" si="139"/>
        <v>-157962561079.50439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-157962561079.50439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-658177337.83126831</v>
      </c>
      <c r="L3010" s="444">
        <f t="shared" ca="1" si="139"/>
        <v>-158620738417.33566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-158620738417.33566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-660919743.40556526</v>
      </c>
      <c r="L3011" s="444">
        <f t="shared" ca="1" si="139"/>
        <v>-159281658160.74124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-159281658160.74124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-663673575.66975522</v>
      </c>
      <c r="L3012" s="444">
        <f t="shared" ca="1" si="139"/>
        <v>-159945331736.41101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-159945331736.41101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-666438882.23504591</v>
      </c>
      <c r="L3013" s="444">
        <f t="shared" ca="1" si="139"/>
        <v>-160611770618.64606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-160611770618.64606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-669215710.91102529</v>
      </c>
      <c r="L3014" s="444">
        <f t="shared" ca="1" si="139"/>
        <v>-161280986329.55707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-161280986329.55707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-672004109.70648777</v>
      </c>
      <c r="L3015" s="444">
        <f t="shared" ca="1" si="139"/>
        <v>-161952990439.26355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-161952990439.26355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-674804126.83026481</v>
      </c>
      <c r="L3016" s="444">
        <f t="shared" ca="1" si="139"/>
        <v>-162627794566.09381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-162627794566.09381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-677615810.69205749</v>
      </c>
      <c r="L3017" s="444">
        <f t="shared" ca="1" si="139"/>
        <v>-163305410376.78586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-163305410376.78586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-680439209.90327442</v>
      </c>
      <c r="L3018" s="444">
        <f t="shared" ca="1" si="139"/>
        <v>-163985849586.68912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-163985849586.68912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-683274373.27787137</v>
      </c>
      <c r="L3019" s="444">
        <f t="shared" ca="1" si="139"/>
        <v>-164669123959.96698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-164669123959.96698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-686121349.83319569</v>
      </c>
      <c r="L3020" s="444">
        <f t="shared" ca="1" si="139"/>
        <v>-165355245309.80017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-165355245309.80017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-688980188.79083407</v>
      </c>
      <c r="L3021" s="444">
        <f t="shared" ca="1" si="139"/>
        <v>-166044225498.591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-166044225498.591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-691850939.57746255</v>
      </c>
      <c r="L3022" s="444">
        <f t="shared" ca="1" si="139"/>
        <v>-166736076438.16846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-166736076438.16846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-694733651.82570195</v>
      </c>
      <c r="L3023" s="444">
        <f t="shared" ca="1" si="139"/>
        <v>-167430810089.99417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-167430810089.99417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-697628375.37497568</v>
      </c>
      <c r="L3024" s="444">
        <f t="shared" ca="1" si="139"/>
        <v>-168128438465.36914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-168128438465.36914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-700535160.27237141</v>
      </c>
      <c r="L3025" s="444">
        <f t="shared" ca="1" si="139"/>
        <v>-168828973625.64151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-168828973625.64151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-703454056.77350628</v>
      </c>
      <c r="L3026" s="444">
        <f t="shared" ca="1" si="139"/>
        <v>-169532427682.41501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-169532427682.41501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-706385115.34339583</v>
      </c>
      <c r="L3027" s="444">
        <f t="shared" ca="1" si="139"/>
        <v>-170238812797.75839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-170238812797.75839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-709328386.65732658</v>
      </c>
      <c r="L3028" s="444">
        <f t="shared" ca="1" si="139"/>
        <v>-170948141184.41571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-170948141184.41571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-712283921.60173213</v>
      </c>
      <c r="L3029" s="444">
        <f t="shared" ca="1" si="139"/>
        <v>-171660425106.01746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-171660425106.01746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-715251771.27507269</v>
      </c>
      <c r="L3030" s="444">
        <f t="shared" ca="1" si="139"/>
        <v>-172375676877.29254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-172375676877.29254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-718231986.98871887</v>
      </c>
      <c r="L3031" s="444">
        <f t="shared" ca="1" si="139"/>
        <v>-173093908864.28125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-173093908864.28125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-721224620.26783848</v>
      </c>
      <c r="L3032" s="444">
        <f t="shared" ca="1" si="139"/>
        <v>-173815133484.5491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-173815133484.5491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-724229722.85228789</v>
      </c>
      <c r="L3033" s="444">
        <f t="shared" ca="1" si="139"/>
        <v>-174539363207.4014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-174539363207.4014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-727247346.69750583</v>
      </c>
      <c r="L3034" s="444">
        <f t="shared" ca="1" si="139"/>
        <v>-175266610554.09891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-175266610554.09891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-730277543.97541213</v>
      </c>
      <c r="L3035" s="444">
        <f t="shared" ca="1" si="139"/>
        <v>-175996888098.07431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-175996888098.07431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-733320367.07530963</v>
      </c>
      <c r="L3036" s="444">
        <f t="shared" ca="1" si="139"/>
        <v>-176730208465.14963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-176730208465.14963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-736375868.60479009</v>
      </c>
      <c r="L3037" s="444">
        <f t="shared" ca="1" si="139"/>
        <v>-177466584333.75443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-177466584333.75443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-739444101.39064348</v>
      </c>
      <c r="L3038" s="444">
        <f t="shared" ca="1" si="139"/>
        <v>-178206028435.14508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-178206028435.14508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-742525118.47977114</v>
      </c>
      <c r="L3039" s="444">
        <f t="shared" ca="1" si="139"/>
        <v>-178948553553.62485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-178948553553.62485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-745618973.14010358</v>
      </c>
      <c r="L3040" s="444">
        <f t="shared" ca="1" si="139"/>
        <v>-179694172526.76495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-179694172526.76495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-748725718.86152065</v>
      </c>
      <c r="L3041" s="444">
        <f t="shared" ca="1" si="139"/>
        <v>-180442898245.62646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-180442898245.62646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-751845409.35677695</v>
      </c>
      <c r="L3042" s="444">
        <f t="shared" ca="1" si="139"/>
        <v>-181194743654.98325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-181194743654.98325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-754978098.56243014</v>
      </c>
      <c r="L3043" s="444">
        <f t="shared" ca="1" si="139"/>
        <v>-181949721753.54568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-181949721753.54568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-758123840.63977373</v>
      </c>
      <c r="L3044" s="444">
        <f t="shared" ca="1" si="139"/>
        <v>-182707845594.18546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-182707845594.18546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-761282689.97577274</v>
      </c>
      <c r="L3045" s="444">
        <f t="shared" ca="1" si="139"/>
        <v>-183469128284.16122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-183469128284.16122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-764454701.18400514</v>
      </c>
      <c r="L3046" s="444">
        <f t="shared" ca="1" si="139"/>
        <v>-184233582985.34521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-184233582985.34521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-767639929.10560501</v>
      </c>
      <c r="L3047" s="444">
        <f t="shared" ca="1" si="139"/>
        <v>-185001222914.45081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-185001222914.45081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-770838428.81021166</v>
      </c>
      <c r="L3048" s="444">
        <f t="shared" ca="1" si="139"/>
        <v>-185772061343.26102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-185772061343.26102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-774050255.59692085</v>
      </c>
      <c r="L3049" s="444">
        <f t="shared" ca="1" si="139"/>
        <v>-186546111598.85794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-186546111598.85794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-777275464.9952414</v>
      </c>
      <c r="L3050" s="444">
        <f t="shared" ca="1" si="139"/>
        <v>-187323387063.85318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-187323387063.85318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-780514112.76605487</v>
      </c>
      <c r="L3051" s="444">
        <f t="shared" ca="1" si="139"/>
        <v>-188103901176.61923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-188103901176.61923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-783766254.90258014</v>
      </c>
      <c r="L3052" s="444">
        <f t="shared" ca="1" si="139"/>
        <v>-188887667431.52182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-188887667431.52182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-787031947.63134086</v>
      </c>
      <c r="L3053" s="444">
        <f t="shared" ca="1" si="139"/>
        <v>-189674699379.15317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-189674699379.15317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-790311247.41313815</v>
      </c>
      <c r="L3054" s="444">
        <f t="shared" ca="1" si="139"/>
        <v>-190465010626.56631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-190465010626.56631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-793604210.94402635</v>
      </c>
      <c r="L3055" s="444">
        <f t="shared" ca="1" si="139"/>
        <v>-191258614837.51035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-191258614837.51035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-796910895.15629315</v>
      </c>
      <c r="L3056" s="444">
        <f t="shared" ca="1" si="139"/>
        <v>-192055525732.66663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-192055525732.66663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-800231357.21944427</v>
      </c>
      <c r="L3057" s="444">
        <f t="shared" ca="1" si="139"/>
        <v>-192855757089.88608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-192855757089.88608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-803565654.54119194</v>
      </c>
      <c r="L3058" s="444">
        <f t="shared" ca="1" si="139"/>
        <v>-193659322744.42728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-193659322744.42728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-806913844.76844692</v>
      </c>
      <c r="L3059" s="444">
        <f t="shared" ca="1" si="139"/>
        <v>-194466236589.19571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-194466236589.19571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-810275985.78831542</v>
      </c>
      <c r="L3060" s="444">
        <f t="shared" ca="1" si="139"/>
        <v>-195276512574.98404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-195276512574.98404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-813652135.72910011</v>
      </c>
      <c r="L3061" s="444">
        <f t="shared" ca="1" si="139"/>
        <v>-196090164710.71313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-196090164710.71313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-817042352.96130466</v>
      </c>
      <c r="L3062" s="444">
        <f t="shared" ca="1" si="139"/>
        <v>-196907207063.67444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-196907207063.67444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-820446696.09864354</v>
      </c>
      <c r="L3063" s="444">
        <f t="shared" ca="1" si="139"/>
        <v>-197727653759.77307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-197727653759.77307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-823865223.99905443</v>
      </c>
      <c r="L3064" s="444">
        <f t="shared" ca="1" si="139"/>
        <v>-198551518983.77213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-198551518983.77213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-827297995.76571715</v>
      </c>
      <c r="L3065" s="444">
        <f t="shared" ca="1" si="139"/>
        <v>-199378816979.53784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-199378816979.53784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-830745070.74807429</v>
      </c>
      <c r="L3066" s="444">
        <f t="shared" ca="1" si="139"/>
        <v>-200209562050.28592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-200209562050.28592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-834206508.542858</v>
      </c>
      <c r="L3067" s="444">
        <f t="shared" ca="1" si="139"/>
        <v>-201043768558.82877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-201043768558.82877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-837682368.99511981</v>
      </c>
      <c r="L3068" s="444">
        <f t="shared" ref="L3068:L3322" ca="1" si="144">I3068-J3068+K3068</f>
        <v>-201881450927.82388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-201881450927.82388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-841172712.1992662</v>
      </c>
      <c r="L3069" s="444">
        <f t="shared" ca="1" si="144"/>
        <v>-202722623640.02316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-202722623640.02316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-844677598.50009656</v>
      </c>
      <c r="L3070" s="444">
        <f t="shared" ca="1" si="144"/>
        <v>-203567301238.52325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-203567301238.52325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-848197088.49384689</v>
      </c>
      <c r="L3071" s="444">
        <f t="shared" ca="1" si="144"/>
        <v>-204415498327.01709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-204415498327.01709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-851731243.02923787</v>
      </c>
      <c r="L3072" s="444">
        <f t="shared" ca="1" si="144"/>
        <v>-205267229570.04633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-205267229570.04633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-855280123.20852637</v>
      </c>
      <c r="L3073" s="444">
        <f t="shared" ca="1" si="144"/>
        <v>-206122509693.25485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-206122509693.25485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-858843790.38856184</v>
      </c>
      <c r="L3074" s="444">
        <f t="shared" ca="1" si="144"/>
        <v>-206981353483.6434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-206981353483.6434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-862422306.18184745</v>
      </c>
      <c r="L3075" s="444">
        <f t="shared" ca="1" si="144"/>
        <v>-207843775789.82526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-207843775789.82526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-866015732.45760524</v>
      </c>
      <c r="L3076" s="444">
        <f t="shared" ca="1" si="144"/>
        <v>-208709791522.28287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-208709791522.28287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-869624131.34284532</v>
      </c>
      <c r="L3077" s="444">
        <f t="shared" ca="1" si="144"/>
        <v>-209579415653.6257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-209579415653.6257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-873247565.22344041</v>
      </c>
      <c r="L3078" s="444">
        <f t="shared" ca="1" si="144"/>
        <v>-210452663218.84915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-210452663218.84915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-876886096.74520481</v>
      </c>
      <c r="L3079" s="444">
        <f t="shared" ca="1" si="144"/>
        <v>-211329549315.59436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-211329549315.59436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-880539788.81497645</v>
      </c>
      <c r="L3080" s="444">
        <f t="shared" ca="1" si="144"/>
        <v>-212210089104.40933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-212210089104.40933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-884208704.60170555</v>
      </c>
      <c r="L3081" s="444">
        <f t="shared" ca="1" si="144"/>
        <v>-213094297809.01105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-213094297809.01105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-887892907.53754604</v>
      </c>
      <c r="L3082" s="444">
        <f t="shared" ca="1" si="144"/>
        <v>-213982190716.54858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-213982190716.54858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-891592461.31895244</v>
      </c>
      <c r="L3083" s="444">
        <f t="shared" ca="1" si="144"/>
        <v>-214873783177.86752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-214873783177.86752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-895307429.90778124</v>
      </c>
      <c r="L3084" s="444">
        <f t="shared" ca="1" si="144"/>
        <v>-215769090607.7753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-215769090607.7753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-899037877.53239703</v>
      </c>
      <c r="L3085" s="444">
        <f t="shared" ca="1" si="144"/>
        <v>-216668128485.30771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-216668128485.30771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-902783868.68878222</v>
      </c>
      <c r="L3086" s="444">
        <f t="shared" ca="1" si="144"/>
        <v>-217570912353.99649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-217570912353.99649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-906545468.14165211</v>
      </c>
      <c r="L3087" s="444">
        <f t="shared" ca="1" si="144"/>
        <v>-218477457822.13815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-218477457822.13815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-910322740.92557561</v>
      </c>
      <c r="L3088" s="444">
        <f t="shared" ca="1" si="144"/>
        <v>-219387780563.06372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-219387780563.06372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-914115752.34609878</v>
      </c>
      <c r="L3089" s="444">
        <f t="shared" ca="1" si="144"/>
        <v>-220301896315.40982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-220301896315.40982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-917924567.98087406</v>
      </c>
      <c r="L3090" s="444">
        <f t="shared" ca="1" si="144"/>
        <v>-221219820883.39069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-221219820883.39069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-921749253.68079436</v>
      </c>
      <c r="L3091" s="444">
        <f t="shared" ca="1" si="144"/>
        <v>-222141570137.07147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-222141570137.07147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-925589875.57113123</v>
      </c>
      <c r="L3092" s="444">
        <f t="shared" ca="1" si="144"/>
        <v>-223067160012.64261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-223067160012.64261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-929446500.05267751</v>
      </c>
      <c r="L3093" s="444">
        <f t="shared" ca="1" si="144"/>
        <v>-223996606512.69528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-223996606512.69528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-933319193.80289686</v>
      </c>
      <c r="L3094" s="444">
        <f t="shared" ca="1" si="144"/>
        <v>-224929925706.49817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-224929925706.49817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-937208023.77707565</v>
      </c>
      <c r="L3095" s="444">
        <f t="shared" ca="1" si="144"/>
        <v>-225867133730.27524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-225867133730.27524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-941113057.20948017</v>
      </c>
      <c r="L3096" s="444">
        <f t="shared" ca="1" si="144"/>
        <v>-226808246787.48471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-226808246787.48471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-945034361.6145196</v>
      </c>
      <c r="L3097" s="444">
        <f t="shared" ca="1" si="144"/>
        <v>-227753281149.09924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-227753281149.09924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-948972004.78791344</v>
      </c>
      <c r="L3098" s="444">
        <f t="shared" ca="1" si="144"/>
        <v>-228702253153.88715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-228702253153.88715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-952926054.807863</v>
      </c>
      <c r="L3099" s="444">
        <f t="shared" ca="1" si="144"/>
        <v>-229655179208.69501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-229655179208.69501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-956896580.03622925</v>
      </c>
      <c r="L3100" s="444">
        <f t="shared" ca="1" si="144"/>
        <v>-230612075788.73123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-230612075788.73123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-960883649.11971343</v>
      </c>
      <c r="L3101" s="444">
        <f t="shared" ca="1" si="144"/>
        <v>-231572959437.85095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-231572959437.85095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-964887330.99104559</v>
      </c>
      <c r="L3102" s="444">
        <f t="shared" ca="1" si="144"/>
        <v>-232537846768.84201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-232537846768.84201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-968907694.870175</v>
      </c>
      <c r="L3103" s="444">
        <f t="shared" ca="1" si="144"/>
        <v>-233506754463.71219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-233506754463.71219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-972944810.26546741</v>
      </c>
      <c r="L3104" s="444">
        <f t="shared" ca="1" si="144"/>
        <v>-234479699273.97766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-234479699273.97766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-976998746.97490692</v>
      </c>
      <c r="L3105" s="444">
        <f t="shared" ca="1" si="144"/>
        <v>-235456698020.95258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-235456698020.95258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-981069575.08730233</v>
      </c>
      <c r="L3106" s="444">
        <f t="shared" ca="1" si="144"/>
        <v>-236437767596.03989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-236437767596.03989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-985157364.98349953</v>
      </c>
      <c r="L3107" s="444">
        <f t="shared" ca="1" si="144"/>
        <v>-237422924961.02338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-237422924961.02338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-989262187.33759737</v>
      </c>
      <c r="L3108" s="444">
        <f t="shared" ca="1" si="144"/>
        <v>-238412187148.36096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-238412187148.36096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-993384113.11817062</v>
      </c>
      <c r="L3109" s="444">
        <f t="shared" ca="1" si="144"/>
        <v>-239405571261.47913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-239405571261.47913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-997523213.58949625</v>
      </c>
      <c r="L3110" s="444">
        <f t="shared" ca="1" si="144"/>
        <v>-240403094475.06863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-240403094475.06863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-1001679560.312786</v>
      </c>
      <c r="L3111" s="444">
        <f t="shared" ca="1" si="144"/>
        <v>-241404774035.38141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-241404774035.38141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-1005853225.1474224</v>
      </c>
      <c r="L3112" s="444">
        <f t="shared" ca="1" si="144"/>
        <v>-242410627260.52884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-242410627260.52884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-1010044280.2522035</v>
      </c>
      <c r="L3113" s="444">
        <f t="shared" ca="1" si="144"/>
        <v>-243420671540.78104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-243420671540.78104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-1014252798.0865877</v>
      </c>
      <c r="L3114" s="444">
        <f t="shared" ca="1" si="144"/>
        <v>-244434924338.86761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-244434924338.86761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-1018478851.4119486</v>
      </c>
      <c r="L3115" s="444">
        <f t="shared" ca="1" si="144"/>
        <v>-245453403190.27957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-245453403190.27957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-1022722513.2928315</v>
      </c>
      <c r="L3116" s="444">
        <f t="shared" ca="1" si="144"/>
        <v>-246476125703.57242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-246476125703.57242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-1026983857.0982184</v>
      </c>
      <c r="L3117" s="444">
        <f t="shared" ca="1" si="144"/>
        <v>-247503109560.67062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-247503109560.67062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-1031262956.5027941</v>
      </c>
      <c r="L3118" s="444">
        <f t="shared" ca="1" si="144"/>
        <v>-248534372517.17343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-248534372517.17343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-1035559885.4882226</v>
      </c>
      <c r="L3119" s="444">
        <f t="shared" ca="1" si="144"/>
        <v>-249569932402.66165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-249569932402.66165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-1039874718.3444235</v>
      </c>
      <c r="L3120" s="444">
        <f t="shared" ca="1" si="144"/>
        <v>-250609807121.00607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-250609807121.00607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-1044207529.6708586</v>
      </c>
      <c r="L3121" s="444">
        <f t="shared" ca="1" si="144"/>
        <v>-251654014650.67694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-251654014650.67694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-1048558394.3778206</v>
      </c>
      <c r="L3122" s="444">
        <f t="shared" ca="1" si="144"/>
        <v>-252702573045.05475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-252702573045.05475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-1052927387.687728</v>
      </c>
      <c r="L3123" s="444">
        <f t="shared" ca="1" si="144"/>
        <v>-253755500432.74246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-253755500432.74246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-1057314585.136427</v>
      </c>
      <c r="L3124" s="444">
        <f t="shared" ca="1" si="144"/>
        <v>-254812815017.87888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-254812815017.87888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-1061720062.5744953</v>
      </c>
      <c r="L3125" s="444">
        <f t="shared" ca="1" si="144"/>
        <v>-255874535080.45337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-255874535080.45337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-1066143896.1685557</v>
      </c>
      <c r="L3126" s="444">
        <f t="shared" ca="1" si="144"/>
        <v>-256940678976.62192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-256940678976.62192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-1070586162.4025913</v>
      </c>
      <c r="L3127" s="444">
        <f t="shared" ca="1" si="144"/>
        <v>-258011265139.02451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-258011265139.02451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-1075046938.0792687</v>
      </c>
      <c r="L3128" s="444">
        <f t="shared" ca="1" si="144"/>
        <v>-259086312077.10376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-259086312077.10376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-1079526300.3212657</v>
      </c>
      <c r="L3129" s="444">
        <f t="shared" ca="1" si="144"/>
        <v>-260165838377.42502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-260165838377.42502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-1084024326.5726044</v>
      </c>
      <c r="L3130" s="444">
        <f t="shared" ca="1" si="144"/>
        <v>-261249862703.99762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-261249862703.99762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-1088541094.5999901</v>
      </c>
      <c r="L3131" s="444">
        <f t="shared" ca="1" si="144"/>
        <v>-262338403798.5976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-262338403798.5976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-1093076682.4941566</v>
      </c>
      <c r="L3132" s="444">
        <f t="shared" ca="1" si="144"/>
        <v>-263431480481.09177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-263431480481.09177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-1097631168.6712158</v>
      </c>
      <c r="L3133" s="444">
        <f t="shared" ca="1" si="144"/>
        <v>-264529111649.76297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-264529111649.76297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-1102204631.8740125</v>
      </c>
      <c r="L3134" s="444">
        <f t="shared" ca="1" si="144"/>
        <v>-265631316281.63699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-265631316281.63699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-1106797151.1734874</v>
      </c>
      <c r="L3135" s="444">
        <f t="shared" ca="1" si="144"/>
        <v>-266738113432.81049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-266738113432.81049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-1111408805.9700437</v>
      </c>
      <c r="L3136" s="444">
        <f t="shared" ca="1" si="144"/>
        <v>-267849522238.78052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-267849522238.78052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-1116039675.9949188</v>
      </c>
      <c r="L3137" s="444">
        <f t="shared" ca="1" si="144"/>
        <v>-268965561914.77545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-268965561914.77545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-1120689841.3115642</v>
      </c>
      <c r="L3138" s="444">
        <f t="shared" ca="1" si="144"/>
        <v>-270086251756.08701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-270086251756.08701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-1125359382.317029</v>
      </c>
      <c r="L3139" s="444">
        <f t="shared" ca="1" si="144"/>
        <v>-271211611138.40402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-271211611138.40402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-1130048379.74335</v>
      </c>
      <c r="L3140" s="444">
        <f t="shared" ca="1" si="144"/>
        <v>-272341659518.14737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-272341659518.14737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-1134756914.6589475</v>
      </c>
      <c r="L3141" s="444">
        <f t="shared" ca="1" si="144"/>
        <v>-273476416432.8063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-273476416432.8063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-1139485068.4700265</v>
      </c>
      <c r="L3142" s="444">
        <f t="shared" ca="1" si="144"/>
        <v>-274615901501.27634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-274615901501.27634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-1144232922.9219847</v>
      </c>
      <c r="L3143" s="444">
        <f t="shared" ca="1" si="144"/>
        <v>-275760134424.1983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-275760134424.1983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-1149000560.1008263</v>
      </c>
      <c r="L3144" s="444">
        <f t="shared" ca="1" si="144"/>
        <v>-276909134984.29913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-276909134984.29913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-1153788062.4345796</v>
      </c>
      <c r="L3145" s="444">
        <f t="shared" ca="1" si="144"/>
        <v>-278062923046.7337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-278062923046.7337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-1158595512.6947238</v>
      </c>
      <c r="L3146" s="444">
        <f t="shared" ca="1" si="144"/>
        <v>-279221518559.42841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-279221518559.42841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-1163422993.9976184</v>
      </c>
      <c r="L3147" s="444">
        <f t="shared" ca="1" si="144"/>
        <v>-280384941553.42603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-280384941553.42603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-1168270589.8059418</v>
      </c>
      <c r="L3148" s="444">
        <f t="shared" ca="1" si="144"/>
        <v>-281553212143.23199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-281553212143.23199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-1173138383.9301333</v>
      </c>
      <c r="L3149" s="444">
        <f t="shared" ca="1" si="144"/>
        <v>-282726350527.16211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-282726350527.16211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-1178026460.5298421</v>
      </c>
      <c r="L3150" s="444">
        <f t="shared" ca="1" si="144"/>
        <v>-283904376987.69196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-283904376987.69196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-1182934904.1153831</v>
      </c>
      <c r="L3151" s="444">
        <f t="shared" ca="1" si="144"/>
        <v>-285087311891.80731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-285087311891.80731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-1187863799.5491972</v>
      </c>
      <c r="L3152" s="444">
        <f t="shared" ca="1" si="144"/>
        <v>-286275175691.35651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-286275175691.35651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-1192813232.0473187</v>
      </c>
      <c r="L3153" s="444">
        <f t="shared" ca="1" si="144"/>
        <v>-287467988923.40381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-287467988923.40381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-1197783287.1808491</v>
      </c>
      <c r="L3154" s="444">
        <f t="shared" ca="1" si="144"/>
        <v>-288665772210.58466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-288665772210.58466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-1202774050.8774362</v>
      </c>
      <c r="L3155" s="444">
        <f t="shared" ca="1" si="144"/>
        <v>-289868546261.4621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-289868546261.4621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-1207785609.4227588</v>
      </c>
      <c r="L3156" s="444">
        <f t="shared" ca="1" si="144"/>
        <v>-291076331870.88483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-291076331870.88483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-1212818049.4620202</v>
      </c>
      <c r="L3157" s="444">
        <f t="shared" ca="1" si="144"/>
        <v>-292289149920.34686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-292289149920.34686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-1217871458.0014453</v>
      </c>
      <c r="L3158" s="444">
        <f t="shared" ca="1" si="144"/>
        <v>-293507021378.34833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-293507021378.34833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-1222945922.4097848</v>
      </c>
      <c r="L3159" s="444">
        <f t="shared" ca="1" si="144"/>
        <v>-294729967300.75812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-294729967300.75812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-1228041530.4198256</v>
      </c>
      <c r="L3160" s="444">
        <f t="shared" ca="1" si="144"/>
        <v>-295958008831.17792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-295958008831.17792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-1233158370.1299081</v>
      </c>
      <c r="L3161" s="444">
        <f t="shared" ca="1" si="144"/>
        <v>-297191167201.3078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-297191167201.3078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-1238296530.0054491</v>
      </c>
      <c r="L3162" s="444">
        <f t="shared" ca="1" si="144"/>
        <v>-298429463731.31323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-298429463731.31323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-1243456098.8804717</v>
      </c>
      <c r="L3163" s="444">
        <f t="shared" ca="1" si="144"/>
        <v>-299672919830.19373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-299672919830.19373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-1248637165.9591405</v>
      </c>
      <c r="L3164" s="444">
        <f t="shared" ca="1" si="144"/>
        <v>-300921556996.15289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-300921556996.15289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-1253839820.8173037</v>
      </c>
      <c r="L3165" s="444">
        <f t="shared" ca="1" si="144"/>
        <v>-302175396816.97021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-302175396816.97021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-1259064153.4040425</v>
      </c>
      <c r="L3166" s="444">
        <f t="shared" ca="1" si="144"/>
        <v>-303434460970.37427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-303434460970.37427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-1264310254.043226</v>
      </c>
      <c r="L3167" s="444">
        <f t="shared" ca="1" si="144"/>
        <v>-304698771224.41748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-304698771224.41748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-1269578213.4350729</v>
      </c>
      <c r="L3168" s="444">
        <f t="shared" ca="1" si="144"/>
        <v>-305968349437.85254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-305968349437.85254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-1274868122.6577189</v>
      </c>
      <c r="L3169" s="444">
        <f t="shared" ca="1" si="144"/>
        <v>-307243217560.51025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-307243217560.51025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-1280180073.1687927</v>
      </c>
      <c r="L3170" s="444">
        <f t="shared" ca="1" si="144"/>
        <v>-308523397633.67908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-308523397633.67908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-1285514156.8069961</v>
      </c>
      <c r="L3171" s="444">
        <f t="shared" ca="1" si="144"/>
        <v>-309808911790.48608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-309808911790.48608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-1290870465.7936921</v>
      </c>
      <c r="L3172" s="444">
        <f t="shared" ca="1" si="144"/>
        <v>-311099782256.27979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-311099782256.27979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-1296249092.734499</v>
      </c>
      <c r="L3173" s="444">
        <f t="shared" ca="1" si="144"/>
        <v>-312396031349.01428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-312396031349.01428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-1301650130.6208928</v>
      </c>
      <c r="L3174" s="444">
        <f t="shared" ca="1" si="144"/>
        <v>-313697681479.63519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-313697681479.63519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-1307073672.8318133</v>
      </c>
      <c r="L3175" s="444">
        <f t="shared" ca="1" si="144"/>
        <v>-315004755152.46698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-315004755152.46698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-1312519813.1352792</v>
      </c>
      <c r="L3176" s="444">
        <f t="shared" ca="1" si="144"/>
        <v>-316317274965.60223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-316317274965.60223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-1317988645.6900094</v>
      </c>
      <c r="L3177" s="444">
        <f t="shared" ca="1" si="144"/>
        <v>-317635263611.29224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-317635263611.29224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-1323480265.047051</v>
      </c>
      <c r="L3178" s="444">
        <f t="shared" ca="1" si="144"/>
        <v>-318958743876.33929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-318958743876.33929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-1328994766.1514137</v>
      </c>
      <c r="L3179" s="444">
        <f t="shared" ca="1" si="144"/>
        <v>-320287738642.49072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-320287738642.49072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-1334532244.3437114</v>
      </c>
      <c r="L3180" s="444">
        <f t="shared" ca="1" si="144"/>
        <v>-321622270886.83441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-321622270886.83441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-1340092795.36181</v>
      </c>
      <c r="L3181" s="444">
        <f t="shared" ca="1" si="144"/>
        <v>-322962363682.19623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-322962363682.19623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-1345676515.3424842</v>
      </c>
      <c r="L3182" s="444">
        <f t="shared" ca="1" si="144"/>
        <v>-324308040197.5387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-324308040197.5387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-1351283500.8230779</v>
      </c>
      <c r="L3183" s="444">
        <f t="shared" ca="1" si="144"/>
        <v>-325659323698.36176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-325659323698.36176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-1356913848.7431741</v>
      </c>
      <c r="L3184" s="444">
        <f t="shared" ca="1" si="144"/>
        <v>-327016237547.10492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-327016237547.10492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-1362567656.4462705</v>
      </c>
      <c r="L3185" s="444">
        <f t="shared" ca="1" si="144"/>
        <v>-328378805203.55121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-328378805203.55121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-1368245021.6814632</v>
      </c>
      <c r="L3186" s="444">
        <f t="shared" ca="1" si="144"/>
        <v>-329747050225.23267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-329747050225.23267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-1373946042.6051362</v>
      </c>
      <c r="L3187" s="444">
        <f t="shared" ca="1" si="144"/>
        <v>-331120996267.83783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-331120996267.83783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-1379670817.7826576</v>
      </c>
      <c r="L3188" s="444">
        <f t="shared" ca="1" si="144"/>
        <v>-332500667085.62048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-332500667085.62048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-1385419446.1900854</v>
      </c>
      <c r="L3189" s="444">
        <f t="shared" ca="1" si="144"/>
        <v>-333886086531.81055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-333886086531.81055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-1391192027.2158773</v>
      </c>
      <c r="L3190" s="444">
        <f t="shared" ca="1" si="144"/>
        <v>-335277278559.02643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-335277278559.02643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-1396988660.6626101</v>
      </c>
      <c r="L3191" s="444">
        <f t="shared" ca="1" si="144"/>
        <v>-336674267219.68903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-336674267219.68903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-1402809446.7487042</v>
      </c>
      <c r="L3192" s="444">
        <f t="shared" ca="1" si="144"/>
        <v>-338077076666.43774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-338077076666.43774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-1408654486.1101573</v>
      </c>
      <c r="L3193" s="444">
        <f t="shared" ca="1" si="144"/>
        <v>-339485731152.54791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-339485731152.54791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-1414523879.802283</v>
      </c>
      <c r="L3194" s="444">
        <f t="shared" ca="1" si="144"/>
        <v>-340900255032.35022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-340900255032.35022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-1420417729.3014593</v>
      </c>
      <c r="L3195" s="444">
        <f t="shared" ca="1" si="144"/>
        <v>-342320672761.65167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-342320672761.65167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-1426336136.506882</v>
      </c>
      <c r="L3196" s="444">
        <f t="shared" ca="1" si="144"/>
        <v>-343747008898.15857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-343747008898.15857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-1432279203.7423275</v>
      </c>
      <c r="L3197" s="444">
        <f t="shared" ca="1" si="144"/>
        <v>-345179288101.90088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-345179288101.90088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-1438247033.7579203</v>
      </c>
      <c r="L3198" s="444">
        <f t="shared" ca="1" si="144"/>
        <v>-346617535135.65881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-346617535135.65881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-1444239729.7319117</v>
      </c>
      <c r="L3199" s="444">
        <f t="shared" ca="1" si="144"/>
        <v>-348061774865.39075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-348061774865.39075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-1450257395.2724614</v>
      </c>
      <c r="L3200" s="444">
        <f t="shared" ca="1" si="144"/>
        <v>-349512032260.66321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-349512032260.66321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-1456300134.41943</v>
      </c>
      <c r="L3201" s="444">
        <f t="shared" ca="1" si="144"/>
        <v>-350968332395.08264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-350968332395.08264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-1462368051.6461778</v>
      </c>
      <c r="L3202" s="444">
        <f t="shared" ca="1" si="144"/>
        <v>-352430700446.72882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-352430700446.72882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-1468461251.8613701</v>
      </c>
      <c r="L3203" s="444">
        <f t="shared" ca="1" si="144"/>
        <v>-353899161698.59021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-353899161698.59021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-1474579840.4107926</v>
      </c>
      <c r="L3204" s="444">
        <f t="shared" ca="1" si="144"/>
        <v>-355373741539.00098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-355373741539.00098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-1480723923.0791707</v>
      </c>
      <c r="L3205" s="444">
        <f t="shared" ca="1" si="144"/>
        <v>-356854465462.08014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-356854465462.08014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-1486893606.0920005</v>
      </c>
      <c r="L3206" s="444">
        <f t="shared" ca="1" si="144"/>
        <v>-358341359068.17212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-358341359068.17212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-1493088996.1173837</v>
      </c>
      <c r="L3207" s="444">
        <f t="shared" ca="1" si="144"/>
        <v>-359834448064.28949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-359834448064.28949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-1499310200.2678728</v>
      </c>
      <c r="L3208" s="444">
        <f t="shared" ca="1" si="144"/>
        <v>-361333758264.55737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-361333758264.55737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-1505557326.1023223</v>
      </c>
      <c r="L3209" s="444">
        <f t="shared" ca="1" si="144"/>
        <v>-362839315590.65967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-362839315590.65967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-1511830481.6277485</v>
      </c>
      <c r="L3210" s="444">
        <f t="shared" ca="1" si="144"/>
        <v>-364351146072.28741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-364351146072.28741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-1518129775.3011975</v>
      </c>
      <c r="L3211" s="444">
        <f t="shared" ca="1" si="144"/>
        <v>-365869275847.58862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-365869275847.58862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-1524455316.0316193</v>
      </c>
      <c r="L3212" s="444">
        <f t="shared" ca="1" si="144"/>
        <v>-367393731163.62024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-367393731163.62024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-1530807213.181751</v>
      </c>
      <c r="L3213" s="444">
        <f t="shared" ca="1" si="144"/>
        <v>-368924538376.802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-368924538376.802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-1537185576.5700083</v>
      </c>
      <c r="L3214" s="444">
        <f t="shared" ca="1" si="144"/>
        <v>-370461723953.37201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-370461723953.37201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-1543590516.4723833</v>
      </c>
      <c r="L3215" s="444">
        <f t="shared" ca="1" si="144"/>
        <v>-372005314469.84442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-372005314469.84442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-1550022143.6243517</v>
      </c>
      <c r="L3216" s="444">
        <f t="shared" ca="1" si="144"/>
        <v>-373555336613.46875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-373555336613.46875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-1556480569.2227864</v>
      </c>
      <c r="L3217" s="444">
        <f t="shared" ca="1" si="144"/>
        <v>-375111817182.69153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-375111817182.69153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-1562965904.9278812</v>
      </c>
      <c r="L3218" s="444">
        <f t="shared" ca="1" si="144"/>
        <v>-376674783087.61938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-376674783087.61938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-1569478262.8650808</v>
      </c>
      <c r="L3219" s="444">
        <f t="shared" ca="1" si="144"/>
        <v>-378244261350.48444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-378244261350.48444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-1576017755.6270185</v>
      </c>
      <c r="L3220" s="444">
        <f t="shared" ca="1" si="144"/>
        <v>-379820279106.11145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-379820279106.11145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-1582584496.2754643</v>
      </c>
      <c r="L3221" s="444">
        <f t="shared" ca="1" si="144"/>
        <v>-381402863602.3869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-381402863602.3869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-1589178598.3432786</v>
      </c>
      <c r="L3222" s="444">
        <f t="shared" ca="1" si="144"/>
        <v>-382992042200.73016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-382992042200.73016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-1595800175.8363757</v>
      </c>
      <c r="L3223" s="444">
        <f t="shared" ca="1" si="144"/>
        <v>-384587842376.56653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-384587842376.56653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-1602449343.2356939</v>
      </c>
      <c r="L3224" s="444">
        <f t="shared" ca="1" si="144"/>
        <v>-386190291719.80225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-386190291719.80225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-1609126215.499176</v>
      </c>
      <c r="L3225" s="444">
        <f t="shared" ca="1" si="144"/>
        <v>-387799417935.30139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-387799417935.30139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-1615830908.0637558</v>
      </c>
      <c r="L3226" s="444">
        <f t="shared" ca="1" si="144"/>
        <v>-389415248843.36517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-389415248843.36517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-1622563536.8473549</v>
      </c>
      <c r="L3227" s="444">
        <f t="shared" ca="1" si="144"/>
        <v>-391037812380.21252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-391037812380.21252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-1629324218.2508855</v>
      </c>
      <c r="L3228" s="444">
        <f t="shared" ca="1" si="144"/>
        <v>-392667136598.46344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-392667136598.46344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-1636113069.1602643</v>
      </c>
      <c r="L3229" s="444">
        <f t="shared" ca="1" si="144"/>
        <v>-394303249667.62372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-394303249667.62372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-1642930206.9484322</v>
      </c>
      <c r="L3230" s="444">
        <f t="shared" ca="1" si="144"/>
        <v>-395946179874.57214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-395946179874.57214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-1649775749.4773839</v>
      </c>
      <c r="L3231" s="444">
        <f t="shared" ca="1" si="144"/>
        <v>-397595955624.0495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-397595955624.0495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-1656649815.1002061</v>
      </c>
      <c r="L3232" s="444">
        <f t="shared" ca="1" si="144"/>
        <v>-399252605439.14972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-399252605439.14972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-1663552522.6631238</v>
      </c>
      <c r="L3233" s="444">
        <f t="shared" ca="1" si="144"/>
        <v>-400916157961.81287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-400916157961.81287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-1670483991.5075536</v>
      </c>
      <c r="L3234" s="444">
        <f t="shared" ca="1" si="144"/>
        <v>-402586641953.32043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-402586641953.32043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-1677444341.4721684</v>
      </c>
      <c r="L3235" s="444">
        <f t="shared" ca="1" si="144"/>
        <v>-404264086294.7926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-404264086294.7926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-1684433692.8949692</v>
      </c>
      <c r="L3236" s="444">
        <f t="shared" ca="1" si="144"/>
        <v>-405948519987.68756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-405948519987.68756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-1691452166.6153648</v>
      </c>
      <c r="L3237" s="444">
        <f t="shared" ca="1" si="144"/>
        <v>-407639972154.30292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-407639972154.30292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-1698499883.9762621</v>
      </c>
      <c r="L3238" s="444">
        <f t="shared" ca="1" si="144"/>
        <v>-409338472038.27917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-409338472038.27917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-1705576966.8261633</v>
      </c>
      <c r="L3239" s="444">
        <f t="shared" ca="1" si="144"/>
        <v>-411044049005.10535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-411044049005.10535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-1712683537.5212722</v>
      </c>
      <c r="L3240" s="444">
        <f t="shared" ca="1" si="144"/>
        <v>-412756732542.62665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-412756732542.62665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-1719819718.9276111</v>
      </c>
      <c r="L3241" s="444">
        <f t="shared" ca="1" si="144"/>
        <v>-414476552261.55426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-414476552261.55426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-1726985634.4231427</v>
      </c>
      <c r="L3242" s="444">
        <f t="shared" ca="1" si="144"/>
        <v>-416203537895.97742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-416203537895.97742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-1734181407.8999059</v>
      </c>
      <c r="L3243" s="444">
        <f t="shared" ca="1" si="144"/>
        <v>-417937719303.87732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-417937719303.87732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-1741407163.7661555</v>
      </c>
      <c r="L3244" s="444">
        <f t="shared" ca="1" si="144"/>
        <v>-419679126467.64349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-419679126467.64349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-1748663026.9485145</v>
      </c>
      <c r="L3245" s="444">
        <f t="shared" ca="1" si="144"/>
        <v>-421427789494.59198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-421427789494.59198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-1755949122.8941333</v>
      </c>
      <c r="L3246" s="444">
        <f t="shared" ca="1" si="144"/>
        <v>-423183738617.48608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-423183738617.48608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-1763265577.5728586</v>
      </c>
      <c r="L3247" s="444">
        <f t="shared" ca="1" si="144"/>
        <v>-424947004195.05896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-424947004195.05896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-1770612517.4794123</v>
      </c>
      <c r="L3248" s="444">
        <f t="shared" ca="1" si="144"/>
        <v>-426717616712.53839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-426717616712.53839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-1777990069.6355765</v>
      </c>
      <c r="L3249" s="444">
        <f t="shared" ca="1" si="144"/>
        <v>-428495606782.17395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-428495606782.17395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-1785398361.5923917</v>
      </c>
      <c r="L3250" s="444">
        <f t="shared" ca="1" si="144"/>
        <v>-430281005143.76636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-430281005143.76636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-1792837521.4323597</v>
      </c>
      <c r="L3251" s="444">
        <f t="shared" ca="1" si="144"/>
        <v>-432073842665.19873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-432073842665.19873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-1800307677.771661</v>
      </c>
      <c r="L3252" s="444">
        <f t="shared" ca="1" si="144"/>
        <v>-433874150342.9704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-433874150342.9704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-1807808959.7623765</v>
      </c>
      <c r="L3253" s="444">
        <f t="shared" ca="1" si="144"/>
        <v>-435681959302.73279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-435681959302.73279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-1815341497.0947196</v>
      </c>
      <c r="L3254" s="444">
        <f t="shared" ca="1" si="144"/>
        <v>-437497300799.82751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-437497300799.82751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-1822905419.9992809</v>
      </c>
      <c r="L3255" s="444">
        <f t="shared" ca="1" si="144"/>
        <v>-439320206219.82678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-439320206219.82678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-1830500859.2492781</v>
      </c>
      <c r="L3256" s="444">
        <f t="shared" ca="1" si="144"/>
        <v>-441150707079.07605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-441150707079.07605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-1838127946.1628168</v>
      </c>
      <c r="L3257" s="444">
        <f t="shared" ca="1" si="144"/>
        <v>-442988835025.23889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-442988835025.23889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-1845786812.6051619</v>
      </c>
      <c r="L3258" s="444">
        <f t="shared" ca="1" si="144"/>
        <v>-444834621837.84406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-444834621837.84406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-1853477590.9910169</v>
      </c>
      <c r="L3259" s="444">
        <f t="shared" ca="1" si="144"/>
        <v>-446688099428.83508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-446688099428.83508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-1861200414.2868128</v>
      </c>
      <c r="L3260" s="444">
        <f t="shared" ca="1" si="144"/>
        <v>-448549299843.12189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-448549299843.12189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-1868955416.0130079</v>
      </c>
      <c r="L3261" s="444">
        <f t="shared" ca="1" si="144"/>
        <v>-450418255259.13489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-450418255259.13489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-1876742730.2463953</v>
      </c>
      <c r="L3262" s="444">
        <f t="shared" ca="1" si="144"/>
        <v>-452294997989.38129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-452294997989.38129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-1884562491.6224222</v>
      </c>
      <c r="L3263" s="444">
        <f t="shared" ca="1" si="144"/>
        <v>-454179560481.00372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-454179560481.00372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-1892414835.3375156</v>
      </c>
      <c r="L3264" s="444">
        <f t="shared" ca="1" si="144"/>
        <v>-456071975316.34125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-456071975316.34125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-1900299897.1514215</v>
      </c>
      <c r="L3265" s="444">
        <f t="shared" ca="1" si="144"/>
        <v>-457972275213.49268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-457972275213.49268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-1908217813.3895528</v>
      </c>
      <c r="L3266" s="444">
        <f t="shared" ca="1" si="144"/>
        <v>-459880493026.8822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-459880493026.8822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-1916168720.9453425</v>
      </c>
      <c r="L3267" s="444">
        <f t="shared" ca="1" si="144"/>
        <v>-461796661747.82751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-461796661747.82751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-1924152757.2826147</v>
      </c>
      <c r="L3268" s="444">
        <f t="shared" ca="1" si="144"/>
        <v>-463720814505.11011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-463720814505.11011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-1932170060.4379585</v>
      </c>
      <c r="L3269" s="444">
        <f t="shared" ca="1" si="144"/>
        <v>-465652984565.5481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-465652984565.5481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-1940220769.0231173</v>
      </c>
      <c r="L3270" s="444">
        <f t="shared" ca="1" si="144"/>
        <v>-467593205334.57123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-467593205334.57123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-1948305022.22738</v>
      </c>
      <c r="L3271" s="444">
        <f t="shared" ca="1" si="144"/>
        <v>-469541510356.79858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-469541510356.79858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-1956422959.819994</v>
      </c>
      <c r="L3272" s="444">
        <f t="shared" ca="1" si="144"/>
        <v>-471497933316.61859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-471497933316.61859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-1964574722.1525772</v>
      </c>
      <c r="L3273" s="444">
        <f t="shared" ca="1" si="144"/>
        <v>-473462508038.77118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-473462508038.77118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-1972760450.1615465</v>
      </c>
      <c r="L3274" s="444">
        <f t="shared" ca="1" si="144"/>
        <v>-475435268488.93274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-475435268488.93274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-1980980285.370553</v>
      </c>
      <c r="L3275" s="444">
        <f t="shared" ca="1" si="144"/>
        <v>-477416248774.30328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-477416248774.30328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-1989234369.8929303</v>
      </c>
      <c r="L3276" s="444">
        <f t="shared" ca="1" si="144"/>
        <v>-479405483144.19623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-479405483144.19623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-1997522846.4341509</v>
      </c>
      <c r="L3277" s="444">
        <f t="shared" ca="1" si="144"/>
        <v>-481403005990.63037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-481403005990.63037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-2005845858.2942934</v>
      </c>
      <c r="L3278" s="444">
        <f t="shared" ca="1" si="144"/>
        <v>-483408851848.92468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-483408851848.92468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-2014203549.3705194</v>
      </c>
      <c r="L3279" s="444">
        <f t="shared" ca="1" si="144"/>
        <v>-485423055398.29523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-485423055398.29523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-2022596064.1595633</v>
      </c>
      <c r="L3280" s="444">
        <f t="shared" ca="1" si="144"/>
        <v>-487445651462.45477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-487445651462.45477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-2031023547.7602282</v>
      </c>
      <c r="L3281" s="444">
        <f t="shared" ca="1" si="144"/>
        <v>-489476675010.21503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-489476675010.21503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-2039486145.8758957</v>
      </c>
      <c r="L3282" s="444">
        <f t="shared" ca="1" si="144"/>
        <v>-491516161156.09094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-491516161156.09094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-2047984004.8170455</v>
      </c>
      <c r="L3283" s="444">
        <f t="shared" ca="1" si="144"/>
        <v>-493564145160.90796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-493564145160.90796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-2056517271.5037832</v>
      </c>
      <c r="L3284" s="444">
        <f t="shared" ca="1" si="144"/>
        <v>-495620662432.41174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-495620662432.41174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-2065086093.4683821</v>
      </c>
      <c r="L3285" s="444">
        <f t="shared" ca="1" si="144"/>
        <v>-497685748525.88013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-497685748525.88013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-2073690618.8578336</v>
      </c>
      <c r="L3286" s="444">
        <f t="shared" ca="1" si="144"/>
        <v>-499759439144.73798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-499759439144.73798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-2082330996.4364083</v>
      </c>
      <c r="L3287" s="444">
        <f t="shared" ca="1" si="144"/>
        <v>-501841770141.17438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-501841770141.17438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-2091007375.5882266</v>
      </c>
      <c r="L3288" s="444">
        <f t="shared" ca="1" si="144"/>
        <v>-503932777516.76263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-503932777516.76263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-2099719906.3198442</v>
      </c>
      <c r="L3289" s="444">
        <f t="shared" ca="1" si="144"/>
        <v>-506032497423.08246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-506032497423.08246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-2108468739.2628434</v>
      </c>
      <c r="L3290" s="444">
        <f t="shared" ca="1" si="144"/>
        <v>-508140966162.34528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-508140966162.34528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-2117254025.6764386</v>
      </c>
      <c r="L3291" s="444">
        <f t="shared" ca="1" si="144"/>
        <v>-510258220188.02173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-510258220188.02173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-2126075917.4500904</v>
      </c>
      <c r="L3292" s="444">
        <f t="shared" ca="1" si="144"/>
        <v>-512384296105.4718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-512384296105.4718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-2134934567.1061325</v>
      </c>
      <c r="L3293" s="444">
        <f t="shared" ca="1" si="144"/>
        <v>-514519230672.57794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-514519230672.57794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-2143830127.8024077</v>
      </c>
      <c r="L3294" s="444">
        <f t="shared" ca="1" si="144"/>
        <v>-516663060800.38037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-516663060800.38037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-2152762753.334918</v>
      </c>
      <c r="L3295" s="444">
        <f t="shared" ca="1" si="144"/>
        <v>-518815823553.71527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-518815823553.71527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-2161732598.14048</v>
      </c>
      <c r="L3296" s="444">
        <f t="shared" ca="1" si="144"/>
        <v>-520977556151.85577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-520977556151.85577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-2170739817.2993989</v>
      </c>
      <c r="L3297" s="444">
        <f t="shared" ca="1" si="144"/>
        <v>-523148295969.15515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-523148295969.15515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-2179784566.5381465</v>
      </c>
      <c r="L3298" s="444">
        <f t="shared" ca="1" si="144"/>
        <v>-525328080535.6933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-525328080535.6933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-2188867002.2320557</v>
      </c>
      <c r="L3299" s="444">
        <f t="shared" ca="1" si="144"/>
        <v>-527516947537.92535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-527516947537.92535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-2197987281.4080224</v>
      </c>
      <c r="L3300" s="444">
        <f t="shared" ca="1" si="144"/>
        <v>-529714934819.33337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-529714934819.33337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-2207145561.7472224</v>
      </c>
      <c r="L3301" s="444">
        <f t="shared" ca="1" si="144"/>
        <v>-531922080381.08057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-531922080381.08057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-2216342001.5878358</v>
      </c>
      <c r="L3302" s="444">
        <f t="shared" ca="1" si="144"/>
        <v>-534138422382.6684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-534138422382.6684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-2225576759.9277849</v>
      </c>
      <c r="L3303" s="444">
        <f t="shared" ca="1" si="144"/>
        <v>-536363999142.59619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-536363999142.59619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-2234849996.427484</v>
      </c>
      <c r="L3304" s="444">
        <f t="shared" ca="1" si="144"/>
        <v>-538598849139.02368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-538598849139.02368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-2244161871.4125986</v>
      </c>
      <c r="L3305" s="444">
        <f t="shared" ca="1" si="144"/>
        <v>-540843011010.43628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-540843011010.43628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-2253512545.8768182</v>
      </c>
      <c r="L3306" s="444">
        <f t="shared" ca="1" si="144"/>
        <v>-543096523556.31311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-543096523556.31311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-2262902181.4846382</v>
      </c>
      <c r="L3307" s="444">
        <f t="shared" ca="1" si="144"/>
        <v>-545359425737.79773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-545359425737.79773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-2272330940.5741568</v>
      </c>
      <c r="L3308" s="444">
        <f t="shared" ca="1" si="144"/>
        <v>-547631756678.37189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-547631756678.37189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-2281798986.1598825</v>
      </c>
      <c r="L3309" s="444">
        <f t="shared" ca="1" si="144"/>
        <v>-549913555664.53174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-549913555664.53174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-2291306481.9355488</v>
      </c>
      <c r="L3310" s="444">
        <f t="shared" ca="1" si="144"/>
        <v>-552204862146.46729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-552204862146.46729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-2300853592.276947</v>
      </c>
      <c r="L3311" s="444">
        <f t="shared" ca="1" si="144"/>
        <v>-554505715738.74426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-554505715738.74426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-2310440482.2447677</v>
      </c>
      <c r="L3312" s="444">
        <f t="shared" ca="1" si="144"/>
        <v>-556816156220.98901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-556816156220.98901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-2320067317.5874543</v>
      </c>
      <c r="L3313" s="444">
        <f t="shared" ca="1" si="144"/>
        <v>-559136223538.57642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-559136223538.57642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-2329734264.7440681</v>
      </c>
      <c r="L3314" s="444">
        <f t="shared" ca="1" si="144"/>
        <v>-561465957803.32043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-561465957803.32043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-2339441490.8471684</v>
      </c>
      <c r="L3315" s="444">
        <f t="shared" ca="1" si="144"/>
        <v>-563805399294.1676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-563805399294.1676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-2349189163.7256985</v>
      </c>
      <c r="L3316" s="444">
        <f t="shared" ca="1" si="144"/>
        <v>-566154588457.89331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-566154588457.89331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-2358977451.9078889</v>
      </c>
      <c r="L3317" s="444">
        <f t="shared" ca="1" si="144"/>
        <v>-568513565909.80115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-568513565909.80115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-2368806524.6241713</v>
      </c>
      <c r="L3318" s="444">
        <f t="shared" ca="1" si="144"/>
        <v>-570882372434.42529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-570882372434.42529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-2378676551.8101053</v>
      </c>
      <c r="L3319" s="444">
        <f t="shared" ca="1" si="144"/>
        <v>-573261048986.23535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-573261048986.23535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-2388587704.109314</v>
      </c>
      <c r="L3320" s="444">
        <f t="shared" ca="1" si="144"/>
        <v>-575649636690.34473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-575649636690.34473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-2398540152.8764362</v>
      </c>
      <c r="L3321" s="444">
        <f t="shared" ca="1" si="144"/>
        <v>-578048176843.22119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-578048176843.22119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-2408534070.180088</v>
      </c>
      <c r="L3322" s="444">
        <f t="shared" ca="1" si="144"/>
        <v>-580456710913.40125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-580456710913.40125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-2418569628.8058386</v>
      </c>
      <c r="L3323" s="444">
        <f t="shared" ref="L3323:L3577" ca="1" si="149">I3323-J3323+K3323</f>
        <v>-582875280542.20703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-582875280542.20703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-2428647002.2591958</v>
      </c>
      <c r="L3324" s="444">
        <f t="shared" ca="1" si="149"/>
        <v>-585303927544.46619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-585303927544.46619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-2438766364.768609</v>
      </c>
      <c r="L3325" s="444">
        <f t="shared" ca="1" si="149"/>
        <v>-587742693909.23474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-587742693909.23474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-2448927891.2884779</v>
      </c>
      <c r="L3326" s="444">
        <f t="shared" ca="1" si="149"/>
        <v>-590191621800.52319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-590191621800.52319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-2459131757.5021801</v>
      </c>
      <c r="L3327" s="444">
        <f t="shared" ca="1" si="149"/>
        <v>-592650753558.02539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-592650753558.02539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-2469378139.8251057</v>
      </c>
      <c r="L3328" s="444">
        <f t="shared" ca="1" si="149"/>
        <v>-595120131697.85046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-595120131697.85046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-2479667215.4077101</v>
      </c>
      <c r="L3329" s="444">
        <f t="shared" ca="1" si="149"/>
        <v>-597599798913.25818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-597599798913.25818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-2489999162.1385756</v>
      </c>
      <c r="L3330" s="444">
        <f t="shared" ca="1" si="149"/>
        <v>-600089798075.39673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-600089798075.39673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-2500374158.6474862</v>
      </c>
      <c r="L3331" s="444">
        <f t="shared" ca="1" si="149"/>
        <v>-602590172234.04419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-602590172234.04419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-2510792384.3085175</v>
      </c>
      <c r="L3332" s="444">
        <f t="shared" ca="1" si="149"/>
        <v>-605100964618.35266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-605100964618.35266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-2521254019.2431359</v>
      </c>
      <c r="L3333" s="444">
        <f t="shared" ca="1" si="149"/>
        <v>-607622218637.59583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-607622218637.59583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-2531759244.3233161</v>
      </c>
      <c r="L3334" s="444">
        <f t="shared" ca="1" si="149"/>
        <v>-610153977881.91919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-610153977881.91919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-2542308241.1746631</v>
      </c>
      <c r="L3335" s="444">
        <f t="shared" ca="1" si="149"/>
        <v>-612696286123.09387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-612696286123.09387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-2552901192.1795578</v>
      </c>
      <c r="L3336" s="444">
        <f t="shared" ca="1" si="149"/>
        <v>-615249187315.27344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-615249187315.27344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-2563538280.4803061</v>
      </c>
      <c r="L3337" s="444">
        <f t="shared" ca="1" si="149"/>
        <v>-617812725595.75378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-617812725595.75378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-2574219689.9823074</v>
      </c>
      <c r="L3338" s="444">
        <f t="shared" ca="1" si="149"/>
        <v>-620386945285.73608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-620386945285.73608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-2584945605.3572335</v>
      </c>
      <c r="L3339" s="444">
        <f t="shared" ca="1" si="149"/>
        <v>-622971890891.09326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-622971890891.09326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-2595716212.0462217</v>
      </c>
      <c r="L3340" s="444">
        <f t="shared" ca="1" si="149"/>
        <v>-625567607103.13953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-625567607103.13953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-2606531696.2630816</v>
      </c>
      <c r="L3341" s="444">
        <f t="shared" ca="1" si="149"/>
        <v>-628174138799.40259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-628174138799.40259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-2617392244.9975109</v>
      </c>
      <c r="L3342" s="444">
        <f t="shared" ca="1" si="149"/>
        <v>-630791531044.40015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-630791531044.40015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-2628298046.0183339</v>
      </c>
      <c r="L3343" s="444">
        <f t="shared" ca="1" si="149"/>
        <v>-633419829090.41846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-633419829090.41846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-2639249287.8767433</v>
      </c>
      <c r="L3344" s="444">
        <f t="shared" ca="1" si="149"/>
        <v>-636059078378.29517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-636059078378.29517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-2650246159.9095631</v>
      </c>
      <c r="L3345" s="444">
        <f t="shared" ca="1" si="149"/>
        <v>-638709324538.20471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-638709324538.20471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-2661288852.2425194</v>
      </c>
      <c r="L3346" s="444">
        <f t="shared" ca="1" si="149"/>
        <v>-641370613390.44727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-641370613390.44727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-2672377555.7935305</v>
      </c>
      <c r="L3347" s="444">
        <f t="shared" ca="1" si="149"/>
        <v>-644042990946.24084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-644042990946.24084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-2683512462.2760034</v>
      </c>
      <c r="L3348" s="444">
        <f t="shared" ca="1" si="149"/>
        <v>-646726503408.51685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-646726503408.51685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-2694693764.2021537</v>
      </c>
      <c r="L3349" s="444">
        <f t="shared" ca="1" si="149"/>
        <v>-649421197172.71899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-649421197172.71899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-2705921654.8863292</v>
      </c>
      <c r="L3350" s="444">
        <f t="shared" ca="1" si="149"/>
        <v>-652127118827.60535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-652127118827.60535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-2717196328.4483557</v>
      </c>
      <c r="L3351" s="444">
        <f t="shared" ca="1" si="149"/>
        <v>-654844315156.05371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-654844315156.05371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-2728517979.8168902</v>
      </c>
      <c r="L3352" s="444">
        <f t="shared" ca="1" si="149"/>
        <v>-657572833135.87061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-657572833135.87061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-2739886804.7327943</v>
      </c>
      <c r="L3353" s="444">
        <f t="shared" ca="1" si="149"/>
        <v>-660312719940.60339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-660312719940.60339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-2751302999.7525139</v>
      </c>
      <c r="L3354" s="444">
        <f t="shared" ca="1" si="149"/>
        <v>-663064022940.35596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-663064022940.35596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-2762766762.251483</v>
      </c>
      <c r="L3355" s="444">
        <f t="shared" ca="1" si="149"/>
        <v>-665826789702.60742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-665826789702.60742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-2774278290.4275308</v>
      </c>
      <c r="L3356" s="444">
        <f t="shared" ca="1" si="149"/>
        <v>-668601067993.03491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-668601067993.03491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-2785837783.3043122</v>
      </c>
      <c r="L3357" s="444">
        <f t="shared" ca="1" si="149"/>
        <v>-671386905776.33923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-671386905776.33923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-2797445440.7347469</v>
      </c>
      <c r="L3358" s="444">
        <f t="shared" ca="1" si="149"/>
        <v>-674184351217.07397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-674184351217.07397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-2809101463.4044747</v>
      </c>
      <c r="L3359" s="444">
        <f t="shared" ca="1" si="149"/>
        <v>-676993452680.47839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-676993452680.47839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-2820806052.8353267</v>
      </c>
      <c r="L3360" s="444">
        <f t="shared" ca="1" si="149"/>
        <v>-679814258733.31372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-679814258733.31372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-2832559411.3888073</v>
      </c>
      <c r="L3361" s="444">
        <f t="shared" ca="1" si="149"/>
        <v>-682646818144.70251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-682646818144.70251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-2844361742.2695937</v>
      </c>
      <c r="L3362" s="444">
        <f t="shared" ca="1" si="149"/>
        <v>-685491179886.97217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-685491179886.97217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-2856213249.5290508</v>
      </c>
      <c r="L3363" s="444">
        <f t="shared" ca="1" si="149"/>
        <v>-688347393136.50122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-688347393136.50122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-2868114138.0687551</v>
      </c>
      <c r="L3364" s="444">
        <f t="shared" ca="1" si="149"/>
        <v>-691215507274.56995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-691215507274.56995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-2880064613.6440415</v>
      </c>
      <c r="L3365" s="444">
        <f t="shared" ca="1" si="149"/>
        <v>-694095571888.21399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-694095571888.21399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-2892064882.8675585</v>
      </c>
      <c r="L3366" s="444">
        <f t="shared" ca="1" si="149"/>
        <v>-696987636771.08154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-696987636771.08154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-2904115153.2128396</v>
      </c>
      <c r="L3367" s="444">
        <f t="shared" ca="1" si="149"/>
        <v>-699891751924.29443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-699891751924.29443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-2916215633.0178933</v>
      </c>
      <c r="L3368" s="444">
        <f t="shared" ca="1" si="149"/>
        <v>-702807967557.31238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-702807967557.31238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-2928366531.4888015</v>
      </c>
      <c r="L3369" s="444">
        <f t="shared" ca="1" si="149"/>
        <v>-705736334088.80115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-705736334088.80115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-2940568058.7033381</v>
      </c>
      <c r="L3370" s="444">
        <f t="shared" ca="1" si="149"/>
        <v>-708676902147.50452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-708676902147.50452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-2952820425.6146021</v>
      </c>
      <c r="L3371" s="444">
        <f t="shared" ca="1" si="149"/>
        <v>-711629722573.11914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-711629722573.11914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-2965123844.0546632</v>
      </c>
      <c r="L3372" s="444">
        <f t="shared" ca="1" si="149"/>
        <v>-714594846417.17383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-714594846417.17383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-2977478526.738224</v>
      </c>
      <c r="L3373" s="444">
        <f t="shared" ca="1" si="149"/>
        <v>-717572324943.91211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-717572324943.91211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-2989884687.2663002</v>
      </c>
      <c r="L3374" s="444">
        <f t="shared" ca="1" si="149"/>
        <v>-720562209631.17847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-720562209631.17847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-3002342540.1299105</v>
      </c>
      <c r="L3375" s="444">
        <f t="shared" ca="1" si="149"/>
        <v>-723564552171.30835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-723564552171.30835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-3014852300.7137847</v>
      </c>
      <c r="L3376" s="444">
        <f t="shared" ca="1" si="149"/>
        <v>-726579404472.02209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-726579404472.02209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-3027414185.3000922</v>
      </c>
      <c r="L3377" s="444">
        <f t="shared" ca="1" si="149"/>
        <v>-729606818657.32214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-729606818657.32214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-3040028411.0721755</v>
      </c>
      <c r="L3378" s="444">
        <f t="shared" ca="1" si="149"/>
        <v>-732646847068.39429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-732646847068.39429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-3052695196.1183095</v>
      </c>
      <c r="L3379" s="444">
        <f t="shared" ca="1" si="149"/>
        <v>-735699542264.51257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-735699542264.51257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-3065414759.4354692</v>
      </c>
      <c r="L3380" s="444">
        <f t="shared" ca="1" si="149"/>
        <v>-738764957023.948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-738764957023.948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-3078187320.9331164</v>
      </c>
      <c r="L3381" s="444">
        <f t="shared" ca="1" si="149"/>
        <v>-741843144344.8811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-741843144344.8811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-3091013101.4370046</v>
      </c>
      <c r="L3382" s="444">
        <f t="shared" ca="1" si="149"/>
        <v>-744934157446.31812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-744934157446.31812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-3103892322.6929922</v>
      </c>
      <c r="L3383" s="444">
        <f t="shared" ca="1" si="149"/>
        <v>-748038049769.01111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-748038049769.01111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-3116825207.3708797</v>
      </c>
      <c r="L3384" s="444">
        <f t="shared" ca="1" si="149"/>
        <v>-751154874976.38196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-751154874976.38196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-3129811979.0682583</v>
      </c>
      <c r="L3385" s="444">
        <f t="shared" ca="1" si="149"/>
        <v>-754284686955.4502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-754284686955.4502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-3142852862.3143759</v>
      </c>
      <c r="L3386" s="444">
        <f t="shared" ca="1" si="149"/>
        <v>-757427539817.76453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-757427539817.76453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-3155948082.574019</v>
      </c>
      <c r="L3387" s="444">
        <f t="shared" ca="1" si="149"/>
        <v>-760583487900.3385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-760583487900.3385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-3169097866.2514105</v>
      </c>
      <c r="L3388" s="444">
        <f t="shared" ca="1" si="149"/>
        <v>-763752585766.58997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-763752585766.58997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-3182302440.6941247</v>
      </c>
      <c r="L3389" s="444">
        <f t="shared" ca="1" si="149"/>
        <v>-766934888207.28406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-766934888207.28406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-3195562034.1970167</v>
      </c>
      <c r="L3390" s="444">
        <f t="shared" ca="1" si="149"/>
        <v>-770130450241.48108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-770130450241.48108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-3208876876.0061712</v>
      </c>
      <c r="L3391" s="444">
        <f t="shared" ca="1" si="149"/>
        <v>-773339327117.4873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-773339327117.4873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-3222247196.3228636</v>
      </c>
      <c r="L3392" s="444">
        <f t="shared" ca="1" si="149"/>
        <v>-776561574313.81018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-776561574313.81018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-3235673226.3075423</v>
      </c>
      <c r="L3393" s="444">
        <f t="shared" ca="1" si="149"/>
        <v>-779797247540.11768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-779797247540.11768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-3249155198.0838237</v>
      </c>
      <c r="L3394" s="444">
        <f t="shared" ca="1" si="149"/>
        <v>-783046402738.20154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-783046402738.20154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-3262693344.7425065</v>
      </c>
      <c r="L3395" s="444">
        <f t="shared" ca="1" si="149"/>
        <v>-786309096082.94409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-786309096082.94409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-3276287900.3456001</v>
      </c>
      <c r="L3396" s="444">
        <f t="shared" ca="1" si="149"/>
        <v>-789585383983.28967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-789585383983.28967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-3289939099.9303737</v>
      </c>
      <c r="L3397" s="444">
        <f t="shared" ca="1" si="149"/>
        <v>-792875323083.22009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-792875323083.22009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-3303647179.5134172</v>
      </c>
      <c r="L3398" s="444">
        <f t="shared" ca="1" si="149"/>
        <v>-796178970262.73352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-796178970262.73352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-3317412376.0947227</v>
      </c>
      <c r="L3399" s="444">
        <f t="shared" ca="1" si="149"/>
        <v>-799496382638.82825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-799496382638.82825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-3331234927.6617842</v>
      </c>
      <c r="L3400" s="444">
        <f t="shared" ca="1" si="149"/>
        <v>-802827617566.48999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-802827617566.48999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-3345115073.1937084</v>
      </c>
      <c r="L3401" s="444">
        <f t="shared" ca="1" si="149"/>
        <v>-806172732639.68372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-806172732639.68372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-3359053052.665349</v>
      </c>
      <c r="L3402" s="444">
        <f t="shared" ca="1" si="149"/>
        <v>-809531785692.34912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-809531785692.34912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-3373049107.0514545</v>
      </c>
      <c r="L3403" s="444">
        <f t="shared" ca="1" si="149"/>
        <v>-812904834799.40063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-812904834799.40063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-3387103478.3308358</v>
      </c>
      <c r="L3404" s="444">
        <f t="shared" ca="1" si="149"/>
        <v>-816291938277.73145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-816291938277.73145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-3401216409.4905477</v>
      </c>
      <c r="L3405" s="444">
        <f t="shared" ca="1" si="149"/>
        <v>-819693154687.22205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-819693154687.22205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-3415388144.5300918</v>
      </c>
      <c r="L3406" s="444">
        <f t="shared" ca="1" si="149"/>
        <v>-823108542831.7522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-823108542831.7522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-3429618928.4656343</v>
      </c>
      <c r="L3407" s="444">
        <f t="shared" ca="1" si="149"/>
        <v>-826538161760.21777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-826538161760.21777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-3443909007.3342409</v>
      </c>
      <c r="L3408" s="444">
        <f t="shared" ca="1" si="149"/>
        <v>-829982070767.552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-829982070767.552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-3458258628.1981335</v>
      </c>
      <c r="L3409" s="444">
        <f t="shared" ca="1" si="149"/>
        <v>-833440329395.75012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-833440329395.75012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-3472668039.1489587</v>
      </c>
      <c r="L3410" s="444">
        <f t="shared" ca="1" si="149"/>
        <v>-836912997434.89905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-836912997434.89905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-3487137489.3120794</v>
      </c>
      <c r="L3411" s="444">
        <f t="shared" ca="1" si="149"/>
        <v>-840400134924.21118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-840400134924.21118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-3501667228.8508797</v>
      </c>
      <c r="L3412" s="444">
        <f t="shared" ca="1" si="149"/>
        <v>-843901802153.06201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-843901802153.06201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-3516257508.9710917</v>
      </c>
      <c r="L3413" s="444">
        <f t="shared" ca="1" si="149"/>
        <v>-847418059662.03308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-847418059662.03308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-3530908581.925138</v>
      </c>
      <c r="L3414" s="444">
        <f t="shared" ca="1" si="149"/>
        <v>-850948968243.95825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-850948968243.95825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-3545620701.0164928</v>
      </c>
      <c r="L3415" s="444">
        <f t="shared" ca="1" si="149"/>
        <v>-854494588944.97473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-854494588944.97473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-3560394120.6040611</v>
      </c>
      <c r="L3416" s="444">
        <f t="shared" ca="1" si="149"/>
        <v>-858054983065.57874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-858054983065.57874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-3575229096.1065779</v>
      </c>
      <c r="L3417" s="444">
        <f t="shared" ca="1" si="149"/>
        <v>-861630212161.6853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-861630212161.6853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-3590125884.0070219</v>
      </c>
      <c r="L3418" s="444">
        <f t="shared" ca="1" si="149"/>
        <v>-865220338045.69238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-865220338045.69238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-3605084741.8570518</v>
      </c>
      <c r="L3419" s="444">
        <f t="shared" ca="1" si="149"/>
        <v>-868825422787.54944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-868825422787.54944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-3620105928.2814565</v>
      </c>
      <c r="L3420" s="444">
        <f t="shared" ca="1" si="149"/>
        <v>-872445528715.83093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-872445528715.83093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-3635189702.9826288</v>
      </c>
      <c r="L3421" s="444">
        <f t="shared" ca="1" si="149"/>
        <v>-876080718418.8136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-876080718418.8136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-3650336326.7450566</v>
      </c>
      <c r="L3422" s="444">
        <f t="shared" ca="1" si="149"/>
        <v>-879731054745.55872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-879731054745.55872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-3665546061.4398279</v>
      </c>
      <c r="L3423" s="444">
        <f t="shared" ca="1" si="149"/>
        <v>-883396600806.99854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-883396600806.99854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-3680819170.0291605</v>
      </c>
      <c r="L3424" s="444">
        <f t="shared" ca="1" si="149"/>
        <v>-887077419977.02771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-887077419977.02771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-3696155916.5709491</v>
      </c>
      <c r="L3425" s="444">
        <f t="shared" ca="1" si="149"/>
        <v>-890773575893.59863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-890773575893.59863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-3711556566.2233276</v>
      </c>
      <c r="L3426" s="444">
        <f t="shared" ca="1" si="149"/>
        <v>-894485132459.82202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-894485132459.82202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-3727021385.2492585</v>
      </c>
      <c r="L3427" s="444">
        <f t="shared" ca="1" si="149"/>
        <v>-898212153845.07129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-898212153845.07129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-3742550641.0211301</v>
      </c>
      <c r="L3428" s="444">
        <f t="shared" ca="1" si="149"/>
        <v>-901954704486.09241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-901954704486.09241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-3758144602.0253854</v>
      </c>
      <c r="L3429" s="444">
        <f t="shared" ca="1" si="149"/>
        <v>-905712849088.1178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-905712849088.1178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-3773803537.867157</v>
      </c>
      <c r="L3430" s="444">
        <f t="shared" ca="1" si="149"/>
        <v>-909486652625.98499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-909486652625.98499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-3789527719.2749372</v>
      </c>
      <c r="L3431" s="444">
        <f t="shared" ca="1" si="149"/>
        <v>-913276180345.25989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-913276180345.25989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-3805317418.1052494</v>
      </c>
      <c r="L3432" s="444">
        <f t="shared" ca="1" si="149"/>
        <v>-917081497763.36511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-917081497763.36511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-3821172907.3473539</v>
      </c>
      <c r="L3433" s="444">
        <f t="shared" ca="1" si="149"/>
        <v>-920902670670.71252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-920902670670.71252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-3837094461.1279688</v>
      </c>
      <c r="L3434" s="444">
        <f t="shared" ca="1" si="149"/>
        <v>-924739765131.84045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-924739765131.84045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-3853082354.7160025</v>
      </c>
      <c r="L3435" s="444">
        <f t="shared" ca="1" si="149"/>
        <v>-928592847486.5564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-928592847486.5564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-3869136864.527319</v>
      </c>
      <c r="L3436" s="444">
        <f t="shared" ca="1" si="149"/>
        <v>-932461984351.08374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-932461984351.08374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-3885258268.1295156</v>
      </c>
      <c r="L3437" s="444">
        <f t="shared" ca="1" si="149"/>
        <v>-936347242619.21326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-936347242619.21326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-3901446844.2467217</v>
      </c>
      <c r="L3438" s="444">
        <f t="shared" ca="1" si="149"/>
        <v>-940248689463.45996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-940248689463.45996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-3917702872.7644157</v>
      </c>
      <c r="L3439" s="444">
        <f t="shared" ca="1" si="149"/>
        <v>-944166392336.22437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-944166392336.22437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-3934026634.7342682</v>
      </c>
      <c r="L3440" s="444">
        <f t="shared" ca="1" si="149"/>
        <v>-948100418970.95862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-948100418970.95862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-3950418412.3789945</v>
      </c>
      <c r="L3441" s="444">
        <f t="shared" ca="1" si="149"/>
        <v>-952050837383.33765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-952050837383.33765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-3966878489.0972404</v>
      </c>
      <c r="L3442" s="444">
        <f t="shared" ca="1" si="149"/>
        <v>-956017715872.43494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-956017715872.43494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-3983407149.4684787</v>
      </c>
      <c r="L3443" s="444">
        <f t="shared" ca="1" si="149"/>
        <v>-960001123021.90344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-960001123021.90344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-4000004679.2579312</v>
      </c>
      <c r="L3444" s="444">
        <f t="shared" ca="1" si="149"/>
        <v>-964001127701.16138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-964001127701.16138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-4016671365.4215055</v>
      </c>
      <c r="L3445" s="444">
        <f t="shared" ca="1" si="149"/>
        <v>-968017799066.58289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-968017799066.58289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-4033407496.1107621</v>
      </c>
      <c r="L3446" s="444">
        <f t="shared" ca="1" si="149"/>
        <v>-972051206562.6936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-972051206562.6936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-4050213360.6778898</v>
      </c>
      <c r="L3447" s="444">
        <f t="shared" ca="1" si="149"/>
        <v>-976101419923.37146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-976101419923.37146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-4067089249.6807141</v>
      </c>
      <c r="L3448" s="444">
        <f t="shared" ca="1" si="149"/>
        <v>-980168509173.05212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-980168509173.05212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-4084035454.8877172</v>
      </c>
      <c r="L3449" s="444">
        <f t="shared" ca="1" si="149"/>
        <v>-984252544627.93982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-984252544627.93982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-4101052269.2830825</v>
      </c>
      <c r="L3450" s="444">
        <f t="shared" ca="1" si="149"/>
        <v>-988353596897.2229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-988353596897.2229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-4118139987.0717621</v>
      </c>
      <c r="L3451" s="444">
        <f t="shared" ca="1" si="149"/>
        <v>-992471736884.29468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-992471736884.29468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-4135298903.6845613</v>
      </c>
      <c r="L3452" s="444">
        <f t="shared" ca="1" si="149"/>
        <v>-996607035787.97925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-996607035787.97925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-4152529315.7832465</v>
      </c>
      <c r="L3453" s="444">
        <f t="shared" ca="1" si="149"/>
        <v>-1000759565103.7625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-1000759565103.7625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-4169831521.2656765</v>
      </c>
      <c r="L3454" s="444">
        <f t="shared" ca="1" si="149"/>
        <v>-1004929396625.0281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-1004929396625.0281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-4187205819.2709503</v>
      </c>
      <c r="L3455" s="444">
        <f t="shared" ca="1" si="149"/>
        <v>-1009116602444.2991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-1009116602444.2991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-4204652510.1845794</v>
      </c>
      <c r="L3456" s="444">
        <f t="shared" ca="1" si="149"/>
        <v>-1013321254954.4836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-1013321254954.4836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-4222171895.643682</v>
      </c>
      <c r="L3457" s="444">
        <f t="shared" ca="1" si="149"/>
        <v>-1017543426850.1273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-1017543426850.1273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-4239764278.5421972</v>
      </c>
      <c r="L3458" s="444">
        <f t="shared" ca="1" si="149"/>
        <v>-1021783191128.6696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-1021783191128.6696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-4257429963.0361233</v>
      </c>
      <c r="L3459" s="444">
        <f t="shared" ca="1" si="149"/>
        <v>-1026040621091.7057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-1026040621091.7057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-4275169254.5487738</v>
      </c>
      <c r="L3460" s="444">
        <f t="shared" ca="1" si="149"/>
        <v>-1030315790346.2545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-1030315790346.2545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-4292982459.7760601</v>
      </c>
      <c r="L3461" s="444">
        <f t="shared" ca="1" si="149"/>
        <v>-1034608772806.0305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-1034608772806.0305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-4310869886.6917934</v>
      </c>
      <c r="L3462" s="444">
        <f t="shared" ca="1" si="149"/>
        <v>-1038919642692.7223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-1038919642692.7223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-4328831844.553009</v>
      </c>
      <c r="L3463" s="444">
        <f t="shared" ca="1" si="149"/>
        <v>-1043248474537.2753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-1043248474537.2753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-4346868643.9053135</v>
      </c>
      <c r="L3464" s="444">
        <f t="shared" ca="1" si="149"/>
        <v>-1047595343181.1805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-1047595343181.1805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-4364980596.5882521</v>
      </c>
      <c r="L3465" s="444">
        <f t="shared" ca="1" si="149"/>
        <v>-1051960323777.7688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-1051960323777.7688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-4383168015.7407036</v>
      </c>
      <c r="L3466" s="444">
        <f t="shared" ca="1" si="149"/>
        <v>-1056343491793.5095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-1056343491793.5095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-4401431215.8062897</v>
      </c>
      <c r="L3467" s="444">
        <f t="shared" ca="1" si="149"/>
        <v>-1060744923009.3158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-1060744923009.3158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-4419770512.5388155</v>
      </c>
      <c r="L3468" s="444">
        <f t="shared" ca="1" si="149"/>
        <v>-1065164693521.8546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-1065164693521.8546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-4438186223.0077276</v>
      </c>
      <c r="L3469" s="444">
        <f t="shared" ca="1" si="149"/>
        <v>-1069602879744.8623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-1069602879744.8623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-4456678665.6035929</v>
      </c>
      <c r="L3470" s="444">
        <f t="shared" ca="1" si="149"/>
        <v>-1074059558410.4659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-1074059558410.4659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-4475248160.0436077</v>
      </c>
      <c r="L3471" s="444">
        <f t="shared" ca="1" si="149"/>
        <v>-1078534806570.5095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-1078534806570.5095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-4493895027.3771229</v>
      </c>
      <c r="L3472" s="444">
        <f t="shared" ca="1" si="149"/>
        <v>-1083028701597.8866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-1083028701597.8866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-4512619589.9911938</v>
      </c>
      <c r="L3473" s="444">
        <f t="shared" ca="1" si="149"/>
        <v>-1087541321187.8778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-1087541321187.8778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-4531422171.6161575</v>
      </c>
      <c r="L3474" s="444">
        <f t="shared" ca="1" si="149"/>
        <v>-1092072743359.494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-1092072743359.494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-4550303097.3312244</v>
      </c>
      <c r="L3475" s="444">
        <f t="shared" ca="1" si="149"/>
        <v>-1096623046456.8252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-1096623046456.8252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-4569262693.5701046</v>
      </c>
      <c r="L3476" s="444">
        <f t="shared" ca="1" si="149"/>
        <v>-1101192309150.3953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-1101192309150.3953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-4588301288.126647</v>
      </c>
      <c r="L3477" s="444">
        <f t="shared" ca="1" si="149"/>
        <v>-1105780610438.522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-1105780610438.522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-4607419210.1605082</v>
      </c>
      <c r="L3478" s="444">
        <f t="shared" ca="1" si="149"/>
        <v>-1110388029648.6824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-1110388029648.6824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-4626616790.2028427</v>
      </c>
      <c r="L3479" s="444">
        <f t="shared" ca="1" si="149"/>
        <v>-1115014646438.8853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-1115014646438.8853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-4645894360.1620216</v>
      </c>
      <c r="L3480" s="444">
        <f t="shared" ca="1" si="149"/>
        <v>-1119660540799.0474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-1119660540799.0474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-4665252253.3293638</v>
      </c>
      <c r="L3481" s="444">
        <f t="shared" ca="1" si="149"/>
        <v>-1124325793052.3767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-1124325793052.3767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-4684690804.384903</v>
      </c>
      <c r="L3482" s="444">
        <f t="shared" ca="1" si="149"/>
        <v>-1129010483856.7617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-1129010483856.7617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-4704210349.4031734</v>
      </c>
      <c r="L3483" s="444">
        <f t="shared" ca="1" si="149"/>
        <v>-1133714694206.1648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-1133714694206.1648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-4723811225.8590202</v>
      </c>
      <c r="L3484" s="444">
        <f t="shared" ca="1" si="149"/>
        <v>-1138438505432.0239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-1138438505432.0239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-4743493772.6334333</v>
      </c>
      <c r="L3485" s="444">
        <f t="shared" ca="1" si="149"/>
        <v>-1143181999204.6575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-1143181999204.6575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-4763258330.0194063</v>
      </c>
      <c r="L3486" s="444">
        <f t="shared" ca="1" si="149"/>
        <v>-1147945257534.6768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-1147945257534.6768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-4783105239.7278194</v>
      </c>
      <c r="L3487" s="444">
        <f t="shared" ca="1" si="149"/>
        <v>-1152728362774.4045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-1152728362774.4045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-4803034844.8933525</v>
      </c>
      <c r="L3488" s="444">
        <f t="shared" ca="1" si="149"/>
        <v>-1157531397619.2979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-1157531397619.2979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-4823047490.0804081</v>
      </c>
      <c r="L3489" s="444">
        <f t="shared" ca="1" si="149"/>
        <v>-1162354445109.3782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-1162354445109.3782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-4843143521.2890759</v>
      </c>
      <c r="L3490" s="444">
        <f t="shared" ca="1" si="149"/>
        <v>-1167197588630.6672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-1167197588630.6672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-4863323285.961113</v>
      </c>
      <c r="L3491" s="444">
        <f t="shared" ca="1" si="149"/>
        <v>-1172060911916.6284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-1172060911916.6284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-4883587132.9859514</v>
      </c>
      <c r="L3492" s="444">
        <f t="shared" ca="1" si="149"/>
        <v>-1176944499049.6143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-1176944499049.6143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-4903935412.7067261</v>
      </c>
      <c r="L3493" s="444">
        <f t="shared" ca="1" si="149"/>
        <v>-1181848434462.321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-1181848434462.321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-4924368476.9263372</v>
      </c>
      <c r="L3494" s="444">
        <f t="shared" ca="1" si="149"/>
        <v>-1186772802939.2473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-1186772802939.2473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-4944886678.9135303</v>
      </c>
      <c r="L3495" s="444">
        <f t="shared" ca="1" si="149"/>
        <v>-1191717689618.1609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-1191717689618.1609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-4965490373.4090033</v>
      </c>
      <c r="L3496" s="444">
        <f t="shared" ca="1" si="149"/>
        <v>-1196683179991.5698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-1196683179991.5698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-4986179916.6315413</v>
      </c>
      <c r="L3497" s="444">
        <f t="shared" ca="1" si="149"/>
        <v>-1201669359908.2014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-1201669359908.2014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-5006955666.2841721</v>
      </c>
      <c r="L3498" s="444">
        <f t="shared" ca="1" si="149"/>
        <v>-1206676315574.4856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-1206676315574.4856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-5027817981.5603561</v>
      </c>
      <c r="L3499" s="444">
        <f t="shared" ca="1" si="149"/>
        <v>-1211704133556.0459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-1211704133556.0459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-5048767223.1501913</v>
      </c>
      <c r="L3500" s="444">
        <f t="shared" ca="1" si="149"/>
        <v>-1216752900779.196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-1216752900779.196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-5069803753.2466497</v>
      </c>
      <c r="L3501" s="444">
        <f t="shared" ca="1" si="149"/>
        <v>-1221822704532.4426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-1221822704532.4426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-5090927935.5518446</v>
      </c>
      <c r="L3502" s="444">
        <f t="shared" ca="1" si="149"/>
        <v>-1226913632467.9944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-1226913632467.9944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-5112140135.2833099</v>
      </c>
      <c r="L3503" s="444">
        <f t="shared" ca="1" si="149"/>
        <v>-1232025772603.2776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-1232025772603.2776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-5133440719.1803236</v>
      </c>
      <c r="L3504" s="444">
        <f t="shared" ca="1" si="149"/>
        <v>-1237159213322.458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-1237159213322.458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-5154830055.5102415</v>
      </c>
      <c r="L3505" s="444">
        <f t="shared" ca="1" si="149"/>
        <v>-1242314043377.9683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-1242314043377.9683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-5176308514.0748672</v>
      </c>
      <c r="L3506" s="444">
        <f t="shared" ca="1" si="149"/>
        <v>-1247490351892.0432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-1247490351892.0432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-5197876466.2168465</v>
      </c>
      <c r="L3507" s="444">
        <f t="shared" ca="1" si="149"/>
        <v>-1252688228358.26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-1252688228358.26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-5219534284.8260832</v>
      </c>
      <c r="L3508" s="444">
        <f t="shared" ca="1" si="149"/>
        <v>-1257907762643.0862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-1257907762643.0862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-5241282344.3461924</v>
      </c>
      <c r="L3509" s="444">
        <f t="shared" ca="1" si="149"/>
        <v>-1263149044987.4324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-1263149044987.4324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-5263121020.7809677</v>
      </c>
      <c r="L3510" s="444">
        <f t="shared" ca="1" si="149"/>
        <v>-1268412166008.2134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-1268412166008.2134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-5285050691.7008886</v>
      </c>
      <c r="L3511" s="444">
        <f t="shared" ca="1" si="149"/>
        <v>-1273697216699.9143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-1273697216699.9143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-5307071736.2496433</v>
      </c>
      <c r="L3512" s="444">
        <f t="shared" ca="1" si="149"/>
        <v>-1279004288436.1641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-1279004288436.1641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-5329184535.1506834</v>
      </c>
      <c r="L3513" s="444">
        <f t="shared" ca="1" si="149"/>
        <v>-1284333472971.3147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-1284333472971.3147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-5351389470.7138109</v>
      </c>
      <c r="L3514" s="444">
        <f t="shared" ca="1" si="149"/>
        <v>-1289684862442.0286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-1289684862442.0286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-5373686926.8417854</v>
      </c>
      <c r="L3515" s="444">
        <f t="shared" ca="1" si="149"/>
        <v>-1295058549368.8704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-1295058549368.8704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-5396077289.0369596</v>
      </c>
      <c r="L3516" s="444">
        <f t="shared" ca="1" si="149"/>
        <v>-1300454626657.9072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-1300454626657.9072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-5418560944.4079466</v>
      </c>
      <c r="L3517" s="444">
        <f t="shared" ca="1" si="149"/>
        <v>-1305873187602.3152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-1305873187602.3152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-5441138281.6763134</v>
      </c>
      <c r="L3518" s="444">
        <f t="shared" ca="1" si="149"/>
        <v>-1311314325883.9915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-1311314325883.9915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-5463809691.1832981</v>
      </c>
      <c r="L3519" s="444">
        <f t="shared" ca="1" si="149"/>
        <v>-1316778135575.1748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-1316778135575.1748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-5486575564.8965616</v>
      </c>
      <c r="L3520" s="444">
        <f t="shared" ca="1" si="149"/>
        <v>-1322264711140.0713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-1322264711140.0713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-5509436296.4169636</v>
      </c>
      <c r="L3521" s="444">
        <f t="shared" ca="1" si="149"/>
        <v>-1327774147436.4883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-1327774147436.4883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-5532392280.9853678</v>
      </c>
      <c r="L3522" s="444">
        <f t="shared" ca="1" si="149"/>
        <v>-1333306539717.4736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-1333306539717.4736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-5555443915.4894733</v>
      </c>
      <c r="L3523" s="444">
        <f t="shared" ca="1" si="149"/>
        <v>-1338861983632.9631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-1338861983632.9631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-5578591598.4706793</v>
      </c>
      <c r="L3524" s="444">
        <f t="shared" ca="1" si="149"/>
        <v>-1344440575231.4338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-1344440575231.4338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-5601835730.1309738</v>
      </c>
      <c r="L3525" s="444">
        <f t="shared" ca="1" si="149"/>
        <v>-1350042410961.5647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-1350042410961.5647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-5625176712.3398533</v>
      </c>
      <c r="L3526" s="444">
        <f t="shared" ca="1" si="149"/>
        <v>-1355667587673.9045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-1355667587673.9045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-5648614948.6412687</v>
      </c>
      <c r="L3527" s="444">
        <f t="shared" ca="1" si="149"/>
        <v>-1361316202622.5459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-1361316202622.5459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-5672150844.2606077</v>
      </c>
      <c r="L3528" s="444">
        <f t="shared" ca="1" si="149"/>
        <v>-1366988353466.8064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-1366988353466.8064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-5695784806.1116934</v>
      </c>
      <c r="L3529" s="444">
        <f t="shared" ca="1" si="149"/>
        <v>-1372684138272.918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-1372684138272.918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-5719517242.8038244</v>
      </c>
      <c r="L3530" s="444">
        <f t="shared" ca="1" si="149"/>
        <v>-1378403655515.7217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-1378403655515.7217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-5743348564.64884</v>
      </c>
      <c r="L3531" s="444">
        <f t="shared" ca="1" si="149"/>
        <v>-1384147004080.3706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-1384147004080.3706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-5767279183.668211</v>
      </c>
      <c r="L3532" s="444">
        <f t="shared" ca="1" si="149"/>
        <v>-1389914283264.0388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-1389914283264.0388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-5791309513.6001616</v>
      </c>
      <c r="L3533" s="444">
        <f t="shared" ca="1" si="149"/>
        <v>-1395705592777.6389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-1395705592777.6389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-5815439969.9068289</v>
      </c>
      <c r="L3534" s="444">
        <f t="shared" ca="1" si="149"/>
        <v>-1401521032747.5457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-1401521032747.5457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-5839670969.7814398</v>
      </c>
      <c r="L3535" s="444">
        <f t="shared" ca="1" si="149"/>
        <v>-1407360703717.3271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-1407360703717.3271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-5864002932.15553</v>
      </c>
      <c r="L3536" s="444">
        <f t="shared" ca="1" si="149"/>
        <v>-1413224706649.4827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-1413224706649.4827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-5888436277.7061777</v>
      </c>
      <c r="L3537" s="444">
        <f t="shared" ca="1" si="149"/>
        <v>-1419113142927.189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-1419113142927.189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-5912971428.863287</v>
      </c>
      <c r="L3538" s="444">
        <f t="shared" ca="1" si="149"/>
        <v>-1425026114356.0522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-1425026114356.0522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-5937608809.816884</v>
      </c>
      <c r="L3539" s="444">
        <f t="shared" ca="1" si="149"/>
        <v>-1430963723165.8691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-1430963723165.8691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-5962348846.5244551</v>
      </c>
      <c r="L3540" s="444">
        <f t="shared" ca="1" si="149"/>
        <v>-1436926072012.3936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-1436926072012.3936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-5987191966.7183065</v>
      </c>
      <c r="L3541" s="444">
        <f t="shared" ca="1" si="149"/>
        <v>-1442913263979.1118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-1442913263979.1118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-6012138599.9129658</v>
      </c>
      <c r="L3542" s="444">
        <f t="shared" ca="1" si="149"/>
        <v>-1448925402579.0249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-1448925402579.0249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-6037189177.4126034</v>
      </c>
      <c r="L3543" s="444">
        <f t="shared" ca="1" si="149"/>
        <v>-1454962591756.4375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-1454962591756.4375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-6062344132.3184891</v>
      </c>
      <c r="L3544" s="444">
        <f t="shared" ca="1" si="149"/>
        <v>-1461024935888.7561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-1461024935888.7561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-6087603899.5364838</v>
      </c>
      <c r="L3545" s="444">
        <f t="shared" ca="1" si="149"/>
        <v>-1467112539788.2925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-1467112539788.2925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-6112968915.7845516</v>
      </c>
      <c r="L3546" s="444">
        <f t="shared" ca="1" si="149"/>
        <v>-1473225508704.0771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-1473225508704.0771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-6138439619.6003218</v>
      </c>
      <c r="L3547" s="444">
        <f t="shared" ca="1" si="149"/>
        <v>-1479363948323.6775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-1479363948323.6775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-6164016451.3486557</v>
      </c>
      <c r="L3548" s="444">
        <f t="shared" ca="1" si="149"/>
        <v>-1485527964775.0261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-1485527964775.0261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-6189699853.2292757</v>
      </c>
      <c r="L3549" s="444">
        <f t="shared" ca="1" si="149"/>
        <v>-1491717664628.2554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-1491717664628.2554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-6215490269.2843971</v>
      </c>
      <c r="L3550" s="444">
        <f t="shared" ca="1" si="149"/>
        <v>-1497933154897.5398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-1497933154897.5398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-6241388145.4064159</v>
      </c>
      <c r="L3551" s="444">
        <f t="shared" ca="1" si="149"/>
        <v>-1504174543042.9463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-1504174543042.9463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-6267393929.3456097</v>
      </c>
      <c r="L3552" s="444">
        <f t="shared" ca="1" si="149"/>
        <v>-1510441936972.292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-1510441936972.292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-6293508070.7178831</v>
      </c>
      <c r="L3553" s="444">
        <f t="shared" ca="1" si="149"/>
        <v>-1516735445043.0098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-1516735445043.0098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-6319731021.0125408</v>
      </c>
      <c r="L3554" s="444">
        <f t="shared" ca="1" si="149"/>
        <v>-1523055176064.0222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-1523055176064.0222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-6346063233.6000929</v>
      </c>
      <c r="L3555" s="444">
        <f t="shared" ca="1" si="149"/>
        <v>-1529401239297.6223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-1529401239297.6223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-6372505163.7400932</v>
      </c>
      <c r="L3556" s="444">
        <f t="shared" ca="1" si="149"/>
        <v>-1535773744461.3623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-1535773744461.3623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-6399057268.5890093</v>
      </c>
      <c r="L3557" s="444">
        <f t="shared" ca="1" si="149"/>
        <v>-1542172801729.9514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-1542172801729.9514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-6425720007.2081308</v>
      </c>
      <c r="L3558" s="444">
        <f t="shared" ca="1" si="149"/>
        <v>-1548598521737.1597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-1548598521737.1597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-6452493840.5714989</v>
      </c>
      <c r="L3559" s="444">
        <f t="shared" ca="1" si="149"/>
        <v>-1555051015577.7312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-1555051015577.7312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-6479379231.5738802</v>
      </c>
      <c r="L3560" s="444">
        <f t="shared" ca="1" si="149"/>
        <v>-1561530394809.3052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-1561530394809.3052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-6506376645.0387716</v>
      </c>
      <c r="L3561" s="444">
        <f t="shared" ca="1" si="149"/>
        <v>-1568036771454.344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-1568036771454.344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-6533486547.7264328</v>
      </c>
      <c r="L3562" s="444">
        <f t="shared" ca="1" si="149"/>
        <v>-1574570258002.0703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-1574570258002.0703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-6560709408.34196</v>
      </c>
      <c r="L3563" s="444">
        <f t="shared" ca="1" si="149"/>
        <v>-1581130967410.4124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-1581130967410.4124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-6588045697.5433846</v>
      </c>
      <c r="L3564" s="444">
        <f t="shared" ca="1" si="149"/>
        <v>-1587719013107.9558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-1587719013107.9558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-6615495887.9498158</v>
      </c>
      <c r="L3565" s="444">
        <f t="shared" ca="1" si="149"/>
        <v>-1594334508995.9055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-1594334508995.9055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-6643060454.1496067</v>
      </c>
      <c r="L3566" s="444">
        <f t="shared" ca="1" si="149"/>
        <v>-1600977569450.0552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-1600977569450.0552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-6670739872.7085629</v>
      </c>
      <c r="L3567" s="444">
        <f t="shared" ca="1" si="149"/>
        <v>-1607648309322.7637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-1607648309322.7637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-6698534622.1781816</v>
      </c>
      <c r="L3568" s="444">
        <f t="shared" ca="1" si="149"/>
        <v>-1614346843944.9419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-1614346843944.9419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-6726445183.1039248</v>
      </c>
      <c r="L3569" s="444">
        <f t="shared" ca="1" si="149"/>
        <v>-1621073289128.0459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-1621073289128.0459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-6754472038.0335245</v>
      </c>
      <c r="L3570" s="444">
        <f t="shared" ca="1" si="149"/>
        <v>-1627827761166.0793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-1627827761166.0793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-6782615671.5253305</v>
      </c>
      <c r="L3571" s="444">
        <f t="shared" ca="1" si="149"/>
        <v>-1634610376837.6047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-1634610376837.6047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-6810876570.1566868</v>
      </c>
      <c r="L3572" s="444">
        <f t="shared" ca="1" si="149"/>
        <v>-1641421253407.7615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-1641421253407.7615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-6839255222.5323391</v>
      </c>
      <c r="L3573" s="444">
        <f t="shared" ca="1" si="149"/>
        <v>-1648260508630.2937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-1648260508630.2937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-6867752119.2928905</v>
      </c>
      <c r="L3574" s="444">
        <f t="shared" ca="1" si="149"/>
        <v>-1655128260749.5867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-1655128260749.5867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-6896367753.1232777</v>
      </c>
      <c r="L3575" s="444">
        <f t="shared" ca="1" si="149"/>
        <v>-1662024628502.71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-1662024628502.71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-6925102618.7612915</v>
      </c>
      <c r="L3576" s="444">
        <f t="shared" ca="1" si="149"/>
        <v>-1668949731121.4712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-1668949731121.4712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-6953957213.0061302</v>
      </c>
      <c r="L3577" s="444">
        <f t="shared" ca="1" si="149"/>
        <v>-1675903688334.4773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-1675903688334.4773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-6982932034.7269888</v>
      </c>
      <c r="L3578" s="444">
        <f t="shared" ref="L3578:L3832" ca="1" si="154">I3578-J3578+K3578</f>
        <v>-1682886620369.2043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-1682886620369.2043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-7012027584.871685</v>
      </c>
      <c r="L3579" s="444">
        <f t="shared" ca="1" si="154"/>
        <v>-1689898647954.0759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-1689898647954.0759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-7041244366.475316</v>
      </c>
      <c r="L3580" s="444">
        <f t="shared" ca="1" si="154"/>
        <v>-1696939892320.5513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-1696939892320.5513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-7070582884.6689634</v>
      </c>
      <c r="L3581" s="444">
        <f t="shared" ca="1" si="154"/>
        <v>-1704010475205.2202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-1704010475205.2202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-7100043646.6884174</v>
      </c>
      <c r="L3582" s="444">
        <f t="shared" ca="1" si="154"/>
        <v>-1711110518851.9087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-1711110518851.9087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-7129627161.8829527</v>
      </c>
      <c r="L3583" s="444">
        <f t="shared" ca="1" si="154"/>
        <v>-1718240146013.7917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-1718240146013.7917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-7159333941.7241325</v>
      </c>
      <c r="L3584" s="444">
        <f t="shared" ca="1" si="154"/>
        <v>-1725399479955.5159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-1725399479955.5159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-7189164499.8146505</v>
      </c>
      <c r="L3585" s="444">
        <f t="shared" ca="1" si="154"/>
        <v>-1732588644455.3306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-1732588644455.3306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-7219119351.8972092</v>
      </c>
      <c r="L3586" s="444">
        <f t="shared" ca="1" si="154"/>
        <v>-1739807763807.2278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-1739807763807.2278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-7249199015.8634491</v>
      </c>
      <c r="L3587" s="444">
        <f t="shared" ca="1" si="154"/>
        <v>-1747056962823.0913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-1747056962823.0913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-7279404011.7628803</v>
      </c>
      <c r="L3588" s="444">
        <f t="shared" ca="1" si="154"/>
        <v>-1754336366834.8542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-1754336366834.8542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-7309734861.8118925</v>
      </c>
      <c r="L3589" s="444">
        <f t="shared" ca="1" si="154"/>
        <v>-1761646101696.6663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-1761646101696.6663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-7340192090.4027767</v>
      </c>
      <c r="L3590" s="444">
        <f t="shared" ca="1" si="154"/>
        <v>-1768986293787.0691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-1768986293787.0691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-7370776224.1127882</v>
      </c>
      <c r="L3591" s="444">
        <f t="shared" ca="1" si="154"/>
        <v>-1776357070011.1819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-1776357070011.1819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-7401487791.7132568</v>
      </c>
      <c r="L3592" s="444">
        <f t="shared" ca="1" si="154"/>
        <v>-1783758557802.895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-1783758557802.895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-7432327324.1787291</v>
      </c>
      <c r="L3593" s="444">
        <f t="shared" ca="1" si="154"/>
        <v>-1791190885127.0737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-1791190885127.0737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-7463295354.6961403</v>
      </c>
      <c r="L3594" s="444">
        <f t="shared" ca="1" si="154"/>
        <v>-1798654180481.7698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-1798654180481.7698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-7494392418.6740398</v>
      </c>
      <c r="L3595" s="444">
        <f t="shared" ca="1" si="154"/>
        <v>-1806148572900.4438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-1806148572900.4438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-7525619053.7518501</v>
      </c>
      <c r="L3596" s="444">
        <f t="shared" ca="1" si="154"/>
        <v>-1813674191954.1958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-1813674191954.1958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-7556975799.8091478</v>
      </c>
      <c r="L3597" s="444">
        <f t="shared" ca="1" si="154"/>
        <v>-1821231167754.0049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-1821231167754.0049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-7588463198.9750195</v>
      </c>
      <c r="L3598" s="444">
        <f t="shared" ca="1" si="154"/>
        <v>-1828819630952.98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-1828819630952.98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-7620081795.6374168</v>
      </c>
      <c r="L3599" s="444">
        <f t="shared" ca="1" si="154"/>
        <v>-1836439712748.6174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-1836439712748.6174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-7651832136.4525738</v>
      </c>
      <c r="L3600" s="444">
        <f t="shared" ca="1" si="154"/>
        <v>-1844091544885.0701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-1844091544885.0701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-7683714770.3544588</v>
      </c>
      <c r="L3601" s="444">
        <f t="shared" ca="1" si="154"/>
        <v>-1851775259655.4246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-1851775259655.4246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-7715730248.5642691</v>
      </c>
      <c r="L3602" s="444">
        <f t="shared" ca="1" si="154"/>
        <v>-1859490989903.9888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-1859490989903.9888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-7747879124.5999537</v>
      </c>
      <c r="L3603" s="444">
        <f t="shared" ca="1" si="154"/>
        <v>-1867238869028.5886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-1867238869028.5886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-7780161954.2857847</v>
      </c>
      <c r="L3604" s="444">
        <f t="shared" ca="1" si="154"/>
        <v>-1875019030982.8745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-1875019030982.8745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-7812579295.7619762</v>
      </c>
      <c r="L3605" s="444">
        <f t="shared" ca="1" si="154"/>
        <v>-1882831610278.6365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-1882831610278.6365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-7845131709.494319</v>
      </c>
      <c r="L3606" s="444">
        <f t="shared" ca="1" si="154"/>
        <v>-1890676741988.1309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-1890676741988.1309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-7877819758.2838783</v>
      </c>
      <c r="L3607" s="444">
        <f t="shared" ca="1" si="154"/>
        <v>-1898554561746.4148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-1898554561746.4148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-7910644007.2767267</v>
      </c>
      <c r="L3608" s="444">
        <f t="shared" ca="1" si="154"/>
        <v>-1906465205753.6914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-1906465205753.6914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-7943605023.9737139</v>
      </c>
      <c r="L3609" s="444">
        <f t="shared" ca="1" si="154"/>
        <v>-1914408810777.665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-1914408810777.665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-7976703378.2402706</v>
      </c>
      <c r="L3610" s="444">
        <f t="shared" ca="1" si="154"/>
        <v>-1922385514155.9053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-1922385514155.9053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-8009939642.3162718</v>
      </c>
      <c r="L3611" s="444">
        <f t="shared" ca="1" si="154"/>
        <v>-1930395453798.2214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-1930395453798.2214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-8043314390.8259239</v>
      </c>
      <c r="L3612" s="444">
        <f t="shared" ca="1" si="154"/>
        <v>-1938438768189.0474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-1938438768189.0474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-8076828200.7876978</v>
      </c>
      <c r="L3613" s="444">
        <f t="shared" ca="1" si="154"/>
        <v>-1946515596389.835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-1946515596389.835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-8110481651.6243124</v>
      </c>
      <c r="L3614" s="444">
        <f t="shared" ca="1" si="154"/>
        <v>-1954626078041.4592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-1954626078041.4592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-8144275325.1727457</v>
      </c>
      <c r="L3615" s="444">
        <f t="shared" ca="1" si="154"/>
        <v>-1962770353366.6321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-1962770353366.6321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-8178209805.6943007</v>
      </c>
      <c r="L3616" s="444">
        <f t="shared" ca="1" si="154"/>
        <v>-1970948563172.3264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-1970948563172.3264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-8212285679.8846941</v>
      </c>
      <c r="L3617" s="444">
        <f t="shared" ca="1" si="154"/>
        <v>-1979160848852.2112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-1979160848852.2112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-8246503536.8842144</v>
      </c>
      <c r="L3618" s="444">
        <f t="shared" ca="1" si="154"/>
        <v>-1987407352389.0955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-1987407352389.0955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-8280863968.2878981</v>
      </c>
      <c r="L3619" s="444">
        <f t="shared" ca="1" si="154"/>
        <v>-1995688216357.3833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-1995688216357.3833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-8315367568.1557636</v>
      </c>
      <c r="L3620" s="444">
        <f t="shared" ca="1" si="154"/>
        <v>-2004003583925.5391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-2004003583925.5391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-8350014933.0230789</v>
      </c>
      <c r="L3621" s="444">
        <f t="shared" ca="1" si="154"/>
        <v>-2012353598858.5623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-2012353598858.5623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-8384806661.910676</v>
      </c>
      <c r="L3622" s="444">
        <f t="shared" ca="1" si="154"/>
        <v>-2020738405520.4729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-2020738405520.4729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-8419743356.3353043</v>
      </c>
      <c r="L3623" s="444">
        <f t="shared" ca="1" si="154"/>
        <v>-2029158148876.8081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-2029158148876.8081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-8454825620.320034</v>
      </c>
      <c r="L3624" s="444">
        <f t="shared" ca="1" si="154"/>
        <v>-2037612974497.1282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-2037612974497.1282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-8490054060.4046993</v>
      </c>
      <c r="L3625" s="444">
        <f t="shared" ca="1" si="154"/>
        <v>-2046103028557.533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-2046103028557.533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-8525429285.6563873</v>
      </c>
      <c r="L3626" s="444">
        <f t="shared" ca="1" si="154"/>
        <v>-2054628457843.1895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-2054628457843.1895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-8560951907.6799555</v>
      </c>
      <c r="L3627" s="444">
        <f t="shared" ca="1" si="154"/>
        <v>-2063189409750.8694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-2063189409750.8694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-8596622540.6286221</v>
      </c>
      <c r="L3628" s="444">
        <f t="shared" ca="1" si="154"/>
        <v>-2071786032291.498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-2071786032291.498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-8632441801.2145748</v>
      </c>
      <c r="L3629" s="444">
        <f t="shared" ca="1" si="154"/>
        <v>-2080418474092.7126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-2080418474092.7126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-8668410308.7196369</v>
      </c>
      <c r="L3630" s="444">
        <f t="shared" ca="1" si="154"/>
        <v>-2089086884401.4324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-2089086884401.4324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-8704528685.0059681</v>
      </c>
      <c r="L3631" s="444">
        <f t="shared" ca="1" si="154"/>
        <v>-2097791413086.4382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-2097791413086.4382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-8740797554.5268269</v>
      </c>
      <c r="L3632" s="444">
        <f t="shared" ca="1" si="154"/>
        <v>-2106532210640.9651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-2106532210640.9651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-8777217544.3373547</v>
      </c>
      <c r="L3633" s="444">
        <f t="shared" ca="1" si="154"/>
        <v>-2115309428185.3025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-2115309428185.3025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-8813789284.1054268</v>
      </c>
      <c r="L3634" s="444">
        <f t="shared" ca="1" si="154"/>
        <v>-2124123217469.408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-2124123217469.408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-8850513406.1225338</v>
      </c>
      <c r="L3635" s="444">
        <f t="shared" ca="1" si="154"/>
        <v>-2132973730875.5305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-2132973730875.5305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-8887390545.3147106</v>
      </c>
      <c r="L3636" s="444">
        <f t="shared" ca="1" si="154"/>
        <v>-2141861121420.8452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-2141861121420.8452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-8924421339.253521</v>
      </c>
      <c r="L3637" s="444">
        <f t="shared" ca="1" si="154"/>
        <v>-2150785542760.0986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-2150785542760.0986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-8961606428.167078</v>
      </c>
      <c r="L3638" s="444">
        <f t="shared" ca="1" si="154"/>
        <v>-2159747149188.2656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-2159747149188.2656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-8998946454.951107</v>
      </c>
      <c r="L3639" s="444">
        <f t="shared" ca="1" si="154"/>
        <v>-2168746095643.2168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-2168746095643.2168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-9036442065.180069</v>
      </c>
      <c r="L3640" s="444">
        <f t="shared" ca="1" si="154"/>
        <v>-2177782537708.397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-2177782537708.397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-9074093907.1183205</v>
      </c>
      <c r="L3641" s="444">
        <f t="shared" ca="1" si="154"/>
        <v>-2186856631615.5154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-2186856631615.5154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-9111902631.7313137</v>
      </c>
      <c r="L3642" s="444">
        <f t="shared" ca="1" si="154"/>
        <v>-2195968534247.2466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-2195968534247.2466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-9149868892.6968613</v>
      </c>
      <c r="L3643" s="444">
        <f t="shared" ca="1" si="154"/>
        <v>-2205118403139.9434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-2205118403139.9434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-9187993346.4164314</v>
      </c>
      <c r="L3644" s="444">
        <f t="shared" ca="1" si="154"/>
        <v>-2214306396486.3599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-2214306396486.3599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-9226276652.0264988</v>
      </c>
      <c r="L3645" s="444">
        <f t="shared" ca="1" si="154"/>
        <v>-2223532673138.3862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-2223532673138.3862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-9264719471.4099426</v>
      </c>
      <c r="L3646" s="444">
        <f t="shared" ca="1" si="154"/>
        <v>-2232797392609.7964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-2232797392609.7964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-9303322469.2074852</v>
      </c>
      <c r="L3647" s="444">
        <f t="shared" ca="1" si="154"/>
        <v>-2242100715079.0039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-2242100715079.0039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-9342086312.8291836</v>
      </c>
      <c r="L3648" s="444">
        <f t="shared" ca="1" si="154"/>
        <v>-2251442801391.833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-2251442801391.833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-9381011672.465971</v>
      </c>
      <c r="L3649" s="444">
        <f t="shared" ca="1" si="154"/>
        <v>-2260823813064.2988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-2260823813064.2988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-9420099221.1012459</v>
      </c>
      <c r="L3650" s="444">
        <f t="shared" ca="1" si="154"/>
        <v>-2270243912285.3999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-2270243912285.3999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-9459349634.5224991</v>
      </c>
      <c r="L3651" s="444">
        <f t="shared" ca="1" si="154"/>
        <v>-2279703261919.9224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-2279703261919.9224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-9498763591.3330097</v>
      </c>
      <c r="L3652" s="444">
        <f t="shared" ca="1" si="154"/>
        <v>-2289202025511.2554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-2289202025511.2554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-9538341772.9635639</v>
      </c>
      <c r="L3653" s="444">
        <f t="shared" ca="1" si="154"/>
        <v>-2298740367284.2188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-2298740367284.2188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-9578084863.6842442</v>
      </c>
      <c r="L3654" s="444">
        <f t="shared" ca="1" si="154"/>
        <v>-2308318452147.9028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-2308318452147.9028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-9617993550.6162624</v>
      </c>
      <c r="L3655" s="444">
        <f t="shared" ca="1" si="154"/>
        <v>-2317936445698.519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-2317936445698.519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-9658068523.7438297</v>
      </c>
      <c r="L3656" s="444">
        <f t="shared" ca="1" si="154"/>
        <v>-2327594514222.2627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-2327594514222.2627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-9698310475.9260941</v>
      </c>
      <c r="L3657" s="444">
        <f t="shared" ca="1" si="154"/>
        <v>-2337292824698.189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-2337292824698.189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-9738720102.9091206</v>
      </c>
      <c r="L3658" s="444">
        <f t="shared" ca="1" si="154"/>
        <v>-2347031544801.0981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-2347031544801.0981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-9779298103.3379097</v>
      </c>
      <c r="L3659" s="444">
        <f t="shared" ca="1" si="154"/>
        <v>-2356810842904.436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-2356810842904.436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-9820045178.7684841</v>
      </c>
      <c r="L3660" s="444">
        <f t="shared" ca="1" si="154"/>
        <v>-2366630888083.2046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-2366630888083.2046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-9860962033.6800194</v>
      </c>
      <c r="L3661" s="444">
        <f t="shared" ca="1" si="154"/>
        <v>-2376491850116.8848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-2376491850116.8848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-9902049375.4870205</v>
      </c>
      <c r="L3662" s="444">
        <f t="shared" ca="1" si="154"/>
        <v>-2386393899492.3716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-2386393899492.3716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-9943307914.551548</v>
      </c>
      <c r="L3663" s="444">
        <f t="shared" ca="1" si="154"/>
        <v>-2396337207406.9233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-2396337207406.9233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-9984738364.1955147</v>
      </c>
      <c r="L3664" s="444">
        <f t="shared" ca="1" si="154"/>
        <v>-2406321945771.1187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-2406321945771.1187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-10026341440.712994</v>
      </c>
      <c r="L3665" s="444">
        <f t="shared" ca="1" si="154"/>
        <v>-2416348287211.8315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-2416348287211.8315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-10068117863.382631</v>
      </c>
      <c r="L3666" s="444">
        <f t="shared" ca="1" si="154"/>
        <v>-2426416405075.2144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-2426416405075.2144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-10110068354.480061</v>
      </c>
      <c r="L3667" s="444">
        <f t="shared" ca="1" si="154"/>
        <v>-2436526473429.6943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-2436526473429.6943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-10152193639.290394</v>
      </c>
      <c r="L3668" s="444">
        <f t="shared" ca="1" si="154"/>
        <v>-2446678667068.9849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-2446678667068.9849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-10194494446.12077</v>
      </c>
      <c r="L3669" s="444">
        <f t="shared" ca="1" si="154"/>
        <v>-2456873161515.1055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-2456873161515.1055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-10236971506.312939</v>
      </c>
      <c r="L3670" s="444">
        <f t="shared" ca="1" si="154"/>
        <v>-2467110133021.4185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-2467110133021.4185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-10279625554.255911</v>
      </c>
      <c r="L3671" s="444">
        <f t="shared" ca="1" si="154"/>
        <v>-2477389758575.6743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-2477389758575.6743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-10322457327.398643</v>
      </c>
      <c r="L3672" s="444">
        <f t="shared" ca="1" si="154"/>
        <v>-2487712215903.0728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-2487712215903.0728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-10365467566.262802</v>
      </c>
      <c r="L3673" s="444">
        <f t="shared" ca="1" si="154"/>
        <v>-2498077683469.3354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-2498077683469.3354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-10408657014.455564</v>
      </c>
      <c r="L3674" s="444">
        <f t="shared" ca="1" si="154"/>
        <v>-2508486340483.791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-2508486340483.791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-10452026418.682463</v>
      </c>
      <c r="L3675" s="444">
        <f t="shared" ca="1" si="154"/>
        <v>-2518938366902.4736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-2518938366902.4736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-10495576528.760307</v>
      </c>
      <c r="L3676" s="444">
        <f t="shared" ca="1" si="154"/>
        <v>-2529433943431.2339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-2529433943431.2339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-10539308097.63014</v>
      </c>
      <c r="L3677" s="444">
        <f t="shared" ca="1" si="154"/>
        <v>-2539973251528.8643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-2539973251528.8643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-10583221881.370268</v>
      </c>
      <c r="L3678" s="444">
        <f t="shared" ca="1" si="154"/>
        <v>-2550556473410.2344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-2550556473410.2344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-10627318639.209311</v>
      </c>
      <c r="L3679" s="444">
        <f t="shared" ca="1" si="154"/>
        <v>-2561183792049.4438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-2561183792049.4438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-10671599133.539349</v>
      </c>
      <c r="L3680" s="444">
        <f t="shared" ca="1" si="154"/>
        <v>-2571855391182.9834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-2571855391182.9834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-10716064129.929098</v>
      </c>
      <c r="L3681" s="444">
        <f t="shared" ca="1" si="154"/>
        <v>-2582571455312.9126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-2582571455312.9126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-10760714397.137136</v>
      </c>
      <c r="L3682" s="444">
        <f t="shared" ca="1" si="154"/>
        <v>-2593332169710.0498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-2593332169710.0498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-10805550707.125208</v>
      </c>
      <c r="L3683" s="444">
        <f t="shared" ca="1" si="154"/>
        <v>-2604137720417.1748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-2604137720417.1748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-10850573835.071562</v>
      </c>
      <c r="L3684" s="444">
        <f t="shared" ca="1" si="154"/>
        <v>-2614988294252.2466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-2614988294252.2466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-10895784559.384361</v>
      </c>
      <c r="L3685" s="444">
        <f t="shared" ca="1" si="154"/>
        <v>-2625884078811.6309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-2625884078811.6309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-10941183661.715128</v>
      </c>
      <c r="L3686" s="444">
        <f t="shared" ca="1" si="154"/>
        <v>-2636825262473.3462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-2636825262473.3462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-10986771926.972275</v>
      </c>
      <c r="L3687" s="444">
        <f t="shared" ca="1" si="154"/>
        <v>-2647812034400.3184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-2647812034400.3184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-11032550143.33466</v>
      </c>
      <c r="L3688" s="444">
        <f t="shared" ca="1" si="154"/>
        <v>-2658844584543.6528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-2658844584543.6528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-11078519102.265221</v>
      </c>
      <c r="L3689" s="444">
        <f t="shared" ca="1" si="154"/>
        <v>-2669923103645.918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-2669923103645.918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-11124679598.524658</v>
      </c>
      <c r="L3690" s="444">
        <f t="shared" ca="1" si="154"/>
        <v>-2681047783244.4424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-2681047783244.4424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-11171032430.185177</v>
      </c>
      <c r="L3691" s="444">
        <f t="shared" ca="1" si="154"/>
        <v>-2692218815674.6274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-2692218815674.6274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-11217578398.644281</v>
      </c>
      <c r="L3692" s="444">
        <f t="shared" ca="1" si="154"/>
        <v>-2703436394073.2715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-2703436394073.2715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-11264318308.638632</v>
      </c>
      <c r="L3693" s="444">
        <f t="shared" ca="1" si="154"/>
        <v>-2714700712381.9102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-2714700712381.9102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-11311252968.257959</v>
      </c>
      <c r="L3694" s="444">
        <f t="shared" ca="1" si="154"/>
        <v>-2726011965350.168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-2726011965350.168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-11358383188.959034</v>
      </c>
      <c r="L3695" s="444">
        <f t="shared" ca="1" si="154"/>
        <v>-2737370348539.127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-2737370348539.127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-11405709785.579695</v>
      </c>
      <c r="L3696" s="444">
        <f t="shared" ca="1" si="154"/>
        <v>-2748776058324.7065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-2748776058324.7065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-11453233576.352943</v>
      </c>
      <c r="L3697" s="444">
        <f t="shared" ca="1" si="154"/>
        <v>-2760229291901.0596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-2760229291901.0596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-11500955382.921082</v>
      </c>
      <c r="L3698" s="444">
        <f t="shared" ca="1" si="154"/>
        <v>-2771730247283.9805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-2771730247283.9805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-11548876030.349918</v>
      </c>
      <c r="L3699" s="444">
        <f t="shared" ca="1" si="154"/>
        <v>-2783279123314.3306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-2783279123314.3306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-11596996347.143044</v>
      </c>
      <c r="L3700" s="444">
        <f t="shared" ca="1" si="154"/>
        <v>-2794876119661.4736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-2794876119661.4736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-11645317165.25614</v>
      </c>
      <c r="L3701" s="444">
        <f t="shared" ca="1" si="154"/>
        <v>-2806521436826.73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-2806521436826.73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-11693839320.111374</v>
      </c>
      <c r="L3702" s="444">
        <f t="shared" ca="1" si="154"/>
        <v>-2818215276146.8413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-2818215276146.8413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-11742563650.611839</v>
      </c>
      <c r="L3703" s="444">
        <f t="shared" ca="1" si="154"/>
        <v>-2829957839797.4531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-2829957839797.4531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-11791490999.156055</v>
      </c>
      <c r="L3704" s="444">
        <f t="shared" ca="1" si="154"/>
        <v>-2841749330796.6094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-2841749330796.6094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-11840622211.652538</v>
      </c>
      <c r="L3705" s="444">
        <f t="shared" ca="1" si="154"/>
        <v>-2853589953008.2617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-2853589953008.2617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-11889958137.534424</v>
      </c>
      <c r="L3706" s="444">
        <f t="shared" ca="1" si="154"/>
        <v>-2865479911145.7959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-2865479911145.7959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-11939499629.774149</v>
      </c>
      <c r="L3707" s="444">
        <f t="shared" ca="1" si="154"/>
        <v>-2877419410775.5698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-2877419410775.5698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-11989247544.898207</v>
      </c>
      <c r="L3708" s="444">
        <f t="shared" ca="1" si="154"/>
        <v>-2889408658320.4683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-2889408658320.4683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-12039202743.001951</v>
      </c>
      <c r="L3709" s="444">
        <f t="shared" ca="1" si="154"/>
        <v>-2901447861063.4702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-2901447861063.4702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-12089366087.76446</v>
      </c>
      <c r="L3710" s="444">
        <f t="shared" ca="1" si="154"/>
        <v>-2913537227151.2349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-2913537227151.2349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-12139738446.463478</v>
      </c>
      <c r="L3711" s="444">
        <f t="shared" ca="1" si="154"/>
        <v>-2925676965597.6982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-2925676965597.6982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-12190320689.99041</v>
      </c>
      <c r="L3712" s="444">
        <f t="shared" ca="1" si="154"/>
        <v>-2937867286287.6885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-2937867286287.6885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-12241113692.865368</v>
      </c>
      <c r="L3713" s="444">
        <f t="shared" ca="1" si="154"/>
        <v>-2950108399980.5537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-2950108399980.5537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-12292118333.252308</v>
      </c>
      <c r="L3714" s="444">
        <f t="shared" ca="1" si="154"/>
        <v>-2962400518313.8062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-2962400518313.8062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-12343335492.974192</v>
      </c>
      <c r="L3715" s="444">
        <f t="shared" ca="1" si="154"/>
        <v>-2974743853806.7803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-2974743853806.7803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-12394766057.528252</v>
      </c>
      <c r="L3716" s="444">
        <f t="shared" ca="1" si="154"/>
        <v>-2987138619864.3086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-2987138619864.3086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-12446410916.101286</v>
      </c>
      <c r="L3717" s="444">
        <f t="shared" ca="1" si="154"/>
        <v>-2999585030780.4097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-2999585030780.4097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-12498270961.585041</v>
      </c>
      <c r="L3718" s="444">
        <f t="shared" ca="1" si="154"/>
        <v>-3012083301741.9946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-3012083301741.9946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-12550347090.591644</v>
      </c>
      <c r="L3719" s="444">
        <f t="shared" ca="1" si="154"/>
        <v>-3024633648832.5864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-3024633648832.5864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-12602640203.46911</v>
      </c>
      <c r="L3720" s="444">
        <f t="shared" ca="1" si="154"/>
        <v>-3037236289036.0557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-3037236289036.0557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-12655151204.316898</v>
      </c>
      <c r="L3721" s="444">
        <f t="shared" ca="1" si="154"/>
        <v>-3049891440240.3726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-3049891440240.3726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-12707881001.001553</v>
      </c>
      <c r="L3722" s="444">
        <f t="shared" ca="1" si="154"/>
        <v>-3062599321241.374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-3062599321241.374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-12760830505.172392</v>
      </c>
      <c r="L3723" s="444">
        <f t="shared" ca="1" si="154"/>
        <v>-3075360151746.5464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-3075360151746.5464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-12814000632.277277</v>
      </c>
      <c r="L3724" s="444">
        <f t="shared" ca="1" si="154"/>
        <v>-3088174152378.8237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-3088174152378.8237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-12867392301.578432</v>
      </c>
      <c r="L3725" s="444">
        <f t="shared" ca="1" si="154"/>
        <v>-3101041544680.4023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-3101041544680.4023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-12921006436.168343</v>
      </c>
      <c r="L3726" s="444">
        <f t="shared" ca="1" si="154"/>
        <v>-3113962551116.5708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-3113962551116.5708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-12974843962.985712</v>
      </c>
      <c r="L3727" s="444">
        <f t="shared" ca="1" si="154"/>
        <v>-3126937395079.5566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-3126937395079.5566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-13028905812.831486</v>
      </c>
      <c r="L3728" s="444">
        <f t="shared" ca="1" si="154"/>
        <v>-3139966300892.3882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-3139966300892.3882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-13083192920.384951</v>
      </c>
      <c r="L3729" s="444">
        <f t="shared" ca="1" si="154"/>
        <v>-3153049493812.7729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-3153049493812.7729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-13137706224.219887</v>
      </c>
      <c r="L3730" s="444">
        <f t="shared" ca="1" si="154"/>
        <v>-3166187200036.9927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-3166187200036.9927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-13192446666.820803</v>
      </c>
      <c r="L3731" s="444">
        <f t="shared" ca="1" si="154"/>
        <v>-3179379646703.8135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-3179379646703.8135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-13247415194.599222</v>
      </c>
      <c r="L3732" s="444">
        <f t="shared" ca="1" si="154"/>
        <v>-3192627061898.4126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-3192627061898.4126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-13302612757.910053</v>
      </c>
      <c r="L3733" s="444">
        <f t="shared" ca="1" si="154"/>
        <v>-3205929674656.3228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-3205929674656.3228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-13358040311.068012</v>
      </c>
      <c r="L3734" s="444">
        <f t="shared" ca="1" si="154"/>
        <v>-3219287714967.3906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-3219287714967.3906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-13413698812.364128</v>
      </c>
      <c r="L3735" s="444">
        <f t="shared" ca="1" si="154"/>
        <v>-3232701413779.7549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-3232701413779.7549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-13469589224.082312</v>
      </c>
      <c r="L3736" s="444">
        <f t="shared" ca="1" si="154"/>
        <v>-3246171003003.8374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-3246171003003.8374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-13525712512.515989</v>
      </c>
      <c r="L3737" s="444">
        <f t="shared" ca="1" si="154"/>
        <v>-3259696715516.3535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-3259696715516.3535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-13582069647.984806</v>
      </c>
      <c r="L3738" s="444">
        <f t="shared" ca="1" si="154"/>
        <v>-3273278785164.3384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-3273278785164.3384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-13638661604.85141</v>
      </c>
      <c r="L3739" s="444">
        <f t="shared" ca="1" si="154"/>
        <v>-3286917446769.1899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-3286917446769.1899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-13695489361.538292</v>
      </c>
      <c r="L3740" s="444">
        <f t="shared" ca="1" si="154"/>
        <v>-3300612936130.728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-3300612936130.728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-13752553900.544701</v>
      </c>
      <c r="L3741" s="444">
        <f t="shared" ca="1" si="154"/>
        <v>-3314365490031.2729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-3314365490031.2729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-13809856208.463636</v>
      </c>
      <c r="L3742" s="444">
        <f t="shared" ca="1" si="154"/>
        <v>-3328175346239.7368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-3328175346239.7368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-13867397275.998903</v>
      </c>
      <c r="L3743" s="444">
        <f t="shared" ca="1" si="154"/>
        <v>-3342042743515.7358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-3342042743515.7358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-13925178097.982233</v>
      </c>
      <c r="L3744" s="444">
        <f t="shared" ca="1" si="154"/>
        <v>-3355967921613.7183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-3355967921613.7183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-13983199673.390493</v>
      </c>
      <c r="L3745" s="444">
        <f t="shared" ca="1" si="154"/>
        <v>-3369951121287.1089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-3369951121287.1089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-14041463005.362953</v>
      </c>
      <c r="L3746" s="444">
        <f t="shared" ca="1" si="154"/>
        <v>-3383992584292.4717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-3383992584292.4717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-14099969101.218632</v>
      </c>
      <c r="L3747" s="444">
        <f t="shared" ca="1" si="154"/>
        <v>-3398092553393.6904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-3398092553393.6904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-14158718972.473709</v>
      </c>
      <c r="L3748" s="444">
        <f t="shared" ca="1" si="154"/>
        <v>-3412251272366.1641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-3412251272366.1641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-14217713634.859016</v>
      </c>
      <c r="L3749" s="444">
        <f t="shared" ca="1" si="154"/>
        <v>-3426468986001.0229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-3426468986001.0229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-14276954108.337595</v>
      </c>
      <c r="L3750" s="444">
        <f t="shared" ca="1" si="154"/>
        <v>-3440745940109.3604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-3440745940109.3604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-14336441417.122335</v>
      </c>
      <c r="L3751" s="444">
        <f t="shared" ca="1" si="154"/>
        <v>-3455082381526.4829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-3455082381526.4829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-14396176589.693678</v>
      </c>
      <c r="L3752" s="444">
        <f t="shared" ca="1" si="154"/>
        <v>-3469478558116.1768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-3469478558116.1768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-14456160658.817404</v>
      </c>
      <c r="L3753" s="444">
        <f t="shared" ca="1" si="154"/>
        <v>-3483934718774.9941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-3483934718774.9941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-14516394661.562475</v>
      </c>
      <c r="L3754" s="444">
        <f t="shared" ca="1" si="154"/>
        <v>-3498451113436.5566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-3498451113436.5566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-14576879639.318985</v>
      </c>
      <c r="L3755" s="444">
        <f t="shared" ca="1" si="154"/>
        <v>-3513027993075.8755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-3513027993075.8755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-14637616637.816147</v>
      </c>
      <c r="L3756" s="444">
        <f t="shared" ca="1" si="154"/>
        <v>-3527665609713.6914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-3527665609713.6914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-14698606707.140379</v>
      </c>
      <c r="L3757" s="444">
        <f t="shared" ca="1" si="154"/>
        <v>-3542364216420.8315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-3542364216420.8315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-14759850901.753466</v>
      </c>
      <c r="L3758" s="444">
        <f t="shared" ca="1" si="154"/>
        <v>-3557124067322.585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-3557124067322.585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-14821350280.510771</v>
      </c>
      <c r="L3759" s="444">
        <f t="shared" ca="1" si="154"/>
        <v>-3571945417603.0957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-3571945417603.0957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-14883105906.679564</v>
      </c>
      <c r="L3760" s="444">
        <f t="shared" ca="1" si="154"/>
        <v>-3586828523509.7754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-3586828523509.7754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-14945118847.957396</v>
      </c>
      <c r="L3761" s="444">
        <f t="shared" ca="1" si="154"/>
        <v>-3601773642357.7329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-3601773642357.7329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-15007390176.490551</v>
      </c>
      <c r="L3762" s="444">
        <f t="shared" ca="1" si="154"/>
        <v>-3616781032534.2236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-3616781032534.2236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-15069920968.892599</v>
      </c>
      <c r="L3763" s="444">
        <f t="shared" ca="1" si="154"/>
        <v>-3631850953503.1162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-3631850953503.1162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-15132712306.262983</v>
      </c>
      <c r="L3764" s="444">
        <f t="shared" ca="1" si="154"/>
        <v>-3646983665809.3794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-3646983665809.3794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-15195765274.205748</v>
      </c>
      <c r="L3765" s="444">
        <f t="shared" ca="1" si="154"/>
        <v>-3662179431083.585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-3662179431083.585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-15259080962.84827</v>
      </c>
      <c r="L3766" s="444">
        <f t="shared" ca="1" si="154"/>
        <v>-3677438512046.4331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-3677438512046.4331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-15322660466.860136</v>
      </c>
      <c r="L3767" s="444">
        <f t="shared" ca="1" si="154"/>
        <v>-3692761172513.2935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-3692761172513.2935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-15386504885.472055</v>
      </c>
      <c r="L3768" s="444">
        <f t="shared" ca="1" si="154"/>
        <v>-3708147677398.7656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-3708147677398.7656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-15450615322.494856</v>
      </c>
      <c r="L3769" s="444">
        <f t="shared" ca="1" si="154"/>
        <v>-3723598292721.2603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-3723598292721.2603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-15514992886.338587</v>
      </c>
      <c r="L3770" s="444">
        <f t="shared" ca="1" si="154"/>
        <v>-3739113285607.5986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-3739113285607.5986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-15579638690.031658</v>
      </c>
      <c r="L3771" s="444">
        <f t="shared" ca="1" si="154"/>
        <v>-3754692924297.6304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-3754692924297.6304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-15644553851.240126</v>
      </c>
      <c r="L3772" s="444">
        <f t="shared" ca="1" si="154"/>
        <v>-3770337478148.8706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-3770337478148.8706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-15709739492.286959</v>
      </c>
      <c r="L3773" s="444">
        <f t="shared" ca="1" si="154"/>
        <v>-3786047217641.1577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-3786047217641.1577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-15775196740.17149</v>
      </c>
      <c r="L3774" s="444">
        <f t="shared" ca="1" si="154"/>
        <v>-3801822414381.3291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-3801822414381.3291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-15840926726.588869</v>
      </c>
      <c r="L3775" s="444">
        <f t="shared" ca="1" si="154"/>
        <v>-3817663341107.918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-3817663341107.918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-15906930587.949657</v>
      </c>
      <c r="L3776" s="444">
        <f t="shared" ca="1" si="154"/>
        <v>-3833570271695.8677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-3833570271695.8677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-15973209465.399446</v>
      </c>
      <c r="L3777" s="444">
        <f t="shared" ca="1" si="154"/>
        <v>-3849543481161.2671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-3849543481161.2671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-16039764504.838614</v>
      </c>
      <c r="L3778" s="444">
        <f t="shared" ca="1" si="154"/>
        <v>-3865583245666.1055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-3865583245666.1055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-16106596856.942106</v>
      </c>
      <c r="L3779" s="444">
        <f t="shared" ca="1" si="154"/>
        <v>-3881689842523.0474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-3881689842523.0474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-16173707677.179363</v>
      </c>
      <c r="L3780" s="444">
        <f t="shared" ca="1" si="154"/>
        <v>-3897863550200.2266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-3897863550200.2266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-16241098125.834274</v>
      </c>
      <c r="L3781" s="444">
        <f t="shared" ca="1" si="154"/>
        <v>-3914104648326.061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-3914104648326.061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-16308769368.025253</v>
      </c>
      <c r="L3782" s="444">
        <f t="shared" ca="1" si="154"/>
        <v>-3930413417694.0864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-3930413417694.0864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-16376722573.725359</v>
      </c>
      <c r="L3783" s="444">
        <f t="shared" ca="1" si="154"/>
        <v>-3946790140267.812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-3946790140267.812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-16444958917.782547</v>
      </c>
      <c r="L3784" s="444">
        <f t="shared" ca="1" si="154"/>
        <v>-3963235099185.5947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-3963235099185.5947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-16513479579.939978</v>
      </c>
      <c r="L3785" s="444">
        <f t="shared" ca="1" si="154"/>
        <v>-3979748578765.5347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-3979748578765.5347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-16582285744.856394</v>
      </c>
      <c r="L3786" s="444">
        <f t="shared" ca="1" si="154"/>
        <v>-3996330864510.3911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-3996330864510.3911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-16651378602.126631</v>
      </c>
      <c r="L3787" s="444">
        <f t="shared" ca="1" si="154"/>
        <v>-4012982243112.5176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-4012982243112.5176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-16720759346.302156</v>
      </c>
      <c r="L3788" s="444">
        <f t="shared" ca="1" si="154"/>
        <v>-4029703002458.8198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-4029703002458.8198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-16790429176.911749</v>
      </c>
      <c r="L3789" s="444">
        <f t="shared" ca="1" si="154"/>
        <v>-4046493431635.7314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-4046493431635.7314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-16860389298.482214</v>
      </c>
      <c r="L3790" s="444">
        <f t="shared" ca="1" si="154"/>
        <v>-4063353820934.2139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-4063353820934.2139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-16930640920.559225</v>
      </c>
      <c r="L3791" s="444">
        <f t="shared" ca="1" si="154"/>
        <v>-4080284461854.7729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-4080284461854.7729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-17001185257.728218</v>
      </c>
      <c r="L3792" s="444">
        <f t="shared" ca="1" si="154"/>
        <v>-4097285647112.501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-4097285647112.501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-17072023529.63542</v>
      </c>
      <c r="L3793" s="444">
        <f t="shared" ca="1" si="154"/>
        <v>-4114357670642.1362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-4114357670642.1362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-17143156961.008902</v>
      </c>
      <c r="L3794" s="444">
        <f t="shared" ca="1" si="154"/>
        <v>-4131500827603.145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-4131500827603.145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-17214586781.679771</v>
      </c>
      <c r="L3795" s="444">
        <f t="shared" ca="1" si="154"/>
        <v>-4148715414384.8247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-4148715414384.8247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-17286314226.603439</v>
      </c>
      <c r="L3796" s="444">
        <f t="shared" ca="1" si="154"/>
        <v>-4166001728611.4282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-4166001728611.4282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-17358340535.880947</v>
      </c>
      <c r="L3797" s="444">
        <f t="shared" ca="1" si="154"/>
        <v>-4183360069147.3091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-4183360069147.3091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-17430666954.780453</v>
      </c>
      <c r="L3798" s="444">
        <f t="shared" ca="1" si="154"/>
        <v>-4200790736102.0894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-4200790736102.0894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-17503294733.758705</v>
      </c>
      <c r="L3799" s="444">
        <f t="shared" ca="1" si="154"/>
        <v>-4218294030835.8481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-4218294030835.8481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-17576225128.482704</v>
      </c>
      <c r="L3800" s="444">
        <f t="shared" ca="1" si="154"/>
        <v>-4235870255964.3311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-4235870255964.3311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-17649459399.851376</v>
      </c>
      <c r="L3801" s="444">
        <f t="shared" ca="1" si="154"/>
        <v>-4253519715364.1826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-4253519715364.1826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-17722998814.017426</v>
      </c>
      <c r="L3802" s="444">
        <f t="shared" ca="1" si="154"/>
        <v>-4271242714178.2002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-4271242714178.2002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-17796844642.409168</v>
      </c>
      <c r="L3803" s="444">
        <f t="shared" ca="1" si="154"/>
        <v>-4289039558820.6094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-4289039558820.6094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-17870998161.752541</v>
      </c>
      <c r="L3804" s="444">
        <f t="shared" ca="1" si="154"/>
        <v>-4306910556982.3618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-4306910556982.3618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-17945460654.093174</v>
      </c>
      <c r="L3805" s="444">
        <f t="shared" ca="1" si="154"/>
        <v>-4324856017636.4551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-4324856017636.4551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-18020233406.818562</v>
      </c>
      <c r="L3806" s="444">
        <f t="shared" ca="1" si="154"/>
        <v>-4342876251043.2734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-4342876251043.2734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-18095317712.680305</v>
      </c>
      <c r="L3807" s="444">
        <f t="shared" ca="1" si="154"/>
        <v>-4360971568755.9536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-4360971568755.9536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-18170714869.816475</v>
      </c>
      <c r="L3808" s="444">
        <f t="shared" ca="1" si="154"/>
        <v>-4379142283625.77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-4379142283625.77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-18246426181.77404</v>
      </c>
      <c r="L3809" s="444">
        <f t="shared" ca="1" si="154"/>
        <v>-4397388709807.5439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-4397388709807.5439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-18322452957.531433</v>
      </c>
      <c r="L3810" s="444">
        <f t="shared" ca="1" si="154"/>
        <v>-4415711162765.0752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-4415711162765.0752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-18398796511.521145</v>
      </c>
      <c r="L3811" s="444">
        <f t="shared" ca="1" si="154"/>
        <v>-4434109959276.5967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-4434109959276.5967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-18475458163.652485</v>
      </c>
      <c r="L3812" s="444">
        <f t="shared" ca="1" si="154"/>
        <v>-4452585417440.249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-4452585417440.249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-18552439239.33437</v>
      </c>
      <c r="L3813" s="444">
        <f t="shared" ca="1" si="154"/>
        <v>-4471137856679.583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-4471137856679.583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-18629741069.49826</v>
      </c>
      <c r="L3814" s="444">
        <f t="shared" ca="1" si="154"/>
        <v>-4489767597749.0811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-4489767597749.0811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-18707364990.62117</v>
      </c>
      <c r="L3815" s="444">
        <f t="shared" ca="1" si="154"/>
        <v>-4508474962739.7021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-4508474962739.7021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-18785312344.74876</v>
      </c>
      <c r="L3816" s="444">
        <f t="shared" ca="1" si="154"/>
        <v>-4527260275084.4512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-4527260275084.4512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-18863584479.518547</v>
      </c>
      <c r="L3817" s="444">
        <f t="shared" ca="1" si="154"/>
        <v>-4546123859563.9697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-4546123859563.9697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-18942182748.183208</v>
      </c>
      <c r="L3818" s="444">
        <f t="shared" ca="1" si="154"/>
        <v>-4565066042312.1533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-4565066042312.1533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-19021108509.633972</v>
      </c>
      <c r="L3819" s="444">
        <f t="shared" ca="1" si="154"/>
        <v>-4584087150821.7871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-4584087150821.7871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-19100363128.424114</v>
      </c>
      <c r="L3820" s="444">
        <f t="shared" ca="1" si="154"/>
        <v>-4603187513950.2109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-4603187513950.2109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-19179947974.792545</v>
      </c>
      <c r="L3821" s="444">
        <f t="shared" ca="1" si="154"/>
        <v>-4622367461925.0039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-4622367461925.0039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-19259864424.687515</v>
      </c>
      <c r="L3822" s="444">
        <f t="shared" ca="1" si="154"/>
        <v>-4641627326349.6914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-4641627326349.6914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-19340113859.790382</v>
      </c>
      <c r="L3823" s="444">
        <f t="shared" ca="1" si="154"/>
        <v>-4660967440209.4814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-4660967440209.4814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-19420697667.539505</v>
      </c>
      <c r="L3824" s="444">
        <f t="shared" ca="1" si="154"/>
        <v>-4680388137877.0205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-4680388137877.0205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-19501617241.154251</v>
      </c>
      <c r="L3825" s="444">
        <f t="shared" ca="1" si="154"/>
        <v>-4699889755118.1748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-4699889755118.1748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-19582873979.659061</v>
      </c>
      <c r="L3826" s="444">
        <f t="shared" ca="1" si="154"/>
        <v>-4719472629097.834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-4719472629097.834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-19664469287.907642</v>
      </c>
      <c r="L3827" s="444">
        <f t="shared" ca="1" si="154"/>
        <v>-4739137098385.7412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-4739137098385.7412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-19746404576.607254</v>
      </c>
      <c r="L3828" s="444">
        <f t="shared" ca="1" si="154"/>
        <v>-4758883502962.3486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-4758883502962.3486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-19828681262.343121</v>
      </c>
      <c r="L3829" s="444">
        <f t="shared" ca="1" si="154"/>
        <v>-4778712184224.6914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-4778712184224.6914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-19911300767.602882</v>
      </c>
      <c r="L3830" s="444">
        <f t="shared" ca="1" si="154"/>
        <v>-4798623484992.2939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-4798623484992.2939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-19994264520.801224</v>
      </c>
      <c r="L3831" s="444">
        <f t="shared" ca="1" si="154"/>
        <v>-4818617749513.0947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-4818617749513.0947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-20077573956.304562</v>
      </c>
      <c r="L3832" s="444">
        <f t="shared" ca="1" si="154"/>
        <v>-4838695323469.3994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-4838695323469.3994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-20161230514.45583</v>
      </c>
      <c r="L3833" s="444">
        <f t="shared" ref="L3833:L4087" ca="1" si="159">I3833-J3833+K3833</f>
        <v>-4858856553983.8555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-4858856553983.8555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-20245235641.599396</v>
      </c>
      <c r="L3834" s="444">
        <f t="shared" ca="1" si="159"/>
        <v>-4879101789625.4551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-4879101789625.4551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-20329590790.106064</v>
      </c>
      <c r="L3835" s="444">
        <f t="shared" ca="1" si="159"/>
        <v>-4899431380415.5615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-4899431380415.5615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-20414297418.398174</v>
      </c>
      <c r="L3836" s="444">
        <f t="shared" ca="1" si="159"/>
        <v>-4919845677833.96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-4919845677833.96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-20499356990.974834</v>
      </c>
      <c r="L3837" s="444">
        <f t="shared" ca="1" si="159"/>
        <v>-4940345034824.9346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-4940345034824.9346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-20584770978.437225</v>
      </c>
      <c r="L3838" s="444">
        <f t="shared" ca="1" si="159"/>
        <v>-4960929805803.3721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-4960929805803.3721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-20670540857.51405</v>
      </c>
      <c r="L3839" s="444">
        <f t="shared" ca="1" si="159"/>
        <v>-4981600346660.8857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-4981600346660.8857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-20756668111.087025</v>
      </c>
      <c r="L3840" s="444">
        <f t="shared" ca="1" si="159"/>
        <v>-5002357014771.9727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-5002357014771.9727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-20843154228.216553</v>
      </c>
      <c r="L3841" s="444">
        <f t="shared" ca="1" si="159"/>
        <v>-5023200169000.1895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-5023200169000.1895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-20930000704.167458</v>
      </c>
      <c r="L3842" s="444">
        <f t="shared" ca="1" si="159"/>
        <v>-5044130169704.3564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-5044130169704.3564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-21017209040.434818</v>
      </c>
      <c r="L3843" s="444">
        <f t="shared" ca="1" si="159"/>
        <v>-5065147378744.791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-5065147378744.791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-21104780744.769962</v>
      </c>
      <c r="L3844" s="444">
        <f t="shared" ca="1" si="159"/>
        <v>-5086252159489.5605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-5086252159489.5605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-21192717331.206501</v>
      </c>
      <c r="L3845" s="444">
        <f t="shared" ca="1" si="159"/>
        <v>-5107444876820.7666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-5107444876820.7666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-21281020320.086529</v>
      </c>
      <c r="L3846" s="444">
        <f t="shared" ca="1" si="159"/>
        <v>-5128725897140.8535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-5128725897140.8535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-21369691238.086891</v>
      </c>
      <c r="L3847" s="444">
        <f t="shared" ca="1" si="159"/>
        <v>-5150095588378.9404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-5150095588378.9404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-21458731618.245586</v>
      </c>
      <c r="L3848" s="444">
        <f t="shared" ca="1" si="159"/>
        <v>-5171554319997.1855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-5171554319997.1855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-21548142999.988274</v>
      </c>
      <c r="L3849" s="444">
        <f t="shared" ca="1" si="159"/>
        <v>-5193102462997.1738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-5193102462997.1738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-21637926929.154892</v>
      </c>
      <c r="L3850" s="444">
        <f t="shared" ca="1" si="159"/>
        <v>-5214740389926.3291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-5214740389926.3291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-21728084958.026371</v>
      </c>
      <c r="L3851" s="444">
        <f t="shared" ca="1" si="159"/>
        <v>-5236468474884.3555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-5236468474884.3555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-21818618645.351482</v>
      </c>
      <c r="L3852" s="444">
        <f t="shared" ca="1" si="159"/>
        <v>-5258287093529.707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-5258287093529.707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-21909529556.373779</v>
      </c>
      <c r="L3853" s="444">
        <f t="shared" ca="1" si="159"/>
        <v>-5280196623086.0811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-5280196623086.0811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-22000819262.858669</v>
      </c>
      <c r="L3854" s="444">
        <f t="shared" ca="1" si="159"/>
        <v>-5302197442348.9395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-5302197442348.9395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-22092489343.120583</v>
      </c>
      <c r="L3855" s="444">
        <f t="shared" ca="1" si="159"/>
        <v>-5324289931692.0596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-5324289931692.0596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-22184541382.050247</v>
      </c>
      <c r="L3856" s="444">
        <f t="shared" ca="1" si="159"/>
        <v>-5346474473074.1094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-5346474473074.1094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-22276976971.14212</v>
      </c>
      <c r="L3857" s="444">
        <f t="shared" ca="1" si="159"/>
        <v>-5368751450045.252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-5368751450045.252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-22369797708.521881</v>
      </c>
      <c r="L3858" s="444">
        <f t="shared" ca="1" si="159"/>
        <v>-5391121247753.7734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-5391121247753.7734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-22463005198.974056</v>
      </c>
      <c r="L3859" s="444">
        <f t="shared" ca="1" si="159"/>
        <v>-5413584252952.7471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-5413584252952.7471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-22556601053.96978</v>
      </c>
      <c r="L3860" s="444">
        <f t="shared" ca="1" si="159"/>
        <v>-5436140854006.7168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-5436140854006.7168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-22650586891.694653</v>
      </c>
      <c r="L3861" s="444">
        <f t="shared" ca="1" si="159"/>
        <v>-5458791440898.4111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-5458791440898.4111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-22744964337.076714</v>
      </c>
      <c r="L3862" s="444">
        <f t="shared" ca="1" si="159"/>
        <v>-5481536405235.4883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-5481536405235.4883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-22839735021.814533</v>
      </c>
      <c r="L3863" s="444">
        <f t="shared" ca="1" si="159"/>
        <v>-5504376140257.3027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-5504376140257.3027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-22934900584.405426</v>
      </c>
      <c r="L3864" s="444">
        <f t="shared" ca="1" si="159"/>
        <v>-5527311040841.708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-5527311040841.708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-23030462670.173782</v>
      </c>
      <c r="L3865" s="444">
        <f t="shared" ca="1" si="159"/>
        <v>-5550341503511.8818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-5550341503511.8818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-23126422931.299507</v>
      </c>
      <c r="L3866" s="444">
        <f t="shared" ca="1" si="159"/>
        <v>-5573467926443.1816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-5573467926443.1816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-23222783026.846588</v>
      </c>
      <c r="L3867" s="444">
        <f t="shared" ca="1" si="159"/>
        <v>-5596690709470.0283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-5596690709470.0283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-23319544622.791786</v>
      </c>
      <c r="L3868" s="444">
        <f t="shared" ca="1" si="159"/>
        <v>-5620010254092.8203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-5620010254092.8203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-23416709392.053417</v>
      </c>
      <c r="L3869" s="444">
        <f t="shared" ca="1" si="159"/>
        <v>-5643426963484.874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-5643426963484.874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-23514279014.520309</v>
      </c>
      <c r="L3870" s="444">
        <f t="shared" ca="1" si="159"/>
        <v>-5666941242499.3945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-5666941242499.3945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-23612255177.080811</v>
      </c>
      <c r="L3871" s="444">
        <f t="shared" ca="1" si="159"/>
        <v>-5690553497676.4756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-5690553497676.4756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-23710639573.651981</v>
      </c>
      <c r="L3872" s="444">
        <f t="shared" ca="1" si="159"/>
        <v>-5714264137250.1279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-5714264137250.1279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-23809433905.208866</v>
      </c>
      <c r="L3873" s="444">
        <f t="shared" ca="1" si="159"/>
        <v>-5738073571155.3369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-5738073571155.3369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-23908639879.813904</v>
      </c>
      <c r="L3874" s="444">
        <f t="shared" ca="1" si="159"/>
        <v>-5761982211035.1504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-5761982211035.1504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-24008259212.646461</v>
      </c>
      <c r="L3875" s="444">
        <f t="shared" ca="1" si="159"/>
        <v>-5785990470247.7969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-5785990470247.7969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-24108293626.032486</v>
      </c>
      <c r="L3876" s="444">
        <f t="shared" ca="1" si="159"/>
        <v>-5810098763873.8291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-5810098763873.8291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-24208744849.474289</v>
      </c>
      <c r="L3877" s="444">
        <f t="shared" ca="1" si="159"/>
        <v>-5834307508723.3037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-5834307508723.3037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-24309614619.680431</v>
      </c>
      <c r="L3878" s="444">
        <f t="shared" ca="1" si="159"/>
        <v>-5858617123342.9844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-5858617123342.9844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-24410904680.595768</v>
      </c>
      <c r="L3879" s="444">
        <f t="shared" ca="1" si="159"/>
        <v>-5883028028023.5801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-5883028028023.5801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-24512616783.431583</v>
      </c>
      <c r="L3880" s="444">
        <f t="shared" ca="1" si="159"/>
        <v>-5907540644807.0117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-5907540644807.0117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-24614752686.695881</v>
      </c>
      <c r="L3881" s="444">
        <f t="shared" ca="1" si="159"/>
        <v>-5932155397493.708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-5932155397493.708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-24717314156.223782</v>
      </c>
      <c r="L3882" s="444">
        <f t="shared" ca="1" si="159"/>
        <v>-5956872711649.9316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-5956872711649.9316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-24820302965.20805</v>
      </c>
      <c r="L3883" s="444">
        <f t="shared" ca="1" si="159"/>
        <v>-5981693014615.1396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-5981693014615.1396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-24923720894.229748</v>
      </c>
      <c r="L3884" s="444">
        <f t="shared" ca="1" si="159"/>
        <v>-6006616735509.3691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-6006616735509.3691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-25027569731.28904</v>
      </c>
      <c r="L3885" s="444">
        <f t="shared" ca="1" si="159"/>
        <v>-6031644305240.6582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-6031644305240.6582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-25131851271.836075</v>
      </c>
      <c r="L3886" s="444">
        <f t="shared" ca="1" si="159"/>
        <v>-6056776156512.4941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-6056776156512.4941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-25236567318.802059</v>
      </c>
      <c r="L3887" s="444">
        <f t="shared" ca="1" si="159"/>
        <v>-6082012723831.2959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-6082012723831.2959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-25341719682.630398</v>
      </c>
      <c r="L3888" s="444">
        <f t="shared" ca="1" si="159"/>
        <v>-6107354443513.9268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-6107354443513.9268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-25447310181.308029</v>
      </c>
      <c r="L3889" s="444">
        <f t="shared" ca="1" si="159"/>
        <v>-6132801753695.2344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-6132801753695.2344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-25553340640.396809</v>
      </c>
      <c r="L3890" s="444">
        <f t="shared" ca="1" si="159"/>
        <v>-6158355094335.6309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-6158355094335.6309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-25659812893.065128</v>
      </c>
      <c r="L3891" s="444">
        <f t="shared" ca="1" si="159"/>
        <v>-6184014907228.6963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-6184014907228.6963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-25766728780.119568</v>
      </c>
      <c r="L3892" s="444">
        <f t="shared" ca="1" si="159"/>
        <v>-6209781636008.8154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-6209781636008.8154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-25874090150.036732</v>
      </c>
      <c r="L3893" s="444">
        <f t="shared" ca="1" si="159"/>
        <v>-6235655726158.8525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-6235655726158.8525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-25981898858.99522</v>
      </c>
      <c r="L3894" s="444">
        <f t="shared" ca="1" si="159"/>
        <v>-6261637625017.8477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-6261637625017.8477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-26090156770.9077</v>
      </c>
      <c r="L3895" s="444">
        <f t="shared" ca="1" si="159"/>
        <v>-6287727781788.7549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-6287727781788.7549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-26198865757.453144</v>
      </c>
      <c r="L3896" s="444">
        <f t="shared" ca="1" si="159"/>
        <v>-6313926647546.208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-6313926647546.208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-26308027698.1092</v>
      </c>
      <c r="L3897" s="444">
        <f t="shared" ca="1" si="159"/>
        <v>-6340234675244.3174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-6340234675244.3174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-26417644480.184654</v>
      </c>
      <c r="L3898" s="444">
        <f t="shared" ca="1" si="159"/>
        <v>-6366652319724.502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-6366652319724.502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-26527717998.852093</v>
      </c>
      <c r="L3899" s="444">
        <f t="shared" ca="1" si="159"/>
        <v>-6393180037723.3545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-6393180037723.3545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-26638250157.180645</v>
      </c>
      <c r="L3900" s="444">
        <f t="shared" ca="1" si="159"/>
        <v>-6419818287880.5352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-6419818287880.5352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-26749242866.168896</v>
      </c>
      <c r="L3901" s="444">
        <f t="shared" ca="1" si="159"/>
        <v>-6446567530746.7041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-6446567530746.7041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-26860698044.777935</v>
      </c>
      <c r="L3902" s="444">
        <f t="shared" ca="1" si="159"/>
        <v>-6473428228791.4824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-6473428228791.4824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-26972617619.964508</v>
      </c>
      <c r="L3903" s="444">
        <f t="shared" ca="1" si="159"/>
        <v>-6500400846411.4473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-6500400846411.4473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-27085003526.714363</v>
      </c>
      <c r="L3904" s="444">
        <f t="shared" ca="1" si="159"/>
        <v>-6527485849938.1621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-6527485849938.1621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-27197857708.075676</v>
      </c>
      <c r="L3905" s="444">
        <f t="shared" ca="1" si="159"/>
        <v>-6554683707646.2373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-6554683707646.2373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-27311182115.192654</v>
      </c>
      <c r="L3906" s="444">
        <f t="shared" ca="1" si="159"/>
        <v>-6581994889761.4297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-6581994889761.4297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-27424978707.339291</v>
      </c>
      <c r="L3907" s="444">
        <f t="shared" ca="1" si="159"/>
        <v>-6609419868468.7686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-6609419868468.7686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-27539249451.953201</v>
      </c>
      <c r="L3908" s="444">
        <f t="shared" ca="1" si="159"/>
        <v>-6636959117920.7217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-6636959117920.7217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-27653996324.669674</v>
      </c>
      <c r="L3909" s="444">
        <f t="shared" ca="1" si="159"/>
        <v>-6664613114245.3916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-6664613114245.3916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-27769221309.355797</v>
      </c>
      <c r="L3910" s="444">
        <f t="shared" ca="1" si="159"/>
        <v>-6692382335554.7471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-6692382335554.7471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-27884926398.144779</v>
      </c>
      <c r="L3911" s="444">
        <f t="shared" ca="1" si="159"/>
        <v>-6720267261952.8916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-6720267261952.8916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-28001113591.470383</v>
      </c>
      <c r="L3912" s="444">
        <f t="shared" ca="1" si="159"/>
        <v>-6748268375544.3623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-6748268375544.3623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-28117784898.101509</v>
      </c>
      <c r="L3913" s="444">
        <f t="shared" ca="1" si="159"/>
        <v>-6776386160442.4639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-6776386160442.4639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-28234942335.176933</v>
      </c>
      <c r="L3914" s="444">
        <f t="shared" ca="1" si="159"/>
        <v>-6804621102777.6406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-6804621102777.6406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-28352587928.24017</v>
      </c>
      <c r="L3915" s="444">
        <f t="shared" ca="1" si="159"/>
        <v>-6832973690705.8809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-6832973690705.8809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-28470723711.274502</v>
      </c>
      <c r="L3916" s="444">
        <f t="shared" ca="1" si="159"/>
        <v>-6861444414417.1553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-6861444414417.1553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-28589351726.738148</v>
      </c>
      <c r="L3917" s="444">
        <f t="shared" ca="1" si="159"/>
        <v>-6890033766143.8936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-6890033766143.8936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-28708474025.599556</v>
      </c>
      <c r="L3918" s="444">
        <f t="shared" ca="1" si="159"/>
        <v>-6918742240169.4932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-6918742240169.4932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-28828092667.37289</v>
      </c>
      <c r="L3919" s="444">
        <f t="shared" ca="1" si="159"/>
        <v>-6947570332836.8662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-6947570332836.8662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-28948209720.15361</v>
      </c>
      <c r="L3920" s="444">
        <f t="shared" ca="1" si="159"/>
        <v>-6976518542557.0195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-6976518542557.0195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-29068827260.654247</v>
      </c>
      <c r="L3921" s="444">
        <f t="shared" ca="1" si="159"/>
        <v>-7005587369817.6738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-7005587369817.6738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-29189947374.240311</v>
      </c>
      <c r="L3922" s="444">
        <f t="shared" ca="1" si="159"/>
        <v>-7034777317191.9141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-7034777317191.9141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-29311572154.966305</v>
      </c>
      <c r="L3923" s="444">
        <f t="shared" ca="1" si="159"/>
        <v>-7064088889346.8799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-7064088889346.8799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-29433703705.612</v>
      </c>
      <c r="L3924" s="444">
        <f t="shared" ca="1" si="159"/>
        <v>-7093522593052.4922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-7093522593052.4922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-29556344137.718716</v>
      </c>
      <c r="L3925" s="444">
        <f t="shared" ca="1" si="159"/>
        <v>-7123078937190.2109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-7123078937190.2109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-29679495571.625877</v>
      </c>
      <c r="L3926" s="444">
        <f t="shared" ca="1" si="159"/>
        <v>-7152758432761.8369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-7152758432761.8369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-29803160136.507652</v>
      </c>
      <c r="L3927" s="444">
        <f t="shared" ca="1" si="159"/>
        <v>-7182561592898.3447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-7182561592898.3447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-29927339970.409771</v>
      </c>
      <c r="L3928" s="444">
        <f t="shared" ca="1" si="159"/>
        <v>-7212488932868.7549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-7212488932868.7549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-30052037220.28648</v>
      </c>
      <c r="L3929" s="444">
        <f t="shared" ca="1" si="159"/>
        <v>-7242540970089.041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-7242540970089.041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-30177254042.03767</v>
      </c>
      <c r="L3930" s="444">
        <f t="shared" ca="1" si="159"/>
        <v>-7272718224131.0791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-7272718224131.0791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-30302992600.546158</v>
      </c>
      <c r="L3931" s="444">
        <f t="shared" ca="1" si="159"/>
        <v>-7303021216731.625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-7303021216731.625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-30429255069.715103</v>
      </c>
      <c r="L3932" s="444">
        <f t="shared" ca="1" si="159"/>
        <v>-7333450471801.3398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-7333450471801.3398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-30556043632.505581</v>
      </c>
      <c r="L3933" s="444">
        <f t="shared" ca="1" si="159"/>
        <v>-7364006515433.8457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-7364006515433.8457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-30683360480.974358</v>
      </c>
      <c r="L3934" s="444">
        <f t="shared" ca="1" si="159"/>
        <v>-7394689875914.8203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-7394689875914.8203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-30811207816.311752</v>
      </c>
      <c r="L3935" s="444">
        <f t="shared" ca="1" si="159"/>
        <v>-7425501083731.1318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-7425501083731.1318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-30939587848.879719</v>
      </c>
      <c r="L3936" s="444">
        <f t="shared" ca="1" si="159"/>
        <v>-7456440671580.0117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-7456440671580.0117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-31068502798.25005</v>
      </c>
      <c r="L3937" s="444">
        <f t="shared" ca="1" si="159"/>
        <v>-7487509174378.2617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-7487509174378.2617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-31197954893.242756</v>
      </c>
      <c r="L3938" s="444">
        <f t="shared" ca="1" si="159"/>
        <v>-7518707129271.5049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-7518707129271.5049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-31327946371.964607</v>
      </c>
      <c r="L3939" s="444">
        <f t="shared" ca="1" si="159"/>
        <v>-7550035075643.4697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-7550035075643.4697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-31458479481.847786</v>
      </c>
      <c r="L3940" s="444">
        <f t="shared" ca="1" si="159"/>
        <v>-7581493555125.3174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-7581493555125.3174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-31589556479.688824</v>
      </c>
      <c r="L3941" s="444">
        <f t="shared" ca="1" si="159"/>
        <v>-7613083111605.0059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-7613083111605.0059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-31721179631.687523</v>
      </c>
      <c r="L3942" s="444">
        <f t="shared" ca="1" si="159"/>
        <v>-7644804291236.6934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-7644804291236.6934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-31853351213.486221</v>
      </c>
      <c r="L3943" s="444">
        <f t="shared" ca="1" si="159"/>
        <v>-7676657642450.1797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-7676657642450.1797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-31986073510.20908</v>
      </c>
      <c r="L3944" s="444">
        <f t="shared" ca="1" si="159"/>
        <v>-7708643715960.3887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-7708643715960.3887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-32119348816.501617</v>
      </c>
      <c r="L3945" s="444">
        <f t="shared" ca="1" si="159"/>
        <v>-7740763064776.8906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-7740763064776.8906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-32253179436.570377</v>
      </c>
      <c r="L3946" s="444">
        <f t="shared" ca="1" si="159"/>
        <v>-7773016244213.4609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-7773016244213.4609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-32387567684.222752</v>
      </c>
      <c r="L3947" s="444">
        <f t="shared" ca="1" si="159"/>
        <v>-7805403811897.6836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-7805403811897.6836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-32522515882.907013</v>
      </c>
      <c r="L3948" s="444">
        <f t="shared" ca="1" si="159"/>
        <v>-7837926327780.5908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-7837926327780.5908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-32658026365.75246</v>
      </c>
      <c r="L3949" s="444">
        <f t="shared" ca="1" si="159"/>
        <v>-7870584354146.3438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-7870584354146.3438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-32794101475.609764</v>
      </c>
      <c r="L3950" s="444">
        <f t="shared" ca="1" si="159"/>
        <v>-7903378455621.9531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-7903378455621.9531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-32930743565.091473</v>
      </c>
      <c r="L3951" s="444">
        <f t="shared" ca="1" si="159"/>
        <v>-7936309199187.0449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-7936309199187.0449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-33067954996.612686</v>
      </c>
      <c r="L3952" s="444">
        <f t="shared" ca="1" si="159"/>
        <v>-7969377154183.6572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-7969377154183.6572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-33205738142.4319</v>
      </c>
      <c r="L3953" s="444">
        <f t="shared" ca="1" si="159"/>
        <v>-8002582892326.0889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-8002582892326.0889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-33344095384.692036</v>
      </c>
      <c r="L3954" s="444">
        <f t="shared" ca="1" si="159"/>
        <v>-8035926987710.7813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-8035926987710.7813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-33483029115.46159</v>
      </c>
      <c r="L3955" s="444">
        <f t="shared" ca="1" si="159"/>
        <v>-8069410016826.2432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-8069410016826.2432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-33622541736.776012</v>
      </c>
      <c r="L3956" s="444">
        <f t="shared" ca="1" si="159"/>
        <v>-8103032558563.0195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-8103032558563.0195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-33762635660.679245</v>
      </c>
      <c r="L3957" s="444">
        <f t="shared" ca="1" si="159"/>
        <v>-8136795194223.6992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-8136795194223.6992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-33903313309.265411</v>
      </c>
      <c r="L3958" s="444">
        <f t="shared" ca="1" si="159"/>
        <v>-8170698507532.9648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-8170698507532.9648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-34044577114.720688</v>
      </c>
      <c r="L3959" s="444">
        <f t="shared" ca="1" si="159"/>
        <v>-8204743084647.6855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-8204743084647.6855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-34186429519.365356</v>
      </c>
      <c r="L3960" s="444">
        <f t="shared" ca="1" si="159"/>
        <v>-8238929514167.0508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-8238929514167.0508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-34328872975.696049</v>
      </c>
      <c r="L3961" s="444">
        <f t="shared" ca="1" si="159"/>
        <v>-8273258387142.7471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-8273258387142.7471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-34471909946.428108</v>
      </c>
      <c r="L3962" s="444">
        <f t="shared" ca="1" si="159"/>
        <v>-8307730297089.1748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-8307730297089.1748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-34615542904.538231</v>
      </c>
      <c r="L3963" s="444">
        <f t="shared" ca="1" si="159"/>
        <v>-8342345839993.7129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-8342345839993.7129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-34759774333.307129</v>
      </c>
      <c r="L3964" s="444">
        <f t="shared" ca="1" si="159"/>
        <v>-8377105614327.0195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-8377105614327.0195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-34904606726.362579</v>
      </c>
      <c r="L3965" s="444">
        <f t="shared" ca="1" si="159"/>
        <v>-8412010221053.3818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-8412010221053.3818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-35050042587.72242</v>
      </c>
      <c r="L3966" s="444">
        <f t="shared" ca="1" si="159"/>
        <v>-8447060263641.1045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-8447060263641.1045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-35196084431.837936</v>
      </c>
      <c r="L3967" s="444">
        <f t="shared" ca="1" si="159"/>
        <v>-8482256348072.9424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-8482256348072.9424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-35342734783.637253</v>
      </c>
      <c r="L3968" s="444">
        <f t="shared" ca="1" si="159"/>
        <v>-8517599082856.5801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-8517599082856.5801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-35489996178.569084</v>
      </c>
      <c r="L3969" s="444">
        <f t="shared" ca="1" si="159"/>
        <v>-8553089079035.1494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-8553089079035.1494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-35637871162.646454</v>
      </c>
      <c r="L3970" s="444">
        <f t="shared" ca="1" si="159"/>
        <v>-8588726950197.7959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-8588726950197.7959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-35786362292.490814</v>
      </c>
      <c r="L3971" s="444">
        <f t="shared" ca="1" si="159"/>
        <v>-8624513312490.2871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-8624513312490.2871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-35935472135.376198</v>
      </c>
      <c r="L3972" s="444">
        <f t="shared" ca="1" si="159"/>
        <v>-8660448784625.6631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-8660448784625.6631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-36085203269.273598</v>
      </c>
      <c r="L3973" s="444">
        <f t="shared" ca="1" si="159"/>
        <v>-8696533987894.9365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-8696533987894.9365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-36235558282.895569</v>
      </c>
      <c r="L3974" s="444">
        <f t="shared" ca="1" si="159"/>
        <v>-8732769546177.832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-8732769546177.832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-36386539775.740967</v>
      </c>
      <c r="L3975" s="444">
        <f t="shared" ca="1" si="159"/>
        <v>-8769156085953.5732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-8769156085953.5732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-36538150358.139885</v>
      </c>
      <c r="L3976" s="444">
        <f t="shared" ca="1" si="159"/>
        <v>-8805694236311.7129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-8805694236311.7129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-36690392651.298805</v>
      </c>
      <c r="L3977" s="444">
        <f t="shared" ca="1" si="159"/>
        <v>-8842384628963.0117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-8842384628963.0117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-36843269287.345879</v>
      </c>
      <c r="L3978" s="444">
        <f t="shared" ca="1" si="159"/>
        <v>-8879227898250.3574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-8879227898250.3574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-36996782909.376488</v>
      </c>
      <c r="L3979" s="444">
        <f t="shared" ca="1" si="159"/>
        <v>-8916224681159.7344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-8916224681159.7344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-37150936171.498894</v>
      </c>
      <c r="L3980" s="444">
        <f t="shared" ca="1" si="159"/>
        <v>-8953375617331.2324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-8953375617331.2324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-37305731738.880135</v>
      </c>
      <c r="L3981" s="444">
        <f t="shared" ca="1" si="159"/>
        <v>-8990681349070.1133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-8990681349070.1133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-37461172287.792137</v>
      </c>
      <c r="L3982" s="444">
        <f t="shared" ca="1" si="159"/>
        <v>-9028142521357.9063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-9028142521357.9063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-37617260505.657944</v>
      </c>
      <c r="L3983" s="444">
        <f t="shared" ca="1" si="159"/>
        <v>-9065759781863.5645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-9065759781863.5645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-37773999091.098183</v>
      </c>
      <c r="L3984" s="444">
        <f t="shared" ca="1" si="159"/>
        <v>-9103533780954.6621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-9103533780954.6621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-37931390753.97776</v>
      </c>
      <c r="L3985" s="444">
        <f t="shared" ca="1" si="159"/>
        <v>-9141465171708.6406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-9141465171708.6406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-38089438215.452667</v>
      </c>
      <c r="L3986" s="444">
        <f t="shared" ca="1" si="159"/>
        <v>-9179554609924.0938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-9179554609924.0938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-38248144208.017059</v>
      </c>
      <c r="L3987" s="444">
        <f t="shared" ca="1" si="159"/>
        <v>-9217802754132.1113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-9217802754132.1113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-38407511475.550461</v>
      </c>
      <c r="L3988" s="444">
        <f t="shared" ca="1" si="159"/>
        <v>-9256210265607.6621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-9256210265607.6621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-38567542773.365257</v>
      </c>
      <c r="L3989" s="444">
        <f t="shared" ca="1" si="159"/>
        <v>-9294777808381.0273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-9294777808381.0273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-38728240868.25428</v>
      </c>
      <c r="L3990" s="444">
        <f t="shared" ca="1" si="159"/>
        <v>-9333506049249.2813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-9333506049249.2813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-38889608538.538673</v>
      </c>
      <c r="L3991" s="444">
        <f t="shared" ca="1" si="159"/>
        <v>-9372395657787.8203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-9372395657787.8203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-39051648574.115921</v>
      </c>
      <c r="L3992" s="444">
        <f t="shared" ca="1" si="159"/>
        <v>-9411447306361.9355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-9411447306361.9355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-39214363776.508064</v>
      </c>
      <c r="L3993" s="444">
        <f t="shared" ca="1" si="159"/>
        <v>-9450661670138.4434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-9450661670138.4434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-39377756958.910179</v>
      </c>
      <c r="L3994" s="444">
        <f t="shared" ca="1" si="159"/>
        <v>-9490039427097.3535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-9490039427097.3535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-39541830946.238976</v>
      </c>
      <c r="L3995" s="444">
        <f t="shared" ca="1" si="159"/>
        <v>-9529581258043.5918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-9529581258043.5918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-39706588575.181633</v>
      </c>
      <c r="L3996" s="444">
        <f t="shared" ca="1" si="159"/>
        <v>-9569287846618.7734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-9569287846618.7734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-39872032694.244888</v>
      </c>
      <c r="L3997" s="444">
        <f t="shared" ca="1" si="159"/>
        <v>-9609159879313.0176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-9609159879313.0176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-40038166163.804237</v>
      </c>
      <c r="L3998" s="444">
        <f t="shared" ca="1" si="159"/>
        <v>-9649198045476.8223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-9649198045476.8223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-40204991856.153427</v>
      </c>
      <c r="L3999" s="444">
        <f t="shared" ca="1" si="159"/>
        <v>-9689403037332.9766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-9689403037332.9766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-40372512655.55407</v>
      </c>
      <c r="L4000" s="444">
        <f t="shared" ca="1" si="159"/>
        <v>-9729775549988.5313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-9729775549988.5313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-40540731458.285545</v>
      </c>
      <c r="L4001" s="444">
        <f t="shared" ca="1" si="159"/>
        <v>-9770316281446.8164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-9770316281446.8164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-40709651172.695068</v>
      </c>
      <c r="L4002" s="444">
        <f t="shared" ca="1" si="159"/>
        <v>-9811025932619.5117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-9811025932619.5117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-40879274719.247963</v>
      </c>
      <c r="L4003" s="444">
        <f t="shared" ca="1" si="159"/>
        <v>-9851905207338.7598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-9851905207338.7598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-41049605030.578163</v>
      </c>
      <c r="L4004" s="444">
        <f t="shared" ca="1" si="159"/>
        <v>-9892954812369.3379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-9892954812369.3379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-41220645051.53891</v>
      </c>
      <c r="L4005" s="444">
        <f t="shared" ca="1" si="159"/>
        <v>-9934175457420.877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-9934175457420.877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-41392397739.253654</v>
      </c>
      <c r="L4006" s="444">
        <f t="shared" ca="1" si="159"/>
        <v>-9975567855160.1309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-9975567855160.1309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-41564866063.167213</v>
      </c>
      <c r="L4007" s="444">
        <f t="shared" ca="1" si="159"/>
        <v>-10017132721223.299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-10017132721223.299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-41738053005.097076</v>
      </c>
      <c r="L4008" s="444">
        <f t="shared" ca="1" si="159"/>
        <v>-10058870774228.396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-10058870774228.396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-41911961559.284988</v>
      </c>
      <c r="L4009" s="444">
        <f t="shared" ca="1" si="159"/>
        <v>-10100782735787.682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-10100782735787.682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-42086594732.448669</v>
      </c>
      <c r="L4010" s="444">
        <f t="shared" ca="1" si="159"/>
        <v>-10142869330520.131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-10142869330520.131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-42261955543.833878</v>
      </c>
      <c r="L4011" s="444">
        <f t="shared" ca="1" si="159"/>
        <v>-10185131286063.965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-10185131286063.965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-42438047025.266518</v>
      </c>
      <c r="L4012" s="444">
        <f t="shared" ca="1" si="159"/>
        <v>-10227569333089.23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-10227569333089.23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-42614872221.205124</v>
      </c>
      <c r="L4013" s="444">
        <f t="shared" ca="1" si="159"/>
        <v>-10270184205310.436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-10270184205310.436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-42792434188.79348</v>
      </c>
      <c r="L4014" s="444">
        <f t="shared" ca="1" si="159"/>
        <v>-10312976639499.229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-10312976639499.229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-42970735997.913452</v>
      </c>
      <c r="L4015" s="444">
        <f t="shared" ca="1" si="159"/>
        <v>-10355947375497.143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-10355947375497.143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-43149780731.238091</v>
      </c>
      <c r="L4016" s="444">
        <f t="shared" ca="1" si="159"/>
        <v>-10399097156228.381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-10399097156228.381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-43329571484.28492</v>
      </c>
      <c r="L4017" s="444">
        <f t="shared" ca="1" si="159"/>
        <v>-10442426727712.666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-10442426727712.666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-43510111365.469444</v>
      </c>
      <c r="L4018" s="444">
        <f t="shared" ca="1" si="159"/>
        <v>-10485936839078.135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-10485936839078.135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-43691403496.158897</v>
      </c>
      <c r="L4019" s="444">
        <f t="shared" ca="1" si="159"/>
        <v>-10529628242574.293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-10529628242574.293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-43873451010.726219</v>
      </c>
      <c r="L4020" s="444">
        <f t="shared" ca="1" si="159"/>
        <v>-10573501693585.02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-10573501693585.02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-44056257056.604248</v>
      </c>
      <c r="L4021" s="444">
        <f t="shared" ca="1" si="159"/>
        <v>-10617557950641.623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-10617557950641.623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-44239824794.340096</v>
      </c>
      <c r="L4022" s="444">
        <f t="shared" ca="1" si="159"/>
        <v>-10661797775435.963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-10661797775435.963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-44424157397.649841</v>
      </c>
      <c r="L4023" s="444">
        <f t="shared" ca="1" si="159"/>
        <v>-10706221932833.613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-10706221932833.613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-44609258053.473389</v>
      </c>
      <c r="L4024" s="444">
        <f t="shared" ca="1" si="159"/>
        <v>-10750831190887.086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-10750831190887.086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-44795129962.029526</v>
      </c>
      <c r="L4025" s="444">
        <f t="shared" ca="1" si="159"/>
        <v>-10795626320849.115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-10795626320849.115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-44981776336.871315</v>
      </c>
      <c r="L4026" s="444">
        <f t="shared" ca="1" si="159"/>
        <v>-10840608097185.986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-10840608097185.986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-45169200404.941612</v>
      </c>
      <c r="L4027" s="444">
        <f t="shared" ca="1" si="159"/>
        <v>-10885777297590.928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-10885777297590.928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-45357405406.628868</v>
      </c>
      <c r="L4028" s="444">
        <f t="shared" ca="1" si="159"/>
        <v>-10931134702997.557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-10931134702997.557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-45546394595.823151</v>
      </c>
      <c r="L4029" s="444">
        <f t="shared" ca="1" si="159"/>
        <v>-10976681097593.379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-10976681097593.379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-45736171239.972412</v>
      </c>
      <c r="L4030" s="444">
        <f t="shared" ca="1" si="159"/>
        <v>-11022417268833.352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-11022417268833.352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-45926738620.138962</v>
      </c>
      <c r="L4031" s="444">
        <f t="shared" ca="1" si="159"/>
        <v>-11068344007453.49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-11068344007453.49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-46118100031.056206</v>
      </c>
      <c r="L4032" s="444">
        <f t="shared" ca="1" si="159"/>
        <v>-11114462107484.547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-11114462107484.547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-46310258781.185608</v>
      </c>
      <c r="L4033" s="444">
        <f t="shared" ca="1" si="159"/>
        <v>-11160772366265.732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-11160772366265.732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-46503218192.773888</v>
      </c>
      <c r="L4034" s="444">
        <f t="shared" ca="1" si="159"/>
        <v>-11207275584458.506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-11207275584458.506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-46696981601.910439</v>
      </c>
      <c r="L4035" s="444">
        <f t="shared" ca="1" si="159"/>
        <v>-11253972566060.416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-11253972566060.416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-46891552358.585068</v>
      </c>
      <c r="L4036" s="444">
        <f t="shared" ca="1" si="159"/>
        <v>-11300864118419.002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-11300864118419.002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-47086933826.745842</v>
      </c>
      <c r="L4037" s="444">
        <f t="shared" ca="1" si="159"/>
        <v>-11347951052245.748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-11347951052245.748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-47283129384.357285</v>
      </c>
      <c r="L4038" s="444">
        <f t="shared" ca="1" si="159"/>
        <v>-11395234181630.105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-11395234181630.105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-47480142423.458771</v>
      </c>
      <c r="L4039" s="444">
        <f t="shared" ca="1" si="159"/>
        <v>-11442714324053.564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-11442714324053.564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-47677976350.223183</v>
      </c>
      <c r="L4040" s="444">
        <f t="shared" ca="1" si="159"/>
        <v>-11490392300403.787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-11490392300403.787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-47876634585.015778</v>
      </c>
      <c r="L4041" s="444">
        <f t="shared" ca="1" si="159"/>
        <v>-11538268934988.803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-11538268934988.803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-48076120562.453346</v>
      </c>
      <c r="L4042" s="444">
        <f t="shared" ca="1" si="159"/>
        <v>-11586345055551.256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-11586345055551.256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-48276437731.463562</v>
      </c>
      <c r="L4043" s="444">
        <f t="shared" ca="1" si="159"/>
        <v>-11634621493282.719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-11634621493282.719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-48477589555.344658</v>
      </c>
      <c r="L4044" s="444">
        <f t="shared" ca="1" si="159"/>
        <v>-11683099082838.063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-11683099082838.063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-48679579511.825256</v>
      </c>
      <c r="L4045" s="444">
        <f t="shared" ca="1" si="159"/>
        <v>-11731778662349.889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-11731778662349.889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-48882411093.124535</v>
      </c>
      <c r="L4046" s="444">
        <f t="shared" ca="1" si="159"/>
        <v>-11780661073443.014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-11780661073443.014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-49086087806.012558</v>
      </c>
      <c r="L4047" s="444">
        <f t="shared" ca="1" si="159"/>
        <v>-11829747161249.025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-11829747161249.025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-49290613171.870941</v>
      </c>
      <c r="L4048" s="444">
        <f t="shared" ca="1" si="159"/>
        <v>-11879037774420.896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-11879037774420.896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-49495990726.753738</v>
      </c>
      <c r="L4049" s="444">
        <f t="shared" ca="1" si="159"/>
        <v>-11928533765147.65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-11928533765147.65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-49702224021.44854</v>
      </c>
      <c r="L4050" s="444">
        <f t="shared" ca="1" si="159"/>
        <v>-11978235989169.1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-11978235989169.1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-49909316621.537918</v>
      </c>
      <c r="L4051" s="444">
        <f t="shared" ca="1" si="159"/>
        <v>-12028145305790.637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-12028145305790.637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-50117272107.460983</v>
      </c>
      <c r="L4052" s="444">
        <f t="shared" ca="1" si="159"/>
        <v>-12078262577898.098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-12078262577898.098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-50326094074.575409</v>
      </c>
      <c r="L4053" s="444">
        <f t="shared" ca="1" si="159"/>
        <v>-12128588671972.674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-12128588671972.674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-50535786133.219475</v>
      </c>
      <c r="L4054" s="444">
        <f t="shared" ca="1" si="159"/>
        <v>-12179124458105.893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-12179124458105.893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-50746351908.774551</v>
      </c>
      <c r="L4055" s="444">
        <f t="shared" ca="1" si="159"/>
        <v>-12229870810014.668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-12229870810014.668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-50957795041.727783</v>
      </c>
      <c r="L4056" s="444">
        <f t="shared" ca="1" si="159"/>
        <v>-12280828605056.396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-12280828605056.396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-51170119187.734985</v>
      </c>
      <c r="L4057" s="444">
        <f t="shared" ca="1" si="159"/>
        <v>-12331998724244.131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-12331998724244.131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-51383328017.683876</v>
      </c>
      <c r="L4058" s="444">
        <f t="shared" ca="1" si="159"/>
        <v>-12383382052261.814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-12383382052261.814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-51597425217.757561</v>
      </c>
      <c r="L4059" s="444">
        <f t="shared" ca="1" si="159"/>
        <v>-12434979477479.572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-12434979477479.572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-51812414489.498215</v>
      </c>
      <c r="L4060" s="444">
        <f t="shared" ca="1" si="159"/>
        <v>-12486791891969.07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-12486791891969.07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-52028299549.871124</v>
      </c>
      <c r="L4061" s="444">
        <f t="shared" ca="1" si="159"/>
        <v>-12538820191518.941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-12538820191518.941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-52245084131.328918</v>
      </c>
      <c r="L4062" s="444">
        <f t="shared" ca="1" si="159"/>
        <v>-12591065275650.27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-12591065275650.27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-52462771981.876122</v>
      </c>
      <c r="L4063" s="444">
        <f t="shared" ca="1" si="159"/>
        <v>-12643528047632.146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-12643528047632.146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-52681366865.133942</v>
      </c>
      <c r="L4064" s="444">
        <f t="shared" ca="1" si="159"/>
        <v>-12696209414497.281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-12696209414497.281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-52900872560.405334</v>
      </c>
      <c r="L4065" s="444">
        <f t="shared" ca="1" si="159"/>
        <v>-12749110287057.688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-12749110287057.688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-53121292862.740364</v>
      </c>
      <c r="L4066" s="444">
        <f t="shared" ca="1" si="159"/>
        <v>-12802231579920.428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-12802231579920.428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-53342631583.001785</v>
      </c>
      <c r="L4067" s="444">
        <f t="shared" ca="1" si="159"/>
        <v>-12855574211503.43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-12855574211503.43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-53564892547.930954</v>
      </c>
      <c r="L4068" s="444">
        <f t="shared" ca="1" si="159"/>
        <v>-12909139104051.361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-12909139104051.361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-53788079600.214005</v>
      </c>
      <c r="L4069" s="444">
        <f t="shared" ca="1" si="159"/>
        <v>-12962927183651.576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-12962927183651.576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-54012196598.548233</v>
      </c>
      <c r="L4070" s="444">
        <f t="shared" ca="1" si="159"/>
        <v>-13016939380250.125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-13016939380250.125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-54237247417.708855</v>
      </c>
      <c r="L4071" s="444">
        <f t="shared" ca="1" si="159"/>
        <v>-13071176627667.834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-13071176627667.834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-54463235948.615974</v>
      </c>
      <c r="L4072" s="444">
        <f t="shared" ca="1" si="159"/>
        <v>-13125639863616.449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-13125639863616.449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-54690166098.401871</v>
      </c>
      <c r="L4073" s="444">
        <f t="shared" ca="1" si="159"/>
        <v>-13180330029714.852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-13180330029714.852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-54918041790.478546</v>
      </c>
      <c r="L4074" s="444">
        <f t="shared" ca="1" si="159"/>
        <v>-13235248071505.33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-13235248071505.33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-55146866964.605537</v>
      </c>
      <c r="L4075" s="444">
        <f t="shared" ca="1" si="159"/>
        <v>-13290394938469.936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-13290394938469.936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-55376645576.958061</v>
      </c>
      <c r="L4076" s="444">
        <f t="shared" ca="1" si="159"/>
        <v>-13345771584046.895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-13345771584046.895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-55607381600.195396</v>
      </c>
      <c r="L4077" s="444">
        <f t="shared" ca="1" si="159"/>
        <v>-13401378965647.09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-13401378965647.09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-55839079023.529541</v>
      </c>
      <c r="L4078" s="444">
        <f t="shared" ca="1" si="159"/>
        <v>-13457218044670.619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-13457218044670.619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-56071741852.794243</v>
      </c>
      <c r="L4079" s="444">
        <f t="shared" ca="1" si="159"/>
        <v>-13513289786523.414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-13513289786523.414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-56305374110.514221</v>
      </c>
      <c r="L4080" s="444">
        <f t="shared" ca="1" si="159"/>
        <v>-13569595160633.928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-13569595160633.928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-56539979835.974701</v>
      </c>
      <c r="L4081" s="444">
        <f t="shared" ca="1" si="159"/>
        <v>-13626135140469.902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-13626135140469.902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-56775563085.29126</v>
      </c>
      <c r="L4082" s="444">
        <f t="shared" ca="1" si="159"/>
        <v>-13682910703555.193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-13682910703555.193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-57012127931.479973</v>
      </c>
      <c r="L4083" s="444">
        <f t="shared" ca="1" si="159"/>
        <v>-13739922831486.674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-13739922831486.674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-57249678464.527809</v>
      </c>
      <c r="L4084" s="444">
        <f t="shared" ca="1" si="159"/>
        <v>-13797172509951.201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-13797172509951.201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-57488218791.463341</v>
      </c>
      <c r="L4085" s="444">
        <f t="shared" ca="1" si="159"/>
        <v>-13854660728742.664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-13854660728742.664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-57727753036.427765</v>
      </c>
      <c r="L4086" s="444">
        <f t="shared" ca="1" si="159"/>
        <v>-13912388481779.092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-13912388481779.092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-57968285340.746208</v>
      </c>
      <c r="L4087" s="444">
        <f t="shared" ca="1" si="159"/>
        <v>-13970356767119.838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-13970356767119.838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-58209819862.999321</v>
      </c>
      <c r="L4088" s="444">
        <f t="shared" ref="L4088:L4342" ca="1" si="164">I4088-J4088+K4088</f>
        <v>-14028566586982.838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-14028566586982.838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-58452360779.095154</v>
      </c>
      <c r="L4089" s="444">
        <f t="shared" ca="1" si="164"/>
        <v>-14087018947761.934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-14087018947761.934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-58695912282.341393</v>
      </c>
      <c r="L4090" s="444">
        <f t="shared" ca="1" si="164"/>
        <v>-14145714860044.275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-14145714860044.275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-58940478583.517807</v>
      </c>
      <c r="L4091" s="444">
        <f t="shared" ca="1" si="164"/>
        <v>-14204655338627.793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-14204655338627.793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-59186063910.949135</v>
      </c>
      <c r="L4092" s="444">
        <f t="shared" ca="1" si="164"/>
        <v>-14263841402538.742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-14263841402538.742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-59432672510.578094</v>
      </c>
      <c r="L4093" s="444">
        <f t="shared" ca="1" si="164"/>
        <v>-14323274075049.32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-14323274075049.32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-59680308646.038834</v>
      </c>
      <c r="L4094" s="444">
        <f t="shared" ca="1" si="164"/>
        <v>-14382954383695.359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-14382954383695.359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-59928976598.730659</v>
      </c>
      <c r="L4095" s="444">
        <f t="shared" ca="1" si="164"/>
        <v>-14442883360294.09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-14442883360294.09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-60178680667.892036</v>
      </c>
      <c r="L4096" s="444">
        <f t="shared" ca="1" si="164"/>
        <v>-14503062040961.982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-14503062040961.982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-60429425170.674919</v>
      </c>
      <c r="L4097" s="444">
        <f t="shared" ca="1" si="164"/>
        <v>-14563491466132.658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-14563491466132.658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-60681214442.219406</v>
      </c>
      <c r="L4098" s="444">
        <f t="shared" ca="1" si="164"/>
        <v>-14624172680574.877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-14624172680574.877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-60934052835.728653</v>
      </c>
      <c r="L4099" s="444">
        <f t="shared" ca="1" si="164"/>
        <v>-14685106733410.605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-14685106733410.605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-61187944722.544197</v>
      </c>
      <c r="L4100" s="444">
        <f t="shared" ca="1" si="164"/>
        <v>-14746294678133.15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-14746294678133.15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-61442894492.221458</v>
      </c>
      <c r="L4101" s="444">
        <f t="shared" ca="1" si="164"/>
        <v>-14807737572625.371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-14807737572625.371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-61698906552.605705</v>
      </c>
      <c r="L4102" s="444">
        <f t="shared" ca="1" si="164"/>
        <v>-14869436479177.977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-14869436479177.977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-61955985329.908234</v>
      </c>
      <c r="L4103" s="444">
        <f t="shared" ca="1" si="164"/>
        <v>-14931392464507.885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-14931392464507.885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-62214135268.782852</v>
      </c>
      <c r="L4104" s="444">
        <f t="shared" ca="1" si="164"/>
        <v>-14993606599776.668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-14993606599776.668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-62473360832.402779</v>
      </c>
      <c r="L4105" s="444">
        <f t="shared" ca="1" si="164"/>
        <v>-15056079960609.07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-15056079960609.07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-62733666502.537788</v>
      </c>
      <c r="L4106" s="444">
        <f t="shared" ca="1" si="164"/>
        <v>-15118813627111.607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-15118813627111.607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-62995056779.631699</v>
      </c>
      <c r="L4107" s="444">
        <f t="shared" ca="1" si="164"/>
        <v>-15181808683891.238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-15181808683891.238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-63257536182.88015</v>
      </c>
      <c r="L4108" s="444">
        <f t="shared" ca="1" si="164"/>
        <v>-15245066220074.119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-15245066220074.119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-63521109250.30883</v>
      </c>
      <c r="L4109" s="444">
        <f t="shared" ca="1" si="164"/>
        <v>-15308587329324.428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-15308587329324.428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-63785780538.851776</v>
      </c>
      <c r="L4110" s="444">
        <f t="shared" ca="1" si="164"/>
        <v>-15372373109863.279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-15372373109863.279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-64051554624.430328</v>
      </c>
      <c r="L4111" s="444">
        <f t="shared" ca="1" si="164"/>
        <v>-15436424664487.709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-15436424664487.709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-64318436102.03212</v>
      </c>
      <c r="L4112" s="444">
        <f t="shared" ca="1" si="164"/>
        <v>-15500743100589.74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-15500743100589.74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-64586429585.790581</v>
      </c>
      <c r="L4113" s="444">
        <f t="shared" ca="1" si="164"/>
        <v>-15565329530175.531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-15565329530175.531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-64855539709.064713</v>
      </c>
      <c r="L4114" s="444">
        <f t="shared" ca="1" si="164"/>
        <v>-15630185069884.596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-15630185069884.596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-65125771124.51915</v>
      </c>
      <c r="L4115" s="444">
        <f t="shared" ca="1" si="164"/>
        <v>-15695310841009.115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-15695310841009.115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-65397128504.204643</v>
      </c>
      <c r="L4116" s="444">
        <f t="shared" ca="1" si="164"/>
        <v>-15760707969513.32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-15760707969513.32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-65669616539.63884</v>
      </c>
      <c r="L4117" s="444">
        <f t="shared" ca="1" si="164"/>
        <v>-15826377586052.959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-15826377586052.959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-65943239941.887329</v>
      </c>
      <c r="L4118" s="444">
        <f t="shared" ca="1" si="164"/>
        <v>-15892320825994.846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-15892320825994.846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-66218003441.645195</v>
      </c>
      <c r="L4119" s="444">
        <f t="shared" ca="1" si="164"/>
        <v>-15958538829436.49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-15958538829436.49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-66493911789.31871</v>
      </c>
      <c r="L4120" s="444">
        <f t="shared" ca="1" si="164"/>
        <v>-16025032741225.809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-16025032741225.809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-66770969755.107536</v>
      </c>
      <c r="L4121" s="444">
        <f t="shared" ca="1" si="164"/>
        <v>-16091803710980.916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-16091803710980.916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-67049182129.087151</v>
      </c>
      <c r="L4122" s="444">
        <f t="shared" ca="1" si="164"/>
        <v>-16158852893110.004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-16158852893110.004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-67328553721.291679</v>
      </c>
      <c r="L4123" s="444">
        <f t="shared" ca="1" si="164"/>
        <v>-16226181446831.295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-16226181446831.295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-67609089361.79705</v>
      </c>
      <c r="L4124" s="444">
        <f t="shared" ca="1" si="164"/>
        <v>-16293790536193.092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-16293790536193.092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-67890793900.80455</v>
      </c>
      <c r="L4125" s="444">
        <f t="shared" ca="1" si="164"/>
        <v>-16361681330093.896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-16361681330093.896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-68173672208.724571</v>
      </c>
      <c r="L4126" s="444">
        <f t="shared" ca="1" si="164"/>
        <v>-16429855002302.621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-16429855002302.621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-68457729176.26091</v>
      </c>
      <c r="L4127" s="444">
        <f t="shared" ca="1" si="164"/>
        <v>-16498312731478.883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-16498312731478.883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-68742969714.495346</v>
      </c>
      <c r="L4128" s="444">
        <f t="shared" ca="1" si="164"/>
        <v>-16567055701193.379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-16567055701193.379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-69029398754.972412</v>
      </c>
      <c r="L4129" s="444">
        <f t="shared" ca="1" si="164"/>
        <v>-16636085099948.352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-16636085099948.352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-69317021249.784805</v>
      </c>
      <c r="L4130" s="444">
        <f t="shared" ca="1" si="164"/>
        <v>-16705402121198.137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-16705402121198.137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-69605842171.658905</v>
      </c>
      <c r="L4131" s="444">
        <f t="shared" ca="1" si="164"/>
        <v>-16775007963369.795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-16775007963369.795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-69895866514.040817</v>
      </c>
      <c r="L4132" s="444">
        <f t="shared" ca="1" si="164"/>
        <v>-16844903829883.836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-16844903829883.836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-70187099291.182648</v>
      </c>
      <c r="L4133" s="444">
        <f t="shared" ca="1" si="164"/>
        <v>-16915090929175.02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-16915090929175.02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-70479545538.229248</v>
      </c>
      <c r="L4134" s="444">
        <f t="shared" ca="1" si="164"/>
        <v>-16985570474713.248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-16985570474713.248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-70773210311.305206</v>
      </c>
      <c r="L4135" s="444">
        <f t="shared" ca="1" si="164"/>
        <v>-17056343685024.553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-17056343685024.553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-71068098687.602295</v>
      </c>
      <c r="L4136" s="444">
        <f t="shared" ca="1" si="164"/>
        <v>-17127411783712.154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-17127411783712.154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-71364215765.467316</v>
      </c>
      <c r="L4137" s="444">
        <f t="shared" ca="1" si="164"/>
        <v>-17198775999477.621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-17198775999477.621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-71661566664.490082</v>
      </c>
      <c r="L4138" s="444">
        <f t="shared" ca="1" si="164"/>
        <v>-17270437566142.111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-17270437566142.111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-71960156525.592117</v>
      </c>
      <c r="L4139" s="444">
        <f t="shared" ca="1" si="164"/>
        <v>-17342397722667.703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-17342397722667.703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-72259990511.115433</v>
      </c>
      <c r="L4140" s="444">
        <f t="shared" ca="1" si="164"/>
        <v>-17414657713178.818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-17414657713178.818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-72561073804.911743</v>
      </c>
      <c r="L4141" s="444">
        <f t="shared" ca="1" si="164"/>
        <v>-17487218786983.73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-17487218786983.73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-72863411612.432205</v>
      </c>
      <c r="L4142" s="444">
        <f t="shared" ca="1" si="164"/>
        <v>-17560082198596.162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-17560082198596.162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-73167009160.817337</v>
      </c>
      <c r="L4143" s="444">
        <f t="shared" ca="1" si="164"/>
        <v>-17633249207756.98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-17633249207756.98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-73471871698.987411</v>
      </c>
      <c r="L4144" s="444">
        <f t="shared" ca="1" si="164"/>
        <v>-17706721079455.969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-17706721079455.969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-73778004497.7332</v>
      </c>
      <c r="L4145" s="444">
        <f t="shared" ca="1" si="164"/>
        <v>-17780499083953.703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-17780499083953.703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-74085412849.807098</v>
      </c>
      <c r="L4146" s="444">
        <f t="shared" ca="1" si="164"/>
        <v>-17854584496803.512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-17854584496803.512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-74394102070.014633</v>
      </c>
      <c r="L4147" s="444">
        <f t="shared" ca="1" si="164"/>
        <v>-17928978598873.527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-17928978598873.527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-74704077495.306366</v>
      </c>
      <c r="L4148" s="444">
        <f t="shared" ca="1" si="164"/>
        <v>-18003682676368.832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-18003682676368.832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-75015344484.870132</v>
      </c>
      <c r="L4149" s="444">
        <f t="shared" ca="1" si="164"/>
        <v>-18078698020853.703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-18078698020853.703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-75327908420.223755</v>
      </c>
      <c r="L4150" s="444">
        <f t="shared" ca="1" si="164"/>
        <v>-18154025929273.926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-18154025929273.926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-75641774705.308029</v>
      </c>
      <c r="L4151" s="444">
        <f t="shared" ca="1" si="164"/>
        <v>-18229667703979.234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-18229667703979.234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-75956948766.580139</v>
      </c>
      <c r="L4152" s="444">
        <f t="shared" ca="1" si="164"/>
        <v>-18305624652745.816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-18305624652745.816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-76273436053.107574</v>
      </c>
      <c r="L4153" s="444">
        <f t="shared" ca="1" si="164"/>
        <v>-18381898088798.926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-18381898088798.926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-76591242036.662186</v>
      </c>
      <c r="L4154" s="444">
        <f t="shared" ca="1" si="164"/>
        <v>-18458489330835.59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-18458489330835.59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-76910372211.814957</v>
      </c>
      <c r="L4155" s="444">
        <f t="shared" ca="1" si="164"/>
        <v>-18535399703047.406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-18535399703047.406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-77230832096.030853</v>
      </c>
      <c r="L4156" s="444">
        <f t="shared" ca="1" si="164"/>
        <v>-18612630535143.438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-18612630535143.438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-77552627229.764328</v>
      </c>
      <c r="L4157" s="444">
        <f t="shared" ca="1" si="164"/>
        <v>-18690183162373.203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-18690183162373.203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-77875763176.555008</v>
      </c>
      <c r="L4158" s="444">
        <f t="shared" ca="1" si="164"/>
        <v>-18768058925549.758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-18768058925549.758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-78200245523.123993</v>
      </c>
      <c r="L4159" s="444">
        <f t="shared" ca="1" si="164"/>
        <v>-18846259171072.883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-18846259171072.883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-78526079879.470337</v>
      </c>
      <c r="L4160" s="444">
        <f t="shared" ca="1" si="164"/>
        <v>-18924785250952.352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-18924785250952.352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-78853271878.968124</v>
      </c>
      <c r="L4161" s="444">
        <f t="shared" ca="1" si="164"/>
        <v>-19003638522831.32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-19003638522831.32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-79181827178.463837</v>
      </c>
      <c r="L4162" s="444">
        <f t="shared" ca="1" si="164"/>
        <v>-19082820350009.785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-19082820350009.785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-79511751458.3741</v>
      </c>
      <c r="L4163" s="444">
        <f t="shared" ca="1" si="164"/>
        <v>-19162332101468.16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-19162332101468.16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-79843050422.783997</v>
      </c>
      <c r="L4164" s="444">
        <f t="shared" ca="1" si="164"/>
        <v>-19242175151890.945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-19242175151890.945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-80175729799.545609</v>
      </c>
      <c r="L4165" s="444">
        <f t="shared" ca="1" si="164"/>
        <v>-19322350881690.492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-19322350881690.492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-80509795340.377045</v>
      </c>
      <c r="L4166" s="444">
        <f t="shared" ca="1" si="164"/>
        <v>-19402860677030.871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-19402860677030.871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-80845252820.96196</v>
      </c>
      <c r="L4167" s="444">
        <f t="shared" ca="1" si="164"/>
        <v>-19483705929851.832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-19483705929851.832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-81182108041.049301</v>
      </c>
      <c r="L4168" s="444">
        <f t="shared" ca="1" si="164"/>
        <v>-19564888037892.883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-19564888037892.883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-81520366824.55368</v>
      </c>
      <c r="L4169" s="444">
        <f t="shared" ca="1" si="164"/>
        <v>-19646408404717.438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-19646408404717.438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-81860035019.655991</v>
      </c>
      <c r="L4170" s="444">
        <f t="shared" ca="1" si="164"/>
        <v>-19728268439737.094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-19728268439737.094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-82201118498.904556</v>
      </c>
      <c r="L4171" s="444">
        <f t="shared" ca="1" si="164"/>
        <v>-19810469558236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-19810469558236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-82543623159.316666</v>
      </c>
      <c r="L4172" s="444">
        <f t="shared" ca="1" si="164"/>
        <v>-19893013181395.316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-19893013181395.316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-82887554922.480484</v>
      </c>
      <c r="L4173" s="444">
        <f t="shared" ca="1" si="164"/>
        <v>-19975900736317.797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-19975900736317.797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-83232919734.657486</v>
      </c>
      <c r="L4174" s="444">
        <f t="shared" ca="1" si="164"/>
        <v>-20059133656052.453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-20059133656052.453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-83579723566.885223</v>
      </c>
      <c r="L4175" s="444">
        <f t="shared" ca="1" si="164"/>
        <v>-20142713379619.34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-20142713379619.34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-83927972415.080582</v>
      </c>
      <c r="L4176" s="444">
        <f t="shared" ca="1" si="164"/>
        <v>-20226641352034.422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-20226641352034.422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-84277672300.143417</v>
      </c>
      <c r="L4177" s="444">
        <f t="shared" ca="1" si="164"/>
        <v>-20310919024334.566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-20310919024334.566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-84628829268.060699</v>
      </c>
      <c r="L4178" s="444">
        <f t="shared" ca="1" si="164"/>
        <v>-20395547853602.629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-20395547853602.629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-84981449390.010956</v>
      </c>
      <c r="L4179" s="444">
        <f t="shared" ca="1" si="164"/>
        <v>-20480529302992.641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-20480529302992.641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-85335538762.46933</v>
      </c>
      <c r="L4180" s="444">
        <f t="shared" ca="1" si="164"/>
        <v>-20565864841755.109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-20565864841755.109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-85691103507.312958</v>
      </c>
      <c r="L4181" s="444">
        <f t="shared" ca="1" si="164"/>
        <v>-20651555945262.422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-20651555945262.422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-86048149771.926758</v>
      </c>
      <c r="L4182" s="444">
        <f t="shared" ca="1" si="164"/>
        <v>-20737604095034.348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-20737604095034.348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-86406683729.309784</v>
      </c>
      <c r="L4183" s="444">
        <f t="shared" ca="1" si="164"/>
        <v>-20824010778763.656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-20824010778763.656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-86766711578.1819</v>
      </c>
      <c r="L4184" s="444">
        <f t="shared" ca="1" si="164"/>
        <v>-20910777490341.84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-20910777490341.84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-87128239543.091003</v>
      </c>
      <c r="L4185" s="444">
        <f t="shared" ca="1" si="164"/>
        <v>-20997905729884.93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-20997905729884.93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-87491273874.520538</v>
      </c>
      <c r="L4186" s="444">
        <f t="shared" ca="1" si="164"/>
        <v>-21085397003759.449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-21085397003759.449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-87855820848.997711</v>
      </c>
      <c r="L4187" s="444">
        <f t="shared" ca="1" si="164"/>
        <v>-21173252824608.445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-21173252824608.445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-88221886769.201859</v>
      </c>
      <c r="L4188" s="444">
        <f t="shared" ca="1" si="164"/>
        <v>-21261474711377.648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-21261474711377.648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-88589477964.073532</v>
      </c>
      <c r="L4189" s="444">
        <f t="shared" ca="1" si="164"/>
        <v>-21350064189341.723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-21350064189341.723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-88958600788.923843</v>
      </c>
      <c r="L4190" s="444">
        <f t="shared" ca="1" si="164"/>
        <v>-21439022790130.648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-21439022790130.648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-89329261625.544373</v>
      </c>
      <c r="L4191" s="444">
        <f t="shared" ca="1" si="164"/>
        <v>-21528352051756.191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-21528352051756.191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-89701466882.317459</v>
      </c>
      <c r="L4192" s="444">
        <f t="shared" ca="1" si="164"/>
        <v>-21618053518638.508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-21618053518638.508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-90075222994.327118</v>
      </c>
      <c r="L4193" s="444">
        <f t="shared" ca="1" si="164"/>
        <v>-21708128741632.836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-21708128741632.836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-90450536423.470154</v>
      </c>
      <c r="L4194" s="444">
        <f t="shared" ca="1" si="164"/>
        <v>-21798579278056.305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-21798579278056.305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-90827413658.567932</v>
      </c>
      <c r="L4195" s="444">
        <f t="shared" ca="1" si="164"/>
        <v>-21889406691714.871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-21889406691714.871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-91205861215.478622</v>
      </c>
      <c r="L4196" s="444">
        <f t="shared" ca="1" si="164"/>
        <v>-21980612552930.352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-21980612552930.352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-91585885637.209793</v>
      </c>
      <c r="L4197" s="444">
        <f t="shared" ca="1" si="164"/>
        <v>-22072198438567.563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-22072198438567.563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-91967493494.031509</v>
      </c>
      <c r="L4198" s="444">
        <f t="shared" ca="1" si="164"/>
        <v>-22164165932061.594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-22164165932061.594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-92350691383.589966</v>
      </c>
      <c r="L4199" s="444">
        <f t="shared" ca="1" si="164"/>
        <v>-22256516623445.184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-22256516623445.184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-92735485931.021591</v>
      </c>
      <c r="L4200" s="444">
        <f t="shared" ca="1" si="164"/>
        <v>-22349252109376.207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-22349252109376.207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-93121883789.067535</v>
      </c>
      <c r="L4201" s="444">
        <f t="shared" ca="1" si="164"/>
        <v>-22442373993165.273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-22442373993165.273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-93509891638.188644</v>
      </c>
      <c r="L4202" s="444">
        <f t="shared" ca="1" si="164"/>
        <v>-22535883884803.461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-22535883884803.461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-93899516186.681091</v>
      </c>
      <c r="L4203" s="444">
        <f t="shared" ca="1" si="164"/>
        <v>-22629783400990.141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-22629783400990.141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-94290764170.792252</v>
      </c>
      <c r="L4204" s="444">
        <f t="shared" ca="1" si="164"/>
        <v>-22724074165160.934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-22724074165160.934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-94683642354.837219</v>
      </c>
      <c r="L4205" s="444">
        <f t="shared" ca="1" si="164"/>
        <v>-22818757807515.77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-22818757807515.77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-95078157531.315704</v>
      </c>
      <c r="L4206" s="444">
        <f t="shared" ca="1" si="164"/>
        <v>-22913835965047.086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-22913835965047.086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-95474316521.029526</v>
      </c>
      <c r="L4207" s="444">
        <f t="shared" ca="1" si="164"/>
        <v>-23009310281568.117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-23009310281568.117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-95872126173.200485</v>
      </c>
      <c r="L4208" s="444">
        <f t="shared" ca="1" si="164"/>
        <v>-23105182407741.316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-23105182407741.316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-96271593365.588821</v>
      </c>
      <c r="L4209" s="444">
        <f t="shared" ca="1" si="164"/>
        <v>-23201454001106.906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-23201454001106.906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-96672725004.612106</v>
      </c>
      <c r="L4210" s="444">
        <f t="shared" ca="1" si="164"/>
        <v>-23298126726111.52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-23298126726111.52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-97075528025.464661</v>
      </c>
      <c r="L4211" s="444">
        <f t="shared" ca="1" si="164"/>
        <v>-23395202254136.984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-23395202254136.984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-97480009392.237427</v>
      </c>
      <c r="L4212" s="444">
        <f t="shared" ca="1" si="164"/>
        <v>-23492682263529.223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-23492682263529.223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-97886176098.038422</v>
      </c>
      <c r="L4213" s="444">
        <f t="shared" ca="1" si="164"/>
        <v>-23590568439627.262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-23590568439627.262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-98294035165.113586</v>
      </c>
      <c r="L4214" s="444">
        <f t="shared" ca="1" si="164"/>
        <v>-23688862474792.375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-23688862474792.375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-98703593644.968231</v>
      </c>
      <c r="L4215" s="444">
        <f t="shared" ca="1" si="164"/>
        <v>-23787566068437.344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-23787566068437.344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-99114858618.488937</v>
      </c>
      <c r="L4216" s="444">
        <f t="shared" ca="1" si="164"/>
        <v>-23886680927055.832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-23886680927055.832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-99527837196.065964</v>
      </c>
      <c r="L4217" s="444">
        <f t="shared" ca="1" si="164"/>
        <v>-23986208764251.898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-23986208764251.898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-99942536517.716248</v>
      </c>
      <c r="L4218" s="444">
        <f t="shared" ca="1" si="164"/>
        <v>-24086151300769.613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-24086151300769.613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-100358963753.20673</v>
      </c>
      <c r="L4219" s="444">
        <f t="shared" ca="1" si="164"/>
        <v>-24186510264522.82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-24186510264522.82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-100777126102.17842</v>
      </c>
      <c r="L4220" s="444">
        <f t="shared" ca="1" si="164"/>
        <v>-24287287390625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-24287287390625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-101197030794.27083</v>
      </c>
      <c r="L4221" s="444">
        <f t="shared" ca="1" si="164"/>
        <v>-24388484421419.27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-24388484421419.27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-101618685089.24695</v>
      </c>
      <c r="L4222" s="444">
        <f t="shared" ca="1" si="164"/>
        <v>-24490103106508.516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-24490103106508.516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-102042096277.11882</v>
      </c>
      <c r="L4223" s="444">
        <f t="shared" ca="1" si="164"/>
        <v>-24592145202785.633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-24592145202785.633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-102467271678.27347</v>
      </c>
      <c r="L4224" s="444">
        <f t="shared" ca="1" si="164"/>
        <v>-24694612474463.906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-24694612474463.906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-102894218643.59961</v>
      </c>
      <c r="L4225" s="444">
        <f t="shared" ca="1" si="164"/>
        <v>-24797506693107.508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-24797506693107.508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-103322944554.61461</v>
      </c>
      <c r="L4226" s="444">
        <f t="shared" ca="1" si="164"/>
        <v>-24900829637662.121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-24900829637662.121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-103753456823.59216</v>
      </c>
      <c r="L4227" s="444">
        <f t="shared" ca="1" si="164"/>
        <v>-25004583094485.715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-25004583094485.715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-104185762893.69048</v>
      </c>
      <c r="L4228" s="444">
        <f t="shared" ca="1" si="164"/>
        <v>-25108768857379.406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-25108768857379.406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-104619870239.08086</v>
      </c>
      <c r="L4229" s="444">
        <f t="shared" ca="1" si="164"/>
        <v>-25213388727618.488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-25213388727618.488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-105055786365.07703</v>
      </c>
      <c r="L4230" s="444">
        <f t="shared" ca="1" si="164"/>
        <v>-25318444513983.566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-25318444513983.566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-105493518808.26486</v>
      </c>
      <c r="L4231" s="444">
        <f t="shared" ca="1" si="164"/>
        <v>-25423938032791.832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-25423938032791.832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-105933075136.63263</v>
      </c>
      <c r="L4232" s="444">
        <f t="shared" ca="1" si="164"/>
        <v>-25529871107928.465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-25529871107928.465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-106374462949.70193</v>
      </c>
      <c r="L4233" s="444">
        <f t="shared" ca="1" si="164"/>
        <v>-25636245570878.168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-25636245570878.168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-106817689878.65903</v>
      </c>
      <c r="L4234" s="444">
        <f t="shared" ca="1" si="164"/>
        <v>-25743063260756.828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-25743063260756.828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-107262763586.48679</v>
      </c>
      <c r="L4235" s="444">
        <f t="shared" ca="1" si="164"/>
        <v>-25850326024343.316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-25850326024343.316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-107709691768.09715</v>
      </c>
      <c r="L4236" s="444">
        <f t="shared" ca="1" si="164"/>
        <v>-25958035716111.414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-25958035716111.414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-108158482150.46422</v>
      </c>
      <c r="L4237" s="444">
        <f t="shared" ca="1" si="164"/>
        <v>-26066194198261.879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-26066194198261.879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-108609142492.75783</v>
      </c>
      <c r="L4238" s="444">
        <f t="shared" ca="1" si="164"/>
        <v>-26174803340754.637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-26174803340754.637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-109061680586.47765</v>
      </c>
      <c r="L4239" s="444">
        <f t="shared" ca="1" si="164"/>
        <v>-26283865021341.113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-26283865021341.113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-109516104255.58797</v>
      </c>
      <c r="L4240" s="444">
        <f t="shared" ca="1" si="164"/>
        <v>-26393381125596.703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-26393381125596.703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-109972421356.65292</v>
      </c>
      <c r="L4241" s="444">
        <f t="shared" ca="1" si="164"/>
        <v>-26503353546953.355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-26503353546953.355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-110430639778.97231</v>
      </c>
      <c r="L4242" s="444">
        <f t="shared" ca="1" si="164"/>
        <v>-26613784186732.328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-26613784186732.328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-110890767444.71803</v>
      </c>
      <c r="L4243" s="444">
        <f t="shared" ca="1" si="164"/>
        <v>-26724674954177.047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-26724674954177.047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-111352812309.07103</v>
      </c>
      <c r="L4244" s="444">
        <f t="shared" ca="1" si="164"/>
        <v>-26836027766486.117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-26836027766486.117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-111816782360.35883</v>
      </c>
      <c r="L4245" s="444">
        <f t="shared" ca="1" si="164"/>
        <v>-26947844548846.477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-26947844548846.477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-112282685620.19365</v>
      </c>
      <c r="L4246" s="444">
        <f t="shared" ca="1" si="164"/>
        <v>-27060127234466.672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-27060127234466.672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-112750530143.61113</v>
      </c>
      <c r="L4247" s="444">
        <f t="shared" ca="1" si="164"/>
        <v>-27172877764610.281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-27172877764610.281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-113220324019.2095</v>
      </c>
      <c r="L4248" s="444">
        <f t="shared" ca="1" si="164"/>
        <v>-27286098088629.492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-27286098088629.492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-113692075369.28955</v>
      </c>
      <c r="L4249" s="444">
        <f t="shared" ca="1" si="164"/>
        <v>-27399790163998.781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-27399790163998.781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-114165792349.99492</v>
      </c>
      <c r="L4250" s="444">
        <f t="shared" ca="1" si="164"/>
        <v>-27513955956348.777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-27513955956348.777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-114641483151.45323</v>
      </c>
      <c r="L4251" s="444">
        <f t="shared" ca="1" si="164"/>
        <v>-27628597439500.23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-27628597439500.23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-115119155997.91765</v>
      </c>
      <c r="L4252" s="444">
        <f t="shared" ca="1" si="164"/>
        <v>-27743716595498.148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-27743716595498.148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-115598819147.90895</v>
      </c>
      <c r="L4253" s="444">
        <f t="shared" ca="1" si="164"/>
        <v>-27859315414646.059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-27859315414646.059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-116080480894.35858</v>
      </c>
      <c r="L4254" s="444">
        <f t="shared" ca="1" si="164"/>
        <v>-27975395895540.418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-27975395895540.418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-116564149564.75174</v>
      </c>
      <c r="L4255" s="444">
        <f t="shared" ca="1" si="164"/>
        <v>-28091960045105.168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-28091960045105.168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-117049833521.27153</v>
      </c>
      <c r="L4256" s="444">
        <f t="shared" ca="1" si="164"/>
        <v>-28209009878626.441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-28209009878626.441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-117537541160.94353</v>
      </c>
      <c r="L4257" s="444">
        <f t="shared" ca="1" si="164"/>
        <v>-28326547419787.387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-28326547419787.387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-118027280915.78079</v>
      </c>
      <c r="L4258" s="444">
        <f t="shared" ca="1" si="164"/>
        <v>-28444574700703.168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-28444574700703.168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-118519061252.92986</v>
      </c>
      <c r="L4259" s="444">
        <f t="shared" ca="1" si="164"/>
        <v>-28563093761956.098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-28563093761956.098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-119012890674.81709</v>
      </c>
      <c r="L4260" s="444">
        <f t="shared" ca="1" si="164"/>
        <v>-28682106652630.914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-28682106652630.914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-119508777719.29547</v>
      </c>
      <c r="L4261" s="444">
        <f t="shared" ca="1" si="164"/>
        <v>-28801615430350.211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-28801615430350.211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-120006730959.79254</v>
      </c>
      <c r="L4262" s="444">
        <f t="shared" ca="1" si="164"/>
        <v>-28921622161310.004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-28921622161310.004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-120506759005.45834</v>
      </c>
      <c r="L4263" s="444">
        <f t="shared" ca="1" si="164"/>
        <v>-29042128920315.461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-29042128920315.461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-121008870501.31442</v>
      </c>
      <c r="L4264" s="444">
        <f t="shared" ca="1" si="164"/>
        <v>-29163137790816.773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-29163137790816.773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-121513074128.40324</v>
      </c>
      <c r="L4265" s="444">
        <f t="shared" ca="1" si="164"/>
        <v>-29284650864945.176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-29284650864945.176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-122019378603.93825</v>
      </c>
      <c r="L4266" s="444">
        <f t="shared" ca="1" si="164"/>
        <v>-29406670243549.113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-29406670243549.113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-122527792681.45464</v>
      </c>
      <c r="L4267" s="444">
        <f t="shared" ca="1" si="164"/>
        <v>-29529198036230.566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-29529198036230.566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-123038325150.96069</v>
      </c>
      <c r="L4268" s="444">
        <f t="shared" ca="1" si="164"/>
        <v>-29652236361381.527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-29652236361381.527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-123550984839.08968</v>
      </c>
      <c r="L4269" s="444">
        <f t="shared" ca="1" si="164"/>
        <v>-29775787346220.617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-29775787346220.617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-124065780609.25256</v>
      </c>
      <c r="L4270" s="444">
        <f t="shared" ca="1" si="164"/>
        <v>-29899853126829.871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-29899853126829.871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-124582721361.79112</v>
      </c>
      <c r="L4271" s="444">
        <f t="shared" ca="1" si="164"/>
        <v>-30024435848191.664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-30024435848191.664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-125101816034.13194</v>
      </c>
      <c r="L4272" s="444">
        <f t="shared" ca="1" si="164"/>
        <v>-30149537664225.797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-30149537664225.797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-125623073600.94081</v>
      </c>
      <c r="L4273" s="444">
        <f t="shared" ca="1" si="164"/>
        <v>-30275160737826.738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-30275160737826.738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-126146503074.27808</v>
      </c>
      <c r="L4274" s="444">
        <f t="shared" ca="1" si="164"/>
        <v>-30401307240901.016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-30401307240901.016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-126672113503.75423</v>
      </c>
      <c r="L4275" s="444">
        <f t="shared" ca="1" si="164"/>
        <v>-30527979354404.77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-30527979354404.77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-127199913976.68654</v>
      </c>
      <c r="L4276" s="444">
        <f t="shared" ca="1" si="164"/>
        <v>-30655179268381.457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-30655179268381.457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-127729913618.25609</v>
      </c>
      <c r="L4277" s="444">
        <f t="shared" ca="1" si="164"/>
        <v>-30782909181999.715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-30782909181999.715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-128262121591.66548</v>
      </c>
      <c r="L4278" s="444">
        <f t="shared" ca="1" si="164"/>
        <v>-30911171303591.379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-30911171303591.379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-128796547098.29739</v>
      </c>
      <c r="L4279" s="444">
        <f t="shared" ca="1" si="164"/>
        <v>-31039967850689.676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-31039967850689.676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-129333199377.87363</v>
      </c>
      <c r="L4280" s="444">
        <f t="shared" ca="1" si="164"/>
        <v>-31169301050067.551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-31169301050067.551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-129872087708.61479</v>
      </c>
      <c r="L4281" s="444">
        <f t="shared" ca="1" si="164"/>
        <v>-31299173137776.164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-31299173137776.164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-130413221407.40068</v>
      </c>
      <c r="L4282" s="444">
        <f t="shared" ca="1" si="164"/>
        <v>-31429586359183.566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-31429586359183.566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-130956609829.93152</v>
      </c>
      <c r="L4283" s="444">
        <f t="shared" ca="1" si="164"/>
        <v>-31560542969013.496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-31560542969013.496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-131502262370.88957</v>
      </c>
      <c r="L4284" s="444">
        <f t="shared" ca="1" si="164"/>
        <v>-31692045231384.387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-31692045231384.387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-132050188464.10162</v>
      </c>
      <c r="L4285" s="444">
        <f t="shared" ca="1" si="164"/>
        <v>-31824095419848.488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-31824095419848.488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-132600397582.70203</v>
      </c>
      <c r="L4286" s="444">
        <f t="shared" ca="1" si="164"/>
        <v>-31956695817431.191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-31956695817431.191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-133152899239.29663</v>
      </c>
      <c r="L4287" s="444">
        <f t="shared" ca="1" si="164"/>
        <v>-32089848716670.488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-32089848716670.488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-133707702986.12701</v>
      </c>
      <c r="L4288" s="444">
        <f t="shared" ca="1" si="164"/>
        <v>-32223556419656.617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-32223556419656.617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-134264818415.2359</v>
      </c>
      <c r="L4289" s="444">
        <f t="shared" ca="1" si="164"/>
        <v>-32357821238071.852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-32357821238071.852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-134824255158.63271</v>
      </c>
      <c r="L4290" s="444">
        <f t="shared" ca="1" si="164"/>
        <v>-32492645493230.484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-32492645493230.484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-135386022888.46034</v>
      </c>
      <c r="L4291" s="444">
        <f t="shared" ca="1" si="164"/>
        <v>-32628031516118.945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-32628031516118.945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-135950131317.16229</v>
      </c>
      <c r="L4292" s="444">
        <f t="shared" ca="1" si="164"/>
        <v>-32763981647436.109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-32763981647436.109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-136516590197.65044</v>
      </c>
      <c r="L4293" s="444">
        <f t="shared" ca="1" si="164"/>
        <v>-32900498237633.762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-32900498237633.762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-137085409323.474</v>
      </c>
      <c r="L4294" s="444">
        <f t="shared" ca="1" si="164"/>
        <v>-33037583646957.234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-33037583646957.234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-137656598528.98846</v>
      </c>
      <c r="L4295" s="444">
        <f t="shared" ca="1" si="164"/>
        <v>-33175240245486.223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-33175240245486.223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-138230167689.52591</v>
      </c>
      <c r="L4296" s="444">
        <f t="shared" ca="1" si="164"/>
        <v>-33313470413175.75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-33313470413175.75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-138806126721.56564</v>
      </c>
      <c r="L4297" s="444">
        <f t="shared" ca="1" si="164"/>
        <v>-33452276539897.316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-33452276539897.316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-139384485582.90546</v>
      </c>
      <c r="L4298" s="444">
        <f t="shared" ca="1" si="164"/>
        <v>-33591661025480.223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-33591661025480.223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-139965254272.83426</v>
      </c>
      <c r="L4299" s="444">
        <f t="shared" ca="1" si="164"/>
        <v>-33731626279753.059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-33731626279753.059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-140548442832.30441</v>
      </c>
      <c r="L4300" s="444">
        <f t="shared" ca="1" si="164"/>
        <v>-33872174722585.363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-33872174722585.363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-141134061344.10568</v>
      </c>
      <c r="L4301" s="444">
        <f t="shared" ca="1" si="164"/>
        <v>-34013308783929.469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-34013308783929.469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-141722119933.03946</v>
      </c>
      <c r="L4302" s="444">
        <f t="shared" ca="1" si="164"/>
        <v>-34155030903862.508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-34155030903862.508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-142312628766.09378</v>
      </c>
      <c r="L4303" s="444">
        <f t="shared" ca="1" si="164"/>
        <v>-34297343532628.602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-34297343532628.602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-142905598052.61914</v>
      </c>
      <c r="L4304" s="444">
        <f t="shared" ca="1" si="164"/>
        <v>-34440249130681.219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-34440249130681.219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-143501038044.5051</v>
      </c>
      <c r="L4305" s="444">
        <f t="shared" ca="1" si="164"/>
        <v>-34583750168725.723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-34583750168725.723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-144098959036.35718</v>
      </c>
      <c r="L4306" s="444">
        <f t="shared" ca="1" si="164"/>
        <v>-34727849127762.078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-34727849127762.078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-144699371365.67532</v>
      </c>
      <c r="L4307" s="444">
        <f t="shared" ca="1" si="164"/>
        <v>-34872548499127.754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-34872548499127.754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-145302285413.03232</v>
      </c>
      <c r="L4308" s="444">
        <f t="shared" ca="1" si="164"/>
        <v>-35017850784540.785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-35017850784540.785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-145907711602.2533</v>
      </c>
      <c r="L4309" s="444">
        <f t="shared" ca="1" si="164"/>
        <v>-35163758496143.039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-35163758496143.039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-146515660400.59601</v>
      </c>
      <c r="L4310" s="444">
        <f t="shared" ca="1" si="164"/>
        <v>-35310274156543.633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-35310274156543.633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-147126142318.93179</v>
      </c>
      <c r="L4311" s="444">
        <f t="shared" ca="1" si="164"/>
        <v>-35457400298862.563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-35457400298862.563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-147739167911.92734</v>
      </c>
      <c r="L4312" s="444">
        <f t="shared" ca="1" si="164"/>
        <v>-35605139466774.492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-35605139466774.492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-148354747778.22705</v>
      </c>
      <c r="L4313" s="444">
        <f t="shared" ca="1" si="164"/>
        <v>-35753494214552.719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-35753494214552.719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-148972892560.63632</v>
      </c>
      <c r="L4314" s="444">
        <f t="shared" ca="1" si="164"/>
        <v>-35902467107113.352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-35902467107113.352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-149593612946.30563</v>
      </c>
      <c r="L4315" s="444">
        <f t="shared" ca="1" si="164"/>
        <v>-36052060720059.656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-36052060720059.656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-150216919666.91522</v>
      </c>
      <c r="L4316" s="444">
        <f t="shared" ca="1" si="164"/>
        <v>-36202277639726.57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-36202277639726.57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-150842823498.86072</v>
      </c>
      <c r="L4317" s="444">
        <f t="shared" ca="1" si="164"/>
        <v>-36353120463225.43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-36353120463225.43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-151471335263.4393</v>
      </c>
      <c r="L4318" s="444">
        <f t="shared" ca="1" si="164"/>
        <v>-36504591798488.867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-36504591798488.867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-152102465827.03696</v>
      </c>
      <c r="L4319" s="444">
        <f t="shared" ca="1" si="164"/>
        <v>-36656694264315.906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-36656694264315.906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-152736226101.31628</v>
      </c>
      <c r="L4320" s="444">
        <f t="shared" ca="1" si="164"/>
        <v>-36809430490417.219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-36809430490417.219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-153372627043.40509</v>
      </c>
      <c r="L4321" s="444">
        <f t="shared" ca="1" si="164"/>
        <v>-36962803117460.625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-36962803117460.625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-154011679656.08594</v>
      </c>
      <c r="L4322" s="444">
        <f t="shared" ca="1" si="164"/>
        <v>-37116814797116.711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-37116814797116.711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-154653394987.9863</v>
      </c>
      <c r="L4323" s="444">
        <f t="shared" ca="1" si="164"/>
        <v>-37271468192104.695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-37271468192104.695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-155297784133.76956</v>
      </c>
      <c r="L4324" s="444">
        <f t="shared" ca="1" si="164"/>
        <v>-37426765976238.469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-37426765976238.469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-155944858234.32697</v>
      </c>
      <c r="L4325" s="444">
        <f t="shared" ca="1" si="164"/>
        <v>-37582710834472.797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-37582710834472.797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-156594628476.96997</v>
      </c>
      <c r="L4326" s="444">
        <f t="shared" ca="1" si="164"/>
        <v>-37739305462949.766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-37739305462949.766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-157247106095.62402</v>
      </c>
      <c r="L4327" s="444">
        <f t="shared" ca="1" si="164"/>
        <v>-37896552569045.391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-37896552569045.391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-157902302371.02246</v>
      </c>
      <c r="L4328" s="444">
        <f t="shared" ca="1" si="164"/>
        <v>-38054454871416.414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-38054454871416.414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-158560228630.90173</v>
      </c>
      <c r="L4329" s="444">
        <f t="shared" ca="1" si="164"/>
        <v>-38213015100047.313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-38213015100047.313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-159220896250.19714</v>
      </c>
      <c r="L4330" s="444">
        <f t="shared" ca="1" si="164"/>
        <v>-38372235996297.508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-38372235996297.508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-159884316651.23962</v>
      </c>
      <c r="L4331" s="444">
        <f t="shared" ca="1" si="164"/>
        <v>-38532120312948.75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-38532120312948.75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-160550501303.95313</v>
      </c>
      <c r="L4332" s="444">
        <f t="shared" ca="1" si="164"/>
        <v>-38692670814252.703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-38692670814252.703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-161219461726.05292</v>
      </c>
      <c r="L4333" s="444">
        <f t="shared" ca="1" si="164"/>
        <v>-38853890275978.758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-38853890275978.758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-161891209483.24481</v>
      </c>
      <c r="L4334" s="444">
        <f t="shared" ca="1" si="164"/>
        <v>-39015781485462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-39015781485462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-162565756189.42499</v>
      </c>
      <c r="L4335" s="444">
        <f t="shared" ca="1" si="164"/>
        <v>-39178347241651.422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-39178347241651.422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-163243113506.88092</v>
      </c>
      <c r="L4336" s="444">
        <f t="shared" ca="1" si="164"/>
        <v>-39341590355158.305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-39341590355158.305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-163923293146.49292</v>
      </c>
      <c r="L4337" s="444">
        <f t="shared" ca="1" si="164"/>
        <v>-39505513648304.797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-39505513648304.797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-164606306867.93665</v>
      </c>
      <c r="L4338" s="444">
        <f t="shared" ca="1" si="164"/>
        <v>-39670119955172.734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-39670119955172.734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-165292166479.88638</v>
      </c>
      <c r="L4339" s="444">
        <f t="shared" ca="1" si="164"/>
        <v>-39835412121652.617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-39835412121652.617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-165980883840.21924</v>
      </c>
      <c r="L4340" s="444">
        <f t="shared" ca="1" si="164"/>
        <v>-40001393005492.836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-40001393005492.836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-166672470856.22015</v>
      </c>
      <c r="L4341" s="444">
        <f t="shared" ca="1" si="164"/>
        <v>-40168065476349.055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-40168065476349.055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-167366939484.78772</v>
      </c>
      <c r="L4342" s="444">
        <f t="shared" ca="1" si="164"/>
        <v>-40335432415833.844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-40335432415833.844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-168064301732.64102</v>
      </c>
      <c r="L4343" s="444">
        <f t="shared" ref="L4343:L4597" ca="1" si="169">I4343-J4343+K4343</f>
        <v>-40503496717566.484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-40503496717566.484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-168764569656.52701</v>
      </c>
      <c r="L4344" s="444">
        <f t="shared" ca="1" si="169"/>
        <v>-40672261287223.008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-40672261287223.008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-169467755363.4292</v>
      </c>
      <c r="L4345" s="444">
        <f t="shared" ca="1" si="169"/>
        <v>-40841729042586.438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-40841729042586.438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-170173871010.77682</v>
      </c>
      <c r="L4346" s="444">
        <f t="shared" ca="1" si="169"/>
        <v>-41011902913597.211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-41011902913597.211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-170882928806.65503</v>
      </c>
      <c r="L4347" s="444">
        <f t="shared" ca="1" si="169"/>
        <v>-41182785842403.867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-41182785842403.867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-171594941010.01611</v>
      </c>
      <c r="L4348" s="444">
        <f t="shared" ca="1" si="169"/>
        <v>-41354380783413.883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-41354380783413.883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-172309919930.89117</v>
      </c>
      <c r="L4349" s="444">
        <f t="shared" ca="1" si="169"/>
        <v>-41526690703344.773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-41526690703344.773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-173027877930.60321</v>
      </c>
      <c r="L4350" s="444">
        <f t="shared" ca="1" si="169"/>
        <v>-41699718581275.375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-41699718581275.375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-173748827421.98071</v>
      </c>
      <c r="L4351" s="444">
        <f t="shared" ca="1" si="169"/>
        <v>-41873467408697.359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-41873467408697.359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-174472780869.57233</v>
      </c>
      <c r="L4352" s="444">
        <f t="shared" ca="1" si="169"/>
        <v>-42047940189566.93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-42047940189566.93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-175199750789.86221</v>
      </c>
      <c r="L4353" s="444">
        <f t="shared" ca="1" si="169"/>
        <v>-42223139940356.789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-42223139940356.789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-175929749751.48663</v>
      </c>
      <c r="L4354" s="444">
        <f t="shared" ca="1" si="169"/>
        <v>-42399069690108.273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-42399069690108.273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-176662790375.45114</v>
      </c>
      <c r="L4355" s="444">
        <f t="shared" ca="1" si="169"/>
        <v>-42575732480483.727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-42575732480483.727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-177398885335.34885</v>
      </c>
      <c r="L4356" s="444">
        <f t="shared" ca="1" si="169"/>
        <v>-42753131365819.078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-42753131365819.078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-178138047357.5795</v>
      </c>
      <c r="L4357" s="444">
        <f t="shared" ca="1" si="169"/>
        <v>-42931269413176.656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-42931269413176.656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-178880289221.5694</v>
      </c>
      <c r="L4358" s="444">
        <f t="shared" ca="1" si="169"/>
        <v>-43110149702398.227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-43110149702398.227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-179625623759.99261</v>
      </c>
      <c r="L4359" s="444">
        <f t="shared" ca="1" si="169"/>
        <v>-43289775326158.219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-43289775326158.219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-180374063858.99258</v>
      </c>
      <c r="L4360" s="444">
        <f t="shared" ca="1" si="169"/>
        <v>-43470149390017.211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-43470149390017.211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-181125622458.40503</v>
      </c>
      <c r="L4361" s="444">
        <f t="shared" ca="1" si="169"/>
        <v>-43651275012475.617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-43651275012475.617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-181880312551.98175</v>
      </c>
      <c r="L4362" s="444">
        <f t="shared" ca="1" si="169"/>
        <v>-43833155325027.602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-43833155325027.602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-182638147187.61499</v>
      </c>
      <c r="L4363" s="444">
        <f t="shared" ca="1" si="169"/>
        <v>-44015793472215.219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-44015793472215.219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-183399139467.56342</v>
      </c>
      <c r="L4364" s="444">
        <f t="shared" ca="1" si="169"/>
        <v>-44199192611682.781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-44199192611682.781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-184163302548.67825</v>
      </c>
      <c r="L4365" s="444">
        <f t="shared" ca="1" si="169"/>
        <v>-44383355914231.461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-44383355914231.461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-184930649642.63107</v>
      </c>
      <c r="L4366" s="444">
        <f t="shared" ca="1" si="169"/>
        <v>-44568286563874.094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-44568286563874.094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-185701194016.14206</v>
      </c>
      <c r="L4367" s="444">
        <f t="shared" ca="1" si="169"/>
        <v>-44753987757890.234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-44753987757890.234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-186474948991.20932</v>
      </c>
      <c r="L4368" s="444">
        <f t="shared" ca="1" si="169"/>
        <v>-44940462706881.445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-44940462706881.445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-187251927945.33936</v>
      </c>
      <c r="L4369" s="444">
        <f t="shared" ca="1" si="169"/>
        <v>-45127714634826.781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-45127714634826.781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-188032144311.77826</v>
      </c>
      <c r="L4370" s="444">
        <f t="shared" ca="1" si="169"/>
        <v>-45315746779138.563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-45315746779138.563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-188815611579.74402</v>
      </c>
      <c r="L4371" s="444">
        <f t="shared" ca="1" si="169"/>
        <v>-45504562390718.305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-45504562390718.305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-189602343294.65961</v>
      </c>
      <c r="L4372" s="444">
        <f t="shared" ca="1" si="169"/>
        <v>-45694164734012.961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-45694164734012.961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-190392353058.38733</v>
      </c>
      <c r="L4373" s="444">
        <f t="shared" ca="1" si="169"/>
        <v>-45884557087071.352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-45884557087071.352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-191185654529.46396</v>
      </c>
      <c r="L4374" s="444">
        <f t="shared" ca="1" si="169"/>
        <v>-46075742741600.813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-46075742741600.813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-191982261423.33673</v>
      </c>
      <c r="L4375" s="444">
        <f t="shared" ca="1" si="169"/>
        <v>-46267725003024.148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-46267725003024.148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-192782187512.60062</v>
      </c>
      <c r="L4376" s="444">
        <f t="shared" ca="1" si="169"/>
        <v>-46460507190536.75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-46460507190536.75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-193585446627.23645</v>
      </c>
      <c r="L4377" s="444">
        <f t="shared" ca="1" si="169"/>
        <v>-46654092637163.984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-46654092637163.984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-194392052654.84995</v>
      </c>
      <c r="L4378" s="444">
        <f t="shared" ca="1" si="169"/>
        <v>-46848484689818.836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-46848484689818.836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-195202019540.9118</v>
      </c>
      <c r="L4379" s="444">
        <f t="shared" ca="1" si="169"/>
        <v>-47043686709359.75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-47043686709359.75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-196015361288.99896</v>
      </c>
      <c r="L4380" s="444">
        <f t="shared" ca="1" si="169"/>
        <v>-47239702070648.75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-47239702070648.75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-196832091961.03647</v>
      </c>
      <c r="L4381" s="444">
        <f t="shared" ca="1" si="169"/>
        <v>-47436534162609.789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-47436534162609.789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-197652225677.54077</v>
      </c>
      <c r="L4382" s="444">
        <f t="shared" ca="1" si="169"/>
        <v>-47634186388287.328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-47634186388287.328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-198475776617.86386</v>
      </c>
      <c r="L4383" s="444">
        <f t="shared" ca="1" si="169"/>
        <v>-47832662164905.195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-47832662164905.195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-199302759020.43832</v>
      </c>
      <c r="L4384" s="444">
        <f t="shared" ca="1" si="169"/>
        <v>-48031964923925.633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-48031964923925.633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-200133187183.02347</v>
      </c>
      <c r="L4385" s="444">
        <f t="shared" ca="1" si="169"/>
        <v>-48232098111108.656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-48232098111108.656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-200967075462.95273</v>
      </c>
      <c r="L4386" s="444">
        <f t="shared" ca="1" si="169"/>
        <v>-48433065186571.609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-48433065186571.609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-201804438277.38171</v>
      </c>
      <c r="L4387" s="444">
        <f t="shared" ca="1" si="169"/>
        <v>-48634869624848.992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-48634869624848.992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-202645290103.53748</v>
      </c>
      <c r="L4388" s="444">
        <f t="shared" ca="1" si="169"/>
        <v>-48837514914952.531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-48837514914952.531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-203489645478.96887</v>
      </c>
      <c r="L4389" s="444">
        <f t="shared" ca="1" si="169"/>
        <v>-49041004560431.5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-49041004560431.5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-204337519001.79791</v>
      </c>
      <c r="L4390" s="444">
        <f t="shared" ca="1" si="169"/>
        <v>-49245342079433.297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-49245342079433.297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-205188925330.97208</v>
      </c>
      <c r="L4391" s="444">
        <f t="shared" ca="1" si="169"/>
        <v>-49450531004764.266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-49450531004764.266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-206043879186.51776</v>
      </c>
      <c r="L4392" s="444">
        <f t="shared" ca="1" si="169"/>
        <v>-49656574883950.781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-49656574883950.781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-206902395349.79492</v>
      </c>
      <c r="L4393" s="444">
        <f t="shared" ca="1" si="169"/>
        <v>-49863477279300.578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-49863477279300.578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-207764488663.75241</v>
      </c>
      <c r="L4394" s="444">
        <f t="shared" ca="1" si="169"/>
        <v>-50071241767964.328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-50071241767964.328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-208630174033.18469</v>
      </c>
      <c r="L4395" s="444">
        <f t="shared" ca="1" si="169"/>
        <v>-50279871941997.516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-50279871941997.516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-209499466424.98965</v>
      </c>
      <c r="L4396" s="444">
        <f t="shared" ca="1" si="169"/>
        <v>-50489371408422.508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-50489371408422.508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-210372380868.42712</v>
      </c>
      <c r="L4397" s="444">
        <f t="shared" ca="1" si="169"/>
        <v>-50699743789290.938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-50699743789290.938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-211248932455.37891</v>
      </c>
      <c r="L4398" s="444">
        <f t="shared" ca="1" si="169"/>
        <v>-50910992721746.313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-50910992721746.313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-212129136340.60962</v>
      </c>
      <c r="L4399" s="444">
        <f t="shared" ca="1" si="169"/>
        <v>-51123121858086.922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-51123121858086.922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-213013007742.02884</v>
      </c>
      <c r="L4400" s="444">
        <f t="shared" ca="1" si="169"/>
        <v>-51336134865828.953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-51336134865828.953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-213900561940.95398</v>
      </c>
      <c r="L4401" s="444">
        <f t="shared" ca="1" si="169"/>
        <v>-51550035427769.906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-51550035427769.906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-214791814282.3746</v>
      </c>
      <c r="L4402" s="444">
        <f t="shared" ca="1" si="169"/>
        <v>-51764827242052.281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-51764827242052.281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-215686780175.21783</v>
      </c>
      <c r="L4403" s="444">
        <f t="shared" ca="1" si="169"/>
        <v>-51980514022227.5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-51980514022227.5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-216585475092.61459</v>
      </c>
      <c r="L4404" s="444">
        <f t="shared" ca="1" si="169"/>
        <v>-52197099497320.117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-52197099497320.117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-217487914572.16714</v>
      </c>
      <c r="L4405" s="444">
        <f t="shared" ca="1" si="169"/>
        <v>-52414587411892.281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-52414587411892.281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-218394114216.21783</v>
      </c>
      <c r="L4406" s="444">
        <f t="shared" ca="1" si="169"/>
        <v>-52632981526108.5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-52632981526108.5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-219304089692.11874</v>
      </c>
      <c r="L4407" s="444">
        <f t="shared" ca="1" si="169"/>
        <v>-52852285615800.617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-52852285615800.617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-220217856732.50256</v>
      </c>
      <c r="L4408" s="444">
        <f t="shared" ca="1" si="169"/>
        <v>-53072503472533.117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-53072503472533.117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-221135431135.55466</v>
      </c>
      <c r="L4409" s="444">
        <f t="shared" ca="1" si="169"/>
        <v>-53293638903668.672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-53293638903668.672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-222056828765.28613</v>
      </c>
      <c r="L4410" s="444">
        <f t="shared" ca="1" si="169"/>
        <v>-53515695732433.961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-53515695732433.961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-222982065551.80817</v>
      </c>
      <c r="L4411" s="444">
        <f t="shared" ca="1" si="169"/>
        <v>-53738677797985.766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-53738677797985.766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-223911157491.60736</v>
      </c>
      <c r="L4412" s="444">
        <f t="shared" ca="1" si="169"/>
        <v>-53962588955477.375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-53962588955477.375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-224844120647.82239</v>
      </c>
      <c r="L4413" s="444">
        <f t="shared" ca="1" si="169"/>
        <v>-54187433076125.195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-54187433076125.195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-225780971150.52164</v>
      </c>
      <c r="L4414" s="444">
        <f t="shared" ca="1" si="169"/>
        <v>-54413214047275.719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-54413214047275.719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-226721725196.98215</v>
      </c>
      <c r="L4415" s="444">
        <f t="shared" ca="1" si="169"/>
        <v>-54639935772472.703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-54639935772472.703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-227666399051.9696</v>
      </c>
      <c r="L4416" s="444">
        <f t="shared" ca="1" si="169"/>
        <v>-54867602171524.672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-54867602171524.672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-228615009048.0195</v>
      </c>
      <c r="L4417" s="444">
        <f t="shared" ca="1" si="169"/>
        <v>-55096217180572.688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-55096217180572.688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-229567571585.71951</v>
      </c>
      <c r="L4418" s="444">
        <f t="shared" ca="1" si="169"/>
        <v>-55325784752158.406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-55325784752158.406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-230524103133.99335</v>
      </c>
      <c r="L4419" s="444">
        <f t="shared" ca="1" si="169"/>
        <v>-55556308855292.398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-55556308855292.398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-231484620230.38498</v>
      </c>
      <c r="L4420" s="444">
        <f t="shared" ca="1" si="169"/>
        <v>-55787793475522.781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-55787793475522.781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-232449139481.34494</v>
      </c>
      <c r="L4421" s="444">
        <f t="shared" ca="1" si="169"/>
        <v>-56020242615004.125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-56020242615004.125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-233417677562.51718</v>
      </c>
      <c r="L4422" s="444">
        <f t="shared" ca="1" si="169"/>
        <v>-56253660292566.641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-56253660292566.641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-234390251219.02771</v>
      </c>
      <c r="L4423" s="444">
        <f t="shared" ca="1" si="169"/>
        <v>-56488050543785.672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-56488050543785.672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-235366877265.77362</v>
      </c>
      <c r="L4424" s="444">
        <f t="shared" ca="1" si="169"/>
        <v>-56723417421051.445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-56723417421051.445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-236347572587.71432</v>
      </c>
      <c r="L4425" s="444">
        <f t="shared" ca="1" si="169"/>
        <v>-56959764993639.156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-56959764993639.156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-237332354140.16312</v>
      </c>
      <c r="L4426" s="444">
        <f t="shared" ca="1" si="169"/>
        <v>-57197097347779.32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-57197097347779.32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-238321238949.08051</v>
      </c>
      <c r="L4427" s="444">
        <f t="shared" ca="1" si="169"/>
        <v>-57435418586728.398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-57435418586728.398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-239314244111.36829</v>
      </c>
      <c r="L4428" s="444">
        <f t="shared" ca="1" si="169"/>
        <v>-57674732830839.766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-57674732830839.766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-240311386795.16571</v>
      </c>
      <c r="L4429" s="444">
        <f t="shared" ca="1" si="169"/>
        <v>-57915044217634.93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-57915044217634.93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-241312684240.14554</v>
      </c>
      <c r="L4430" s="444">
        <f t="shared" ca="1" si="169"/>
        <v>-58156356901875.078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-58156356901875.078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-242318153757.81284</v>
      </c>
      <c r="L4431" s="444">
        <f t="shared" ca="1" si="169"/>
        <v>-58398675055632.891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-58398675055632.891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-243327812731.80371</v>
      </c>
      <c r="L4432" s="444">
        <f t="shared" ca="1" si="169"/>
        <v>-58642002868364.695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-58642002868364.695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-244341678618.18622</v>
      </c>
      <c r="L4433" s="444">
        <f t="shared" ca="1" si="169"/>
        <v>-58886344546982.883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-58886344546982.883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-245359768945.76199</v>
      </c>
      <c r="L4434" s="444">
        <f t="shared" ca="1" si="169"/>
        <v>-59131704315928.648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-59131704315928.648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-246382101316.36938</v>
      </c>
      <c r="L4435" s="444">
        <f t="shared" ca="1" si="169"/>
        <v>-59378086417245.016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-59378086417245.016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-247408693405.18756</v>
      </c>
      <c r="L4436" s="444">
        <f t="shared" ca="1" si="169"/>
        <v>-59625495110650.203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-59625495110650.203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-248439562961.04251</v>
      </c>
      <c r="L4437" s="444">
        <f t="shared" ca="1" si="169"/>
        <v>-59873934673611.242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-59873934673611.242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-249474727806.7135</v>
      </c>
      <c r="L4438" s="444">
        <f t="shared" ca="1" si="169"/>
        <v>-60123409401417.953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-60123409401417.953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-250514205839.24146</v>
      </c>
      <c r="L4439" s="444">
        <f t="shared" ca="1" si="169"/>
        <v>-60373923607257.195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-60373923607257.195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-251558015030.23831</v>
      </c>
      <c r="L4440" s="444">
        <f t="shared" ca="1" si="169"/>
        <v>-60625481622287.438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-60625481622287.438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-252606173426.19769</v>
      </c>
      <c r="L4441" s="444">
        <f t="shared" ca="1" si="169"/>
        <v>-60878087795713.633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-60878087795713.633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-253658699148.80682</v>
      </c>
      <c r="L4442" s="444">
        <f t="shared" ca="1" si="169"/>
        <v>-61131746494862.438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-61131746494862.438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-254715610395.26013</v>
      </c>
      <c r="L4443" s="444">
        <f t="shared" ca="1" si="169"/>
        <v>-61386462105257.695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-61386462105257.695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-255776925438.57373</v>
      </c>
      <c r="L4444" s="444">
        <f t="shared" ca="1" si="169"/>
        <v>-61642239030696.266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-61642239030696.266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-256842662627.90112</v>
      </c>
      <c r="L4445" s="444">
        <f t="shared" ca="1" si="169"/>
        <v>-61899081693324.164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-61899081693324.164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-257912840388.85068</v>
      </c>
      <c r="L4446" s="444">
        <f t="shared" ca="1" si="169"/>
        <v>-62156994533713.016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-62156994533713.016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-258987477223.8042</v>
      </c>
      <c r="L4447" s="444">
        <f t="shared" ca="1" si="169"/>
        <v>-62415982010936.82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-62415982010936.82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-260066591712.23676</v>
      </c>
      <c r="L4448" s="444">
        <f t="shared" ca="1" si="169"/>
        <v>-62676048602649.055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-62676048602649.055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-261150202511.03772</v>
      </c>
      <c r="L4449" s="444">
        <f t="shared" ca="1" si="169"/>
        <v>-62937198805160.094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-62937198805160.094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-262238328354.83371</v>
      </c>
      <c r="L4450" s="444">
        <f t="shared" ca="1" si="169"/>
        <v>-63199437133514.93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-63199437133514.93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-263330988056.31216</v>
      </c>
      <c r="L4451" s="444">
        <f t="shared" ca="1" si="169"/>
        <v>-63462768121571.242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-63462768121571.242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-264428200506.54688</v>
      </c>
      <c r="L4452" s="444">
        <f t="shared" ca="1" si="169"/>
        <v>-63727196322077.789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-63727196322077.789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-265529984675.32413</v>
      </c>
      <c r="L4453" s="444">
        <f t="shared" ca="1" si="169"/>
        <v>-63992726306753.109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-63992726306753.109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-266636359611.47128</v>
      </c>
      <c r="L4454" s="444">
        <f t="shared" ca="1" si="169"/>
        <v>-64259362666364.578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-64259362666364.578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-267747344443.18573</v>
      </c>
      <c r="L4455" s="444">
        <f t="shared" ca="1" si="169"/>
        <v>-64527110010807.766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-64527110010807.766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-268862958378.36569</v>
      </c>
      <c r="L4456" s="444">
        <f t="shared" ca="1" si="169"/>
        <v>-64795972969186.133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-64795972969186.133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-269983220704.94223</v>
      </c>
      <c r="L4457" s="444">
        <f t="shared" ca="1" si="169"/>
        <v>-65065956189891.078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-65065956189891.078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-271108150791.21286</v>
      </c>
      <c r="L4458" s="444">
        <f t="shared" ca="1" si="169"/>
        <v>-65337064340682.289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-65337064340682.289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-272237768086.17624</v>
      </c>
      <c r="L4459" s="444">
        <f t="shared" ca="1" si="169"/>
        <v>-65609302108768.469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-65609302108768.469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-273372092119.86859</v>
      </c>
      <c r="L4460" s="444">
        <f t="shared" ca="1" si="169"/>
        <v>-65882674200888.336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-65882674200888.336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-274511142503.70139</v>
      </c>
      <c r="L4461" s="444">
        <f t="shared" ca="1" si="169"/>
        <v>-66157185343392.039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-66157185343392.039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-275654938930.80011</v>
      </c>
      <c r="L4462" s="444">
        <f t="shared" ca="1" si="169"/>
        <v>-66432840282322.836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-66432840282322.836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-276803501176.34515</v>
      </c>
      <c r="L4463" s="444">
        <f t="shared" ca="1" si="169"/>
        <v>-66709643783499.18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-66709643783499.18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-277956849097.91327</v>
      </c>
      <c r="L4464" s="444">
        <f t="shared" ca="1" si="169"/>
        <v>-66987600632597.094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-66987600632597.094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-279115002635.82123</v>
      </c>
      <c r="L4465" s="444">
        <f t="shared" ca="1" si="169"/>
        <v>-67266715635232.914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-67266715635232.914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-280277981813.47046</v>
      </c>
      <c r="L4466" s="444">
        <f t="shared" ca="1" si="169"/>
        <v>-67546993617046.383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-67546993617046.383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-281445806737.6933</v>
      </c>
      <c r="L4467" s="444">
        <f t="shared" ca="1" si="169"/>
        <v>-67828439423784.078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-67828439423784.078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-282618497599.10034</v>
      </c>
      <c r="L4468" s="444">
        <f t="shared" ca="1" si="169"/>
        <v>-68111057921383.18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-68111057921383.18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-283796074672.42993</v>
      </c>
      <c r="L4469" s="444">
        <f t="shared" ca="1" si="169"/>
        <v>-68394853996055.609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-68394853996055.609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-284978558316.89838</v>
      </c>
      <c r="L4470" s="444">
        <f t="shared" ca="1" si="169"/>
        <v>-68679832554372.508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-68679832554372.508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-286165968976.55212</v>
      </c>
      <c r="L4471" s="444">
        <f t="shared" ca="1" si="169"/>
        <v>-68965998523349.063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-68965998523349.063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-287358327180.62109</v>
      </c>
      <c r="L4472" s="444">
        <f t="shared" ca="1" si="169"/>
        <v>-69253356850529.688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-69253356850529.688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-288555653543.87372</v>
      </c>
      <c r="L4473" s="444">
        <f t="shared" ca="1" si="169"/>
        <v>-69541912504073.563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-69541912504073.563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-289757968766.97314</v>
      </c>
      <c r="L4474" s="444">
        <f t="shared" ca="1" si="169"/>
        <v>-69831670472840.539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-69831670472840.539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-290965293636.83557</v>
      </c>
      <c r="L4475" s="444">
        <f t="shared" ca="1" si="169"/>
        <v>-70122635766477.375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-70122635766477.375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-292177649026.98907</v>
      </c>
      <c r="L4476" s="444">
        <f t="shared" ca="1" si="169"/>
        <v>-70414813415504.359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-70414813415504.359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-293395055897.93481</v>
      </c>
      <c r="L4477" s="444">
        <f t="shared" ca="1" si="169"/>
        <v>-70708208471402.297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-70708208471402.297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-294617535297.50958</v>
      </c>
      <c r="L4478" s="444">
        <f t="shared" ca="1" si="169"/>
        <v>-71002826006699.813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-71002826006699.813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-295845108361.24921</v>
      </c>
      <c r="L4479" s="444">
        <f t="shared" ca="1" si="169"/>
        <v>-71298671115061.063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-71298671115061.063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-297077796312.75439</v>
      </c>
      <c r="L4480" s="444">
        <f t="shared" ca="1" si="169"/>
        <v>-71595748911373.813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-71595748911373.813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-298315620464.05756</v>
      </c>
      <c r="L4481" s="444">
        <f t="shared" ca="1" si="169"/>
        <v>-71894064531837.875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-71894064531837.875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-299558602215.99115</v>
      </c>
      <c r="L4482" s="444">
        <f t="shared" ca="1" si="169"/>
        <v>-72193623134053.859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-72193623134053.859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-300806763058.55774</v>
      </c>
      <c r="L4483" s="444">
        <f t="shared" ca="1" si="169"/>
        <v>-72494429897112.422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-72494429897112.422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-302060124571.30176</v>
      </c>
      <c r="L4484" s="444">
        <f t="shared" ca="1" si="169"/>
        <v>-72796490021683.719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-72796490021683.719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-303318708423.68213</v>
      </c>
      <c r="L4485" s="444">
        <f t="shared" ca="1" si="169"/>
        <v>-73099808730107.406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-73099808730107.406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-304582536375.44751</v>
      </c>
      <c r="L4486" s="444">
        <f t="shared" ca="1" si="169"/>
        <v>-73404391266482.859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-73404391266482.859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-305851630277.0119</v>
      </c>
      <c r="L4487" s="444">
        <f t="shared" ca="1" si="169"/>
        <v>-73710242896759.875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-73710242896759.875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-307126012069.83282</v>
      </c>
      <c r="L4488" s="444">
        <f t="shared" ca="1" si="169"/>
        <v>-74017368908829.703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-74017368908829.703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-308405703786.79041</v>
      </c>
      <c r="L4489" s="444">
        <f t="shared" ca="1" si="169"/>
        <v>-74325774612616.5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-74325774612616.5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-309690727552.56873</v>
      </c>
      <c r="L4490" s="444">
        <f t="shared" ca="1" si="169"/>
        <v>-74635465340169.063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-74635465340169.063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-310981105584.03778</v>
      </c>
      <c r="L4491" s="444">
        <f t="shared" ca="1" si="169"/>
        <v>-74946446445753.094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-74946446445753.094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-312276860190.63788</v>
      </c>
      <c r="L4492" s="444">
        <f t="shared" ca="1" si="169"/>
        <v>-75258723305943.734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-75258723305943.734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-313578013774.76556</v>
      </c>
      <c r="L4493" s="444">
        <f t="shared" ca="1" si="169"/>
        <v>-75572301319718.5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-75572301319718.5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-314884588832.1604</v>
      </c>
      <c r="L4494" s="444">
        <f t="shared" ca="1" si="169"/>
        <v>-75887185908550.656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-75887185908550.656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-316196607952.29437</v>
      </c>
      <c r="L4495" s="444">
        <f t="shared" ca="1" si="169"/>
        <v>-76203382516502.953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-76203382516502.953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-317514093818.76233</v>
      </c>
      <c r="L4496" s="444">
        <f t="shared" ca="1" si="169"/>
        <v>-76520896610321.719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-76520896610321.719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-318837069209.67383</v>
      </c>
      <c r="L4497" s="444">
        <f t="shared" ca="1" si="169"/>
        <v>-76839733679531.391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-76839733679531.391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-320165556998.04749</v>
      </c>
      <c r="L4498" s="444">
        <f t="shared" ca="1" si="169"/>
        <v>-77159899236529.438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-77159899236529.438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-321499580152.20599</v>
      </c>
      <c r="L4499" s="444">
        <f t="shared" ca="1" si="169"/>
        <v>-77481398816681.641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-77481398816681.641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-322839161736.17352</v>
      </c>
      <c r="L4500" s="444">
        <f t="shared" ca="1" si="169"/>
        <v>-77804237978417.813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-77804237978417.813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-324184324910.07422</v>
      </c>
      <c r="L4501" s="444">
        <f t="shared" ca="1" si="169"/>
        <v>-78128422303327.891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-78128422303327.891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-325535092930.5329</v>
      </c>
      <c r="L4502" s="444">
        <f t="shared" ca="1" si="169"/>
        <v>-78453957396258.422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-78453957396258.422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-326891489151.07678</v>
      </c>
      <c r="L4503" s="444">
        <f t="shared" ca="1" si="169"/>
        <v>-78780848885409.5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-78780848885409.5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-328253537022.53955</v>
      </c>
      <c r="L4504" s="444">
        <f t="shared" ca="1" si="169"/>
        <v>-79109102422432.047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-79109102422432.047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-329621260093.46686</v>
      </c>
      <c r="L4505" s="444">
        <f t="shared" ca="1" si="169"/>
        <v>-79438723682525.516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-79438723682525.516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-330994682010.52295</v>
      </c>
      <c r="L4506" s="444">
        <f t="shared" ca="1" si="169"/>
        <v>-79769718364536.031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-79769718364536.031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-332373826518.90015</v>
      </c>
      <c r="L4507" s="444">
        <f t="shared" ca="1" si="169"/>
        <v>-80102092191054.938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-80102092191054.938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-333758717462.72888</v>
      </c>
      <c r="L4508" s="444">
        <f t="shared" ca="1" si="169"/>
        <v>-80435850908517.672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-80435850908517.672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-335149378785.4903</v>
      </c>
      <c r="L4509" s="444">
        <f t="shared" ca="1" si="169"/>
        <v>-80771000287303.156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-80771000287303.156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-336545834530.42981</v>
      </c>
      <c r="L4510" s="444">
        <f t="shared" ca="1" si="169"/>
        <v>-81107546121833.594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-81107546121833.594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-337948108840.97333</v>
      </c>
      <c r="L4511" s="444">
        <f t="shared" ca="1" si="169"/>
        <v>-81445494230674.563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-81445494230674.563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-339356225961.14398</v>
      </c>
      <c r="L4512" s="444">
        <f t="shared" ca="1" si="169"/>
        <v>-81784850456635.703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-81784850456635.703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-340770210235.98212</v>
      </c>
      <c r="L4513" s="444">
        <f t="shared" ca="1" si="169"/>
        <v>-82125620666871.688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-82125620666871.688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-342190086111.96533</v>
      </c>
      <c r="L4514" s="444">
        <f t="shared" ca="1" si="169"/>
        <v>-82467810752983.656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-82467810752983.656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-343615878137.43188</v>
      </c>
      <c r="L4515" s="444">
        <f t="shared" ca="1" si="169"/>
        <v>-82811426631121.094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-82811426631121.094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-345047610963.00458</v>
      </c>
      <c r="L4516" s="444">
        <f t="shared" ca="1" si="169"/>
        <v>-83156474242084.094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-83156474242084.094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-346485309342.01703</v>
      </c>
      <c r="L4517" s="444">
        <f t="shared" ca="1" si="169"/>
        <v>-83502959551426.109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-83502959551426.109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-347928998130.94214</v>
      </c>
      <c r="L4518" s="444">
        <f t="shared" ca="1" si="169"/>
        <v>-83850888549557.047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-83850888549557.047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-349378702289.82104</v>
      </c>
      <c r="L4519" s="444">
        <f t="shared" ca="1" si="169"/>
        <v>-84200267251846.875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-84200267251846.875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-350834446882.69531</v>
      </c>
      <c r="L4520" s="444">
        <f t="shared" ca="1" si="169"/>
        <v>-84551101698729.563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-84551101698729.563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-352296257078.03986</v>
      </c>
      <c r="L4521" s="444">
        <f t="shared" ca="1" si="169"/>
        <v>-84903397955807.609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-84903397955807.609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-353764158149.19836</v>
      </c>
      <c r="L4522" s="444">
        <f t="shared" ca="1" si="169"/>
        <v>-85257162113956.813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-85257162113956.813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-355238175474.82007</v>
      </c>
      <c r="L4523" s="444">
        <f t="shared" ca="1" si="169"/>
        <v>-85612400289431.625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-85612400289431.625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-356718334539.29846</v>
      </c>
      <c r="L4524" s="444">
        <f t="shared" ca="1" si="169"/>
        <v>-85969118623970.922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-85969118623970.922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-358204660933.21216</v>
      </c>
      <c r="L4525" s="444">
        <f t="shared" ca="1" si="169"/>
        <v>-86327323284904.141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-86327323284904.141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-359697180353.76727</v>
      </c>
      <c r="L4526" s="444">
        <f t="shared" ca="1" si="169"/>
        <v>-86687020465257.906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-86687020465257.906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-361195918605.24127</v>
      </c>
      <c r="L4527" s="444">
        <f t="shared" ca="1" si="169"/>
        <v>-87048216383863.141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-87048216383863.141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-362700901599.42975</v>
      </c>
      <c r="L4528" s="444">
        <f t="shared" ca="1" si="169"/>
        <v>-87410917285462.578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-87410917285462.578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-364212155356.09406</v>
      </c>
      <c r="L4529" s="444">
        <f t="shared" ca="1" si="169"/>
        <v>-87775129440818.672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-87775129440818.672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-365729706003.41113</v>
      </c>
      <c r="L4530" s="444">
        <f t="shared" ca="1" si="169"/>
        <v>-88140859146822.078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-88140859146822.078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-367253579778.42529</v>
      </c>
      <c r="L4531" s="444">
        <f t="shared" ca="1" si="169"/>
        <v>-88508112726600.5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-88508112726600.5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-368783803027.50208</v>
      </c>
      <c r="L4532" s="444">
        <f t="shared" ca="1" si="169"/>
        <v>-88876896529628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-88876896529628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-370320402206.78333</v>
      </c>
      <c r="L4533" s="444">
        <f t="shared" ca="1" si="169"/>
        <v>-89247216931834.781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-89247216931834.781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-371863403882.6449</v>
      </c>
      <c r="L4534" s="444">
        <f t="shared" ca="1" si="169"/>
        <v>-89619080335717.422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-89619080335717.422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-373412834732.15594</v>
      </c>
      <c r="L4535" s="444">
        <f t="shared" ca="1" si="169"/>
        <v>-89992493170449.578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-89992493170449.578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-374968721543.53992</v>
      </c>
      <c r="L4536" s="444">
        <f t="shared" ca="1" si="169"/>
        <v>-90367461891993.125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-90367461891993.125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-376531091216.638</v>
      </c>
      <c r="L4537" s="444">
        <f t="shared" ca="1" si="169"/>
        <v>-90743992983209.766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-90743992983209.766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-378099970763.37402</v>
      </c>
      <c r="L4538" s="444">
        <f t="shared" ca="1" si="169"/>
        <v>-91122092953973.141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-91122092953973.141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-379675387308.22144</v>
      </c>
      <c r="L4539" s="444">
        <f t="shared" ca="1" si="169"/>
        <v>-91501768341281.359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-91501768341281.359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-381257368088.6723</v>
      </c>
      <c r="L4540" s="444">
        <f t="shared" ca="1" si="169"/>
        <v>-91883025709370.031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-91883025709370.031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-382845940455.70844</v>
      </c>
      <c r="L4541" s="444">
        <f t="shared" ca="1" si="169"/>
        <v>-92265871649825.734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-92265871649825.734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-384441131874.27386</v>
      </c>
      <c r="L4542" s="444">
        <f t="shared" ca="1" si="169"/>
        <v>-92650312781700.016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-92650312781700.016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-386042969923.75006</v>
      </c>
      <c r="L4543" s="444">
        <f t="shared" ca="1" si="169"/>
        <v>-93036355751623.766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-93036355751623.766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-387651482298.43237</v>
      </c>
      <c r="L4544" s="444">
        <f t="shared" ca="1" si="169"/>
        <v>-93424007233922.203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-93424007233922.203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-389266696808.00916</v>
      </c>
      <c r="L4545" s="444">
        <f t="shared" ca="1" si="169"/>
        <v>-93813273930730.219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-93813273930730.219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-390888641378.0426</v>
      </c>
      <c r="L4546" s="444">
        <f t="shared" ca="1" si="169"/>
        <v>-94204162572108.266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-94204162572108.266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-392517344050.45111</v>
      </c>
      <c r="L4547" s="444">
        <f t="shared" ca="1" si="169"/>
        <v>-94596679916158.719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-94596679916158.719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-394152832983.99463</v>
      </c>
      <c r="L4548" s="444">
        <f t="shared" ca="1" si="169"/>
        <v>-94990832749142.719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-94990832749142.719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-395795136454.76135</v>
      </c>
      <c r="L4549" s="444">
        <f t="shared" ca="1" si="169"/>
        <v>-95386627885597.484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-95386627885597.484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-397444282856.65619</v>
      </c>
      <c r="L4550" s="444">
        <f t="shared" ca="1" si="169"/>
        <v>-95784072168454.141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-95784072168454.141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-399100300701.89227</v>
      </c>
      <c r="L4551" s="444">
        <f t="shared" ca="1" si="169"/>
        <v>-96183172469156.031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-96183172469156.031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-400763218621.48346</v>
      </c>
      <c r="L4552" s="444">
        <f t="shared" ca="1" si="169"/>
        <v>-96583935687777.516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-96583935687777.516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-402433065365.73962</v>
      </c>
      <c r="L4553" s="444">
        <f t="shared" ca="1" si="169"/>
        <v>-96986368753143.25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-96986368753143.25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-404109869804.76355</v>
      </c>
      <c r="L4554" s="444">
        <f t="shared" ca="1" si="169"/>
        <v>-97390478622948.016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-97390478622948.016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-405793660928.95007</v>
      </c>
      <c r="L4555" s="444">
        <f t="shared" ca="1" si="169"/>
        <v>-97796272283876.969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-97796272283876.969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-407484467849.48737</v>
      </c>
      <c r="L4556" s="444">
        <f t="shared" ca="1" si="169"/>
        <v>-98203756751726.453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-98203756751726.453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-409182319798.86023</v>
      </c>
      <c r="L4557" s="444">
        <f t="shared" ca="1" si="169"/>
        <v>-98612939071525.313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-98612939071525.313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-410887246131.35547</v>
      </c>
      <c r="L4558" s="444">
        <f t="shared" ca="1" si="169"/>
        <v>-99023826317656.672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-99023826317656.672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-412599276323.56946</v>
      </c>
      <c r="L4559" s="444">
        <f t="shared" ca="1" si="169"/>
        <v>-99436425593980.234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-99436425593980.234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-414318439974.91766</v>
      </c>
      <c r="L4560" s="444">
        <f t="shared" ca="1" si="169"/>
        <v>-99850744033955.156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-99850744033955.156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-416044766808.14648</v>
      </c>
      <c r="L4561" s="444">
        <f t="shared" ca="1" si="169"/>
        <v>-100266788800763.3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-100266788800763.3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-417778286669.84705</v>
      </c>
      <c r="L4562" s="444">
        <f t="shared" ca="1" si="169"/>
        <v>-100684567087433.14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-100684567087433.14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-419519029530.97144</v>
      </c>
      <c r="L4563" s="444">
        <f t="shared" ca="1" si="169"/>
        <v>-101104086116964.11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-101104086116964.11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-421267025487.35046</v>
      </c>
      <c r="L4564" s="444">
        <f t="shared" ca="1" si="169"/>
        <v>-101525353142451.45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-101525353142451.45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-423022304760.21436</v>
      </c>
      <c r="L4565" s="444">
        <f t="shared" ca="1" si="169"/>
        <v>-101948375447211.67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-101948375447211.67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-424784897696.71527</v>
      </c>
      <c r="L4566" s="444">
        <f t="shared" ca="1" si="169"/>
        <v>-102373160344908.39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-102373160344908.39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-426554834770.4516</v>
      </c>
      <c r="L4567" s="444">
        <f t="shared" ca="1" si="169"/>
        <v>-102799715179678.84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-102799715179678.84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-428332146581.99518</v>
      </c>
      <c r="L4568" s="444">
        <f t="shared" ca="1" si="169"/>
        <v>-103228047326260.84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-103228047326260.84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-430116863859.42017</v>
      </c>
      <c r="L4569" s="444">
        <f t="shared" ca="1" si="169"/>
        <v>-103658164190120.27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-103658164190120.27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-431909017458.83441</v>
      </c>
      <c r="L4570" s="444">
        <f t="shared" ca="1" si="169"/>
        <v>-104090073207579.09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-104090073207579.09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-433708638364.9129</v>
      </c>
      <c r="L4571" s="444">
        <f t="shared" ca="1" si="169"/>
        <v>-104523781845944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-104523781845944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-435515757691.43335</v>
      </c>
      <c r="L4572" s="444">
        <f t="shared" ca="1" si="169"/>
        <v>-104959297603635.44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-104959297603635.44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-437330406681.81433</v>
      </c>
      <c r="L4573" s="444">
        <f t="shared" ca="1" si="169"/>
        <v>-105396628010317.25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-105396628010317.25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-439152616709.65521</v>
      </c>
      <c r="L4574" s="444">
        <f t="shared" ca="1" si="169"/>
        <v>-105835780627026.91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-105835780627026.91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-440982419279.27875</v>
      </c>
      <c r="L4575" s="444">
        <f t="shared" ca="1" si="169"/>
        <v>-106276763046306.19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-106276763046306.19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-442819846026.27576</v>
      </c>
      <c r="L4576" s="444">
        <f t="shared" ca="1" si="169"/>
        <v>-106719582892332.47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-106719582892332.47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-444664928718.05194</v>
      </c>
      <c r="L4577" s="444">
        <f t="shared" ca="1" si="169"/>
        <v>-107164247821050.52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-107164247821050.52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-446517699254.37714</v>
      </c>
      <c r="L4578" s="444">
        <f t="shared" ca="1" si="169"/>
        <v>-107610765520304.89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-107610765520304.89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-448378189667.93701</v>
      </c>
      <c r="L4579" s="444">
        <f t="shared" ca="1" si="169"/>
        <v>-108059143709972.83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-108059143709972.83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-450246432124.88678</v>
      </c>
      <c r="L4580" s="444">
        <f t="shared" ca="1" si="169"/>
        <v>-108509390142097.72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-108509390142097.72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-452122458925.40717</v>
      </c>
      <c r="L4581" s="444">
        <f t="shared" ca="1" si="169"/>
        <v>-108961512601023.13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-108961512601023.13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-454006302504.263</v>
      </c>
      <c r="L4582" s="444">
        <f t="shared" ca="1" si="169"/>
        <v>-109415518903527.39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-109415518903527.39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-455897995431.36414</v>
      </c>
      <c r="L4583" s="444">
        <f t="shared" ca="1" si="169"/>
        <v>-109871416898958.75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-109871416898958.75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-457797570412.32819</v>
      </c>
      <c r="L4584" s="444">
        <f t="shared" ca="1" si="169"/>
        <v>-110329214469371.08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-110329214469371.08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-459705060289.04614</v>
      </c>
      <c r="L4585" s="444">
        <f t="shared" ca="1" si="169"/>
        <v>-110788919529660.13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-110788919529660.13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-461620498040.25049</v>
      </c>
      <c r="L4586" s="444">
        <f t="shared" ca="1" si="169"/>
        <v>-111250540027700.38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-111250540027700.38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-463543916782.0849</v>
      </c>
      <c r="L4587" s="444">
        <f t="shared" ca="1" si="169"/>
        <v>-111714083944482.45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-111714083944482.45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-465475349768.67682</v>
      </c>
      <c r="L4588" s="444">
        <f t="shared" ca="1" si="169"/>
        <v>-112179559294251.13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-112179559294251.13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-467414830392.71295</v>
      </c>
      <c r="L4589" s="444">
        <f t="shared" ca="1" si="169"/>
        <v>-112646974124643.84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-112646974124643.84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-469362392186.01593</v>
      </c>
      <c r="L4590" s="444">
        <f t="shared" ca="1" si="169"/>
        <v>-113116336516829.86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-113116336516829.86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-471318068820.12439</v>
      </c>
      <c r="L4591" s="444">
        <f t="shared" ca="1" si="169"/>
        <v>-113587654585649.98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-113587654585649.98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-473281894106.87488</v>
      </c>
      <c r="L4592" s="444">
        <f t="shared" ca="1" si="169"/>
        <v>-114060936479756.86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-114060936479756.86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-475253901998.98688</v>
      </c>
      <c r="L4593" s="444">
        <f t="shared" ca="1" si="169"/>
        <v>-114536190381755.84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-114536190381755.84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-477234126590.64929</v>
      </c>
      <c r="L4594" s="444">
        <f t="shared" ca="1" si="169"/>
        <v>-115013424508346.5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-115013424508346.5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-479222602118.11041</v>
      </c>
      <c r="L4595" s="444">
        <f t="shared" ca="1" si="169"/>
        <v>-115492647110464.61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-115492647110464.61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-481219362960.26923</v>
      </c>
      <c r="L4596" s="444">
        <f t="shared" ca="1" si="169"/>
        <v>-115973866473424.88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-115973866473424.88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-483224443639.27039</v>
      </c>
      <c r="L4597" s="444">
        <f t="shared" ca="1" si="169"/>
        <v>-116457090917064.14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-116457090917064.14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-485237878821.10059</v>
      </c>
      <c r="L4598" s="444">
        <f t="shared" ref="L4598:L4852" ca="1" si="174">I4598-J4598+K4598</f>
        <v>-116942328795885.23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-116942328795885.23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-487259703316.18854</v>
      </c>
      <c r="L4599" s="444">
        <f t="shared" ca="1" si="174"/>
        <v>-117429588499201.42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-117429588499201.42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-489289952080.00592</v>
      </c>
      <c r="L4600" s="444">
        <f t="shared" ca="1" si="174"/>
        <v>-117918878451281.42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-117918878451281.42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-491328660213.67261</v>
      </c>
      <c r="L4601" s="444">
        <f t="shared" ca="1" si="174"/>
        <v>-118410207111495.09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-118410207111495.09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-493375862964.56287</v>
      </c>
      <c r="L4602" s="444">
        <f t="shared" ca="1" si="174"/>
        <v>-118903582974459.66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-118903582974459.66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-495431595726.91522</v>
      </c>
      <c r="L4603" s="444">
        <f t="shared" ca="1" si="174"/>
        <v>-119399014570186.58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-119399014570186.58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-497495894042.44409</v>
      </c>
      <c r="L4604" s="444">
        <f t="shared" ca="1" si="174"/>
        <v>-119896510464229.02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-119896510464229.02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-499568793600.95422</v>
      </c>
      <c r="L4605" s="444">
        <f t="shared" ca="1" si="174"/>
        <v>-120396079257829.97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-120396079257829.97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-501650330240.95825</v>
      </c>
      <c r="L4606" s="444">
        <f t="shared" ca="1" si="174"/>
        <v>-120897729588070.92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-120897729588070.92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-503740539950.29541</v>
      </c>
      <c r="L4607" s="444">
        <f t="shared" ca="1" si="174"/>
        <v>-121401470128021.22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-121401470128021.22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-505839458866.75507</v>
      </c>
      <c r="L4608" s="444">
        <f t="shared" ca="1" si="174"/>
        <v>-121907309586887.97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-121907309586887.97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-507947123278.69989</v>
      </c>
      <c r="L4609" s="444">
        <f t="shared" ca="1" si="174"/>
        <v>-122415256710166.67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-122415256710166.67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-510063569625.69452</v>
      </c>
      <c r="L4610" s="444">
        <f t="shared" ca="1" si="174"/>
        <v>-122925320279792.36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-122925320279792.36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-512188834499.13477</v>
      </c>
      <c r="L4611" s="444">
        <f t="shared" ca="1" si="174"/>
        <v>-123437509114291.5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-123437509114291.5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-514322954642.88116</v>
      </c>
      <c r="L4612" s="444">
        <f t="shared" ca="1" si="174"/>
        <v>-123951832068934.38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-123951832068934.38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-516465966953.89325</v>
      </c>
      <c r="L4613" s="444">
        <f t="shared" ca="1" si="174"/>
        <v>-124468298035888.27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-124468298035888.27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-518617908482.86774</v>
      </c>
      <c r="L4614" s="444">
        <f t="shared" ca="1" si="174"/>
        <v>-124986915944371.14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-124986915944371.14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-520778816434.87982</v>
      </c>
      <c r="L4615" s="444">
        <f t="shared" ca="1" si="174"/>
        <v>-125507694760806.02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-125507694760806.02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-522948728170.02496</v>
      </c>
      <c r="L4616" s="444">
        <f t="shared" ca="1" si="174"/>
        <v>-126030643488976.05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-126030643488976.05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-525127681204.06683</v>
      </c>
      <c r="L4617" s="444">
        <f t="shared" ca="1" si="174"/>
        <v>-126555771170180.11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-126555771170180.11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-527315713209.08374</v>
      </c>
      <c r="L4618" s="444">
        <f t="shared" ca="1" si="174"/>
        <v>-127083086883389.19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-127083086883389.19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-529512862014.12152</v>
      </c>
      <c r="L4619" s="444">
        <f t="shared" ca="1" si="174"/>
        <v>-127612599745403.31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-127612599745403.31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-531719165605.84705</v>
      </c>
      <c r="L4620" s="444">
        <f t="shared" ca="1" si="174"/>
        <v>-128144318911009.16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-128144318911009.16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-533934662129.20477</v>
      </c>
      <c r="L4621" s="444">
        <f t="shared" ca="1" si="174"/>
        <v>-128678253573138.36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-128678253573138.36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-536159389888.07648</v>
      </c>
      <c r="L4622" s="444">
        <f t="shared" ca="1" si="174"/>
        <v>-129214412963026.44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-129214412963026.44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-538393387345.94348</v>
      </c>
      <c r="L4623" s="444">
        <f t="shared" ca="1" si="174"/>
        <v>-129752806350372.38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-129752806350372.38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-540636693126.55151</v>
      </c>
      <c r="L4624" s="444">
        <f t="shared" ca="1" si="174"/>
        <v>-130293443043498.92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-130293443043498.92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-542889346014.57886</v>
      </c>
      <c r="L4625" s="444">
        <f t="shared" ca="1" si="174"/>
        <v>-130836332389513.5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-130836332389513.5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-545151384956.30621</v>
      </c>
      <c r="L4626" s="444">
        <f t="shared" ca="1" si="174"/>
        <v>-131381483774469.81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-131381483774469.81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-547422849060.29089</v>
      </c>
      <c r="L4627" s="444">
        <f t="shared" ca="1" si="174"/>
        <v>-131928906623530.11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-131928906623530.11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-549703777598.04205</v>
      </c>
      <c r="L4628" s="444">
        <f t="shared" ca="1" si="174"/>
        <v>-132478610401128.16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-132478610401128.16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-551994210004.70068</v>
      </c>
      <c r="L4629" s="444">
        <f t="shared" ca="1" si="174"/>
        <v>-133030604611132.86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-133030604611132.86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-554294185879.72021</v>
      </c>
      <c r="L4630" s="444">
        <f t="shared" ca="1" si="174"/>
        <v>-133584898797012.58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-133584898797012.58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-556603744987.55237</v>
      </c>
      <c r="L4631" s="444">
        <f t="shared" ca="1" si="174"/>
        <v>-134141502542000.13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-134141502542000.13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-558922927258.33386</v>
      </c>
      <c r="L4632" s="444">
        <f t="shared" ca="1" si="174"/>
        <v>-134700425469258.45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-134700425469258.45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-561251772788.5769</v>
      </c>
      <c r="L4633" s="444">
        <f t="shared" ca="1" si="174"/>
        <v>-135261677242047.03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-135261677242047.03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-563590321841.86267</v>
      </c>
      <c r="L4634" s="444">
        <f t="shared" ca="1" si="174"/>
        <v>-135825267563888.89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-135825267563888.89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-565938614849.53699</v>
      </c>
      <c r="L4635" s="444">
        <f t="shared" ca="1" si="174"/>
        <v>-136391206178738.42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-136391206178738.42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-568296692411.41003</v>
      </c>
      <c r="L4636" s="444">
        <f t="shared" ca="1" si="174"/>
        <v>-136959502871149.83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-136959502871149.83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-570664595296.45764</v>
      </c>
      <c r="L4637" s="444">
        <f t="shared" ca="1" si="174"/>
        <v>-137530167466446.28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-137530167466446.28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-573042364443.52625</v>
      </c>
      <c r="L4638" s="444">
        <f t="shared" ca="1" si="174"/>
        <v>-138103209830889.81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-138103209830889.81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-575430040962.04089</v>
      </c>
      <c r="L4639" s="444">
        <f t="shared" ca="1" si="174"/>
        <v>-138678639871851.86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-138678639871851.86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-577827666132.71606</v>
      </c>
      <c r="L4640" s="444">
        <f t="shared" ca="1" si="174"/>
        <v>-139256467537984.58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-139256467537984.58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-580235281408.26904</v>
      </c>
      <c r="L4641" s="444">
        <f t="shared" ca="1" si="174"/>
        <v>-139836702819392.84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-139836702819392.84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-582652928414.13684</v>
      </c>
      <c r="L4642" s="444">
        <f t="shared" ca="1" si="174"/>
        <v>-140419355747806.98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-140419355747806.98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-585080648949.1958</v>
      </c>
      <c r="L4643" s="444">
        <f t="shared" ca="1" si="174"/>
        <v>-141004436396756.19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-141004436396756.19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-587518484986.48413</v>
      </c>
      <c r="L4644" s="444">
        <f t="shared" ca="1" si="174"/>
        <v>-141591954881742.66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-141591954881742.66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-589966478673.92773</v>
      </c>
      <c r="L4645" s="444">
        <f t="shared" ca="1" si="174"/>
        <v>-142181921360416.59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-142181921360416.59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-592424672335.06909</v>
      </c>
      <c r="L4646" s="444">
        <f t="shared" ca="1" si="174"/>
        <v>-142774346032751.66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-142774346032751.66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-594893108469.79858</v>
      </c>
      <c r="L4647" s="444">
        <f t="shared" ca="1" si="174"/>
        <v>-143369239141221.47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-143369239141221.47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-597371829755.08948</v>
      </c>
      <c r="L4648" s="444">
        <f t="shared" ca="1" si="174"/>
        <v>-143966610970976.56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-143966610970976.56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-599860879045.73572</v>
      </c>
      <c r="L4649" s="444">
        <f t="shared" ca="1" si="174"/>
        <v>-144566471850022.31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-144566471850022.31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-602360299375.09302</v>
      </c>
      <c r="L4650" s="444">
        <f t="shared" ca="1" si="174"/>
        <v>-145168832149397.41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-145168832149397.41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-604870133955.82251</v>
      </c>
      <c r="L4651" s="444">
        <f t="shared" ca="1" si="174"/>
        <v>-145773702283353.22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-145773702283353.22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-607390426180.63843</v>
      </c>
      <c r="L4652" s="444">
        <f t="shared" ca="1" si="174"/>
        <v>-146381092709533.84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-146381092709533.84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-609921219623.05762</v>
      </c>
      <c r="L4653" s="444">
        <f t="shared" ca="1" si="174"/>
        <v>-146991013929156.91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-146991013929156.91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-612462558038.15381</v>
      </c>
      <c r="L4654" s="444">
        <f t="shared" ca="1" si="174"/>
        <v>-147603476487195.06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-147603476487195.06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-615014485363.31274</v>
      </c>
      <c r="L4655" s="444">
        <f t="shared" ca="1" si="174"/>
        <v>-148218490972558.38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-148218490972558.38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-617577045718.99316</v>
      </c>
      <c r="L4656" s="444">
        <f t="shared" ca="1" si="174"/>
        <v>-148836068018277.38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-148836068018277.38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-620150283409.48901</v>
      </c>
      <c r="L4657" s="444">
        <f t="shared" ca="1" si="174"/>
        <v>-149456218301686.88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-149456218301686.88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-622734242923.69531</v>
      </c>
      <c r="L4658" s="444">
        <f t="shared" ca="1" si="174"/>
        <v>-150078952544610.56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-150078952544610.56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-625328968935.87732</v>
      </c>
      <c r="L4659" s="444">
        <f t="shared" ca="1" si="174"/>
        <v>-150704281513546.44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-150704281513546.44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-627934506306.44348</v>
      </c>
      <c r="L4660" s="444">
        <f t="shared" ca="1" si="174"/>
        <v>-151332216019852.88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-151332216019852.88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-630550900082.72034</v>
      </c>
      <c r="L4661" s="444">
        <f t="shared" ca="1" si="174"/>
        <v>-151962766919935.59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-151962766919935.59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-633178195499.73169</v>
      </c>
      <c r="L4662" s="444">
        <f t="shared" ca="1" si="174"/>
        <v>-152595945115435.31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-152595945115435.31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-635816437980.98047</v>
      </c>
      <c r="L4663" s="444">
        <f t="shared" ca="1" si="174"/>
        <v>-153231761553416.28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-153231761553416.28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-638465673139.2345</v>
      </c>
      <c r="L4664" s="444">
        <f t="shared" ca="1" si="174"/>
        <v>-153870227226555.53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-153870227226555.53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-641125946777.3147</v>
      </c>
      <c r="L4665" s="444">
        <f t="shared" ca="1" si="174"/>
        <v>-154511353173332.84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-154511353173332.84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-643797304888.88684</v>
      </c>
      <c r="L4666" s="444">
        <f t="shared" ca="1" si="174"/>
        <v>-155155150478221.72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-155155150478221.72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-646479793659.2572</v>
      </c>
      <c r="L4667" s="444">
        <f t="shared" ca="1" si="174"/>
        <v>-155801630271880.97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-155801630271880.97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-649173459466.17065</v>
      </c>
      <c r="L4668" s="444">
        <f t="shared" ca="1" si="174"/>
        <v>-156450803731347.13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-156450803731347.13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-651878348880.61304</v>
      </c>
      <c r="L4669" s="444">
        <f t="shared" ca="1" si="174"/>
        <v>-157102682080227.75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-157102682080227.75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-654594508667.6156</v>
      </c>
      <c r="L4670" s="444">
        <f t="shared" ca="1" si="174"/>
        <v>-157757276588895.38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-157757276588895.38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-657321985787.06409</v>
      </c>
      <c r="L4671" s="444">
        <f t="shared" ca="1" si="174"/>
        <v>-158414598574682.44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-158414598574682.44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-660060827394.51013</v>
      </c>
      <c r="L4672" s="444">
        <f t="shared" ca="1" si="174"/>
        <v>-159074659402076.94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-159074659402076.94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-662811080841.98718</v>
      </c>
      <c r="L4673" s="444">
        <f t="shared" ca="1" si="174"/>
        <v>-159737470482918.94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-159737470482918.94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-665572793678.82886</v>
      </c>
      <c r="L4674" s="444">
        <f t="shared" ca="1" si="174"/>
        <v>-160403043276597.78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-160403043276597.78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-668346013652.49072</v>
      </c>
      <c r="L4675" s="444">
        <f t="shared" ca="1" si="174"/>
        <v>-161071389290250.28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-161071389290250.28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-671130788709.37622</v>
      </c>
      <c r="L4676" s="444">
        <f t="shared" ca="1" si="174"/>
        <v>-161742520078959.66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-161742520078959.66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-673927166995.66528</v>
      </c>
      <c r="L4677" s="444">
        <f t="shared" ca="1" si="174"/>
        <v>-162416447245955.31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-162416447245955.31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-676735196858.14709</v>
      </c>
      <c r="L4678" s="444">
        <f t="shared" ca="1" si="174"/>
        <v>-163093182442813.47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-163093182442813.47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-679554926845.05615</v>
      </c>
      <c r="L4679" s="444">
        <f t="shared" ca="1" si="174"/>
        <v>-163772737369658.53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-163772737369658.53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-682386405706.91052</v>
      </c>
      <c r="L4680" s="444">
        <f t="shared" ca="1" si="174"/>
        <v>-164455123775365.44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-164455123775365.44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-685229682397.35596</v>
      </c>
      <c r="L4681" s="444">
        <f t="shared" ca="1" si="174"/>
        <v>-165140353457762.78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-165140353457762.78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-688084806074.0116</v>
      </c>
      <c r="L4682" s="444">
        <f t="shared" ca="1" si="174"/>
        <v>-165828438263836.78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-165828438263836.78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-690951826099.31995</v>
      </c>
      <c r="L4683" s="444">
        <f t="shared" ca="1" si="174"/>
        <v>-166519390089936.09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-166519390089936.09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-693830792041.40039</v>
      </c>
      <c r="L4684" s="444">
        <f t="shared" ca="1" si="174"/>
        <v>-167213220881977.5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-167213220881977.5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-696721753674.90625</v>
      </c>
      <c r="L4685" s="444">
        <f t="shared" ca="1" si="174"/>
        <v>-167909942635652.41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-167909942635652.41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-699624760981.88501</v>
      </c>
      <c r="L4686" s="444">
        <f t="shared" ca="1" si="174"/>
        <v>-168609567396634.28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-168609567396634.28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-702539864152.64282</v>
      </c>
      <c r="L4687" s="444">
        <f t="shared" ca="1" si="174"/>
        <v>-169312107260786.94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-169312107260786.94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-705467113586.61218</v>
      </c>
      <c r="L4688" s="444">
        <f t="shared" ca="1" si="174"/>
        <v>-170017574374373.56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-170017574374373.56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-708406559893.22314</v>
      </c>
      <c r="L4689" s="444">
        <f t="shared" ca="1" si="174"/>
        <v>-170725980934266.78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-170725980934266.78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-711358253892.7782</v>
      </c>
      <c r="L4690" s="444">
        <f t="shared" ca="1" si="174"/>
        <v>-171437339188159.56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-171437339188159.56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-714322246617.33154</v>
      </c>
      <c r="L4691" s="444">
        <f t="shared" ca="1" si="174"/>
        <v>-172151661434776.91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-172151661434776.91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-717298589311.57043</v>
      </c>
      <c r="L4692" s="444">
        <f t="shared" ca="1" si="174"/>
        <v>-172868960024088.47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-172868960024088.47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-720287333433.7019</v>
      </c>
      <c r="L4693" s="444">
        <f t="shared" ca="1" si="174"/>
        <v>-173589247357522.16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-173589247357522.16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-723288530656.34229</v>
      </c>
      <c r="L4694" s="444">
        <f t="shared" ca="1" si="174"/>
        <v>-174312535888178.5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-174312535888178.5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-726302232867.4104</v>
      </c>
      <c r="L4695" s="444">
        <f t="shared" ca="1" si="174"/>
        <v>-175038838121045.91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-175038838121045.91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-729328492171.02466</v>
      </c>
      <c r="L4696" s="444">
        <f t="shared" ca="1" si="174"/>
        <v>-175768166613216.94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-175768166613216.94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-732367360888.40393</v>
      </c>
      <c r="L4697" s="444">
        <f t="shared" ca="1" si="174"/>
        <v>-176500533974105.34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-176500533974105.34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-735418891558.77222</v>
      </c>
      <c r="L4698" s="444">
        <f t="shared" ca="1" si="174"/>
        <v>-177235952865664.13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-177235952865664.13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-738483136940.26721</v>
      </c>
      <c r="L4699" s="444">
        <f t="shared" ca="1" si="174"/>
        <v>-177974436002604.41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-177974436002604.41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-741560150010.85168</v>
      </c>
      <c r="L4700" s="444">
        <f t="shared" ca="1" si="174"/>
        <v>-178715996152615.25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-178715996152615.25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-744649983969.23022</v>
      </c>
      <c r="L4701" s="444">
        <f t="shared" ca="1" si="174"/>
        <v>-179460646136584.47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-179460646136584.47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-747752692235.76855</v>
      </c>
      <c r="L4702" s="444">
        <f t="shared" ca="1" si="174"/>
        <v>-180208398828820.25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-180208398828820.25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-750868328453.41772</v>
      </c>
      <c r="L4703" s="444">
        <f t="shared" ca="1" si="174"/>
        <v>-180959267157273.66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-180959267157273.66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-753996946488.64026</v>
      </c>
      <c r="L4704" s="444">
        <f t="shared" ca="1" si="174"/>
        <v>-181713264103762.28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-181713264103762.28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-757138600432.34277</v>
      </c>
      <c r="L4705" s="444">
        <f t="shared" ca="1" si="174"/>
        <v>-182470402704194.63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-182470402704194.63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-760293344600.81091</v>
      </c>
      <c r="L4706" s="444">
        <f t="shared" ca="1" si="174"/>
        <v>-183230696048795.44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-183230696048795.44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-763461233536.64771</v>
      </c>
      <c r="L4707" s="444">
        <f t="shared" ca="1" si="174"/>
        <v>-183994157282332.09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-183994157282332.09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-766642322009.71704</v>
      </c>
      <c r="L4708" s="444">
        <f t="shared" ca="1" si="174"/>
        <v>-184760799604341.81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-184760799604341.81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-769836665018.09082</v>
      </c>
      <c r="L4709" s="444">
        <f t="shared" ca="1" si="174"/>
        <v>-185530636269359.91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-185530636269359.91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-773044317788.99963</v>
      </c>
      <c r="L4710" s="444">
        <f t="shared" ca="1" si="174"/>
        <v>-186303680587148.91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-186303680587148.91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-776265335779.78711</v>
      </c>
      <c r="L4711" s="444">
        <f t="shared" ca="1" si="174"/>
        <v>-187079945922928.69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-187079945922928.69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-779499774678.86951</v>
      </c>
      <c r="L4712" s="444">
        <f t="shared" ca="1" si="174"/>
        <v>-187859445697607.56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-187859445697607.56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-782747690406.69812</v>
      </c>
      <c r="L4713" s="444">
        <f t="shared" ca="1" si="174"/>
        <v>-188642193388014.25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-188642193388014.25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-786009139116.72607</v>
      </c>
      <c r="L4714" s="444">
        <f t="shared" ca="1" si="174"/>
        <v>-189428202527130.97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-189428202527130.97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-789284177196.37903</v>
      </c>
      <c r="L4715" s="444">
        <f t="shared" ca="1" si="174"/>
        <v>-190217486704327.34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-190217486704327.34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-792572861268.03064</v>
      </c>
      <c r="L4716" s="444">
        <f t="shared" ca="1" si="174"/>
        <v>-191010059565595.38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-191010059565595.38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-795875248189.98071</v>
      </c>
      <c r="L4717" s="444">
        <f t="shared" ca="1" si="174"/>
        <v>-191805934813785.34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-191805934813785.34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-799191395057.43896</v>
      </c>
      <c r="L4718" s="444">
        <f t="shared" ca="1" si="174"/>
        <v>-192605126208842.78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-192605126208842.78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-802521359203.5116</v>
      </c>
      <c r="L4719" s="444">
        <f t="shared" ca="1" si="174"/>
        <v>-193407647568046.28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-193407647568046.28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-805865198200.19287</v>
      </c>
      <c r="L4720" s="444">
        <f t="shared" ca="1" si="174"/>
        <v>-194213512766246.47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-194213512766246.47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-809222969859.36023</v>
      </c>
      <c r="L4721" s="444">
        <f t="shared" ca="1" si="174"/>
        <v>-195022735736105.84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-195022735736105.84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-812594732233.77429</v>
      </c>
      <c r="L4722" s="444">
        <f t="shared" ca="1" si="174"/>
        <v>-195835330468339.63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-195835330468339.63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-815980543618.08179</v>
      </c>
      <c r="L4723" s="444">
        <f t="shared" ca="1" si="174"/>
        <v>-196651311011957.72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-196651311011957.72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-819380462549.82385</v>
      </c>
      <c r="L4724" s="444">
        <f t="shared" ca="1" si="174"/>
        <v>-197470691474507.53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-197470691474507.53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-822794547810.448</v>
      </c>
      <c r="L4725" s="444">
        <f t="shared" ca="1" si="174"/>
        <v>-198293486022317.97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-198293486022317.97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-826222858426.32483</v>
      </c>
      <c r="L4726" s="444">
        <f t="shared" ca="1" si="174"/>
        <v>-199119708880744.28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-199119708880744.28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-829665453669.76782</v>
      </c>
      <c r="L4727" s="444">
        <f t="shared" ca="1" si="174"/>
        <v>-199949374334414.06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-199949374334414.06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-833122393060.05859</v>
      </c>
      <c r="L4728" s="444">
        <f t="shared" ca="1" si="174"/>
        <v>-200782496727474.13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-200782496727474.13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-836593736364.47546</v>
      </c>
      <c r="L4729" s="444">
        <f t="shared" ca="1" si="174"/>
        <v>-201619090463838.59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-201619090463838.59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-840079543599.32751</v>
      </c>
      <c r="L4730" s="444">
        <f t="shared" ca="1" si="174"/>
        <v>-202459170007437.91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-202459170007437.91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-843579875030.99121</v>
      </c>
      <c r="L4731" s="444">
        <f t="shared" ca="1" si="174"/>
        <v>-203302749882468.91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-203302749882468.91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-847094791176.95374</v>
      </c>
      <c r="L4732" s="444">
        <f t="shared" ca="1" si="174"/>
        <v>-204149844673645.88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-204149844673645.88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-850624352806.85779</v>
      </c>
      <c r="L4733" s="444">
        <f t="shared" ca="1" si="174"/>
        <v>-205000469026452.72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-205000469026452.72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-854168620943.55298</v>
      </c>
      <c r="L4734" s="444">
        <f t="shared" ca="1" si="174"/>
        <v>-205854637647396.28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-205854637647396.28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-857727656864.15112</v>
      </c>
      <c r="L4735" s="444">
        <f t="shared" ca="1" si="174"/>
        <v>-206712365304260.44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-206712365304260.44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-861301522101.08521</v>
      </c>
      <c r="L4736" s="444">
        <f t="shared" ca="1" si="174"/>
        <v>-207573666826361.53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-207573666826361.53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-864890278443.1731</v>
      </c>
      <c r="L4737" s="444">
        <f t="shared" ca="1" si="174"/>
        <v>-208438557104804.72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-208438557104804.72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-868493987936.68628</v>
      </c>
      <c r="L4738" s="444">
        <f t="shared" ca="1" si="174"/>
        <v>-209307051092741.41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-209307051092741.41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-872112712886.42249</v>
      </c>
      <c r="L4739" s="444">
        <f t="shared" ca="1" si="174"/>
        <v>-210179163805627.84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-210179163805627.84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-875746515856.78271</v>
      </c>
      <c r="L4740" s="444">
        <f t="shared" ca="1" si="174"/>
        <v>-211054910321484.63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-211054910321484.63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-879395459672.85254</v>
      </c>
      <c r="L4741" s="444">
        <f t="shared" ca="1" si="174"/>
        <v>-211934305781157.47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-211934305781157.47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-883059607421.48938</v>
      </c>
      <c r="L4742" s="444">
        <f t="shared" ca="1" si="174"/>
        <v>-212817365388578.97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-212817365388578.97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-886739022452.41235</v>
      </c>
      <c r="L4743" s="444">
        <f t="shared" ca="1" si="174"/>
        <v>-213704104411031.38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-213704104411031.38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-890433768379.29736</v>
      </c>
      <c r="L4744" s="444">
        <f t="shared" ca="1" si="174"/>
        <v>-214594538179410.69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-214594538179410.69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-894143909080.87781</v>
      </c>
      <c r="L4745" s="444">
        <f t="shared" ca="1" si="174"/>
        <v>-215488682088491.56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-215488682088491.56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-897869508702.04822</v>
      </c>
      <c r="L4746" s="444">
        <f t="shared" ca="1" si="174"/>
        <v>-216386551597193.63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-216386551597193.63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-901610631654.97339</v>
      </c>
      <c r="L4747" s="444">
        <f t="shared" ca="1" si="174"/>
        <v>-217288162228848.59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-217288162228848.59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-905367342620.20251</v>
      </c>
      <c r="L4748" s="444">
        <f t="shared" ca="1" si="174"/>
        <v>-218193529571468.78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-218193529571468.78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-909139706547.78662</v>
      </c>
      <c r="L4749" s="444">
        <f t="shared" ca="1" si="174"/>
        <v>-219102669278016.56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-219102669278016.56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-912927788658.40234</v>
      </c>
      <c r="L4750" s="444">
        <f t="shared" ca="1" si="174"/>
        <v>-220015597066674.97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-220015597066674.97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-916731654444.479</v>
      </c>
      <c r="L4751" s="444">
        <f t="shared" ca="1" si="174"/>
        <v>-220932328721119.44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-220932328721119.44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-920551369671.33093</v>
      </c>
      <c r="L4752" s="444">
        <f t="shared" ca="1" si="174"/>
        <v>-221852880090790.78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-221852880090790.78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-924387000378.29492</v>
      </c>
      <c r="L4753" s="444">
        <f t="shared" ca="1" si="174"/>
        <v>-222777267091169.06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-222777267091169.06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-928238612879.87109</v>
      </c>
      <c r="L4754" s="444">
        <f t="shared" ca="1" si="174"/>
        <v>-223705505704048.94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-223705505704048.94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-932106273766.87061</v>
      </c>
      <c r="L4755" s="444">
        <f t="shared" ca="1" si="174"/>
        <v>-224637611977815.81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-224637611977815.81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-935990049907.56592</v>
      </c>
      <c r="L4756" s="444">
        <f t="shared" ca="1" si="174"/>
        <v>-225573602027723.38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-225573602027723.38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-939890008448.84753</v>
      </c>
      <c r="L4757" s="444">
        <f t="shared" ca="1" si="174"/>
        <v>-226513492036172.22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-226513492036172.22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-943806216817.38428</v>
      </c>
      <c r="L4758" s="444">
        <f t="shared" ca="1" si="174"/>
        <v>-227457298252989.59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-227457298252989.59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-947738742720.78992</v>
      </c>
      <c r="L4759" s="444">
        <f t="shared" ca="1" si="174"/>
        <v>-228405036995710.38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-228405036995710.38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-951687654148.79321</v>
      </c>
      <c r="L4760" s="444">
        <f t="shared" ca="1" si="174"/>
        <v>-229356724649859.16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-229356724649859.16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-955653019374.41309</v>
      </c>
      <c r="L4761" s="444">
        <f t="shared" ca="1" si="174"/>
        <v>-230312377669233.56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-230312377669233.56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-959634906955.13977</v>
      </c>
      <c r="L4762" s="444">
        <f t="shared" ca="1" si="174"/>
        <v>-231272012576188.69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-231272012576188.69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-963633385734.11938</v>
      </c>
      <c r="L4763" s="444">
        <f t="shared" ca="1" si="174"/>
        <v>-232235645961922.81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-232235645961922.81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-967648524841.34509</v>
      </c>
      <c r="L4764" s="444">
        <f t="shared" ca="1" si="174"/>
        <v>-233203294486764.16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-233203294486764.16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-971680393694.85059</v>
      </c>
      <c r="L4765" s="444">
        <f t="shared" ca="1" si="174"/>
        <v>-234174974880459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-234174974880459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-975729062001.91248</v>
      </c>
      <c r="L4766" s="444">
        <f t="shared" ca="1" si="174"/>
        <v>-235150703942460.91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-235150703942460.91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-979794599760.25366</v>
      </c>
      <c r="L4767" s="444">
        <f t="shared" ca="1" si="174"/>
        <v>-236130498542221.16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-236130498542221.16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-983877077259.25476</v>
      </c>
      <c r="L4768" s="444">
        <f t="shared" ca="1" si="174"/>
        <v>-237114375619480.41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-237114375619480.41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-987976565081.16846</v>
      </c>
      <c r="L4769" s="444">
        <f t="shared" ca="1" si="174"/>
        <v>-238102352184561.56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-238102352184561.56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-992093134102.33984</v>
      </c>
      <c r="L4770" s="444">
        <f t="shared" ca="1" si="174"/>
        <v>-239094445318663.91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-239094445318663.91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-996226855494.43298</v>
      </c>
      <c r="L4771" s="444">
        <f t="shared" ca="1" si="174"/>
        <v>-240090672174158.34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-240090672174158.34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-1000377800725.6598</v>
      </c>
      <c r="L4772" s="444">
        <f t="shared" ca="1" si="174"/>
        <v>-241091049974884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-241091049974884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-1004546041562.0166</v>
      </c>
      <c r="L4773" s="444">
        <f t="shared" ca="1" si="174"/>
        <v>-242095596016446.03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-242095596016446.03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-1008731650068.5251</v>
      </c>
      <c r="L4774" s="444">
        <f t="shared" ca="1" si="174"/>
        <v>-243104327666514.56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-243104327666514.56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-1012934698610.4773</v>
      </c>
      <c r="L4775" s="444">
        <f t="shared" ca="1" si="174"/>
        <v>-244117262365125.03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-244117262365125.03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-1017155259854.6875</v>
      </c>
      <c r="L4776" s="444">
        <f t="shared" ca="1" si="174"/>
        <v>-245134417624979.72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-245134417624979.72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-1021393406770.7488</v>
      </c>
      <c r="L4777" s="444">
        <f t="shared" ca="1" si="174"/>
        <v>-246155811031750.47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-246155811031750.47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-1025649212632.2936</v>
      </c>
      <c r="L4778" s="444">
        <f t="shared" ca="1" si="174"/>
        <v>-247181460244382.75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-247181460244382.75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-1029922751018.2615</v>
      </c>
      <c r="L4779" s="444">
        <f t="shared" ca="1" si="174"/>
        <v>-248211382995401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-248211382995401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-1034214095814.1707</v>
      </c>
      <c r="L4780" s="444">
        <f t="shared" ca="1" si="174"/>
        <v>-249245597091215.16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-249245597091215.16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-1038523321213.3965</v>
      </c>
      <c r="L4781" s="444">
        <f t="shared" ca="1" si="174"/>
        <v>-250284120412428.56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-250284120412428.56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-1042850501718.4523</v>
      </c>
      <c r="L4782" s="444">
        <f t="shared" ca="1" si="174"/>
        <v>-251326970914147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-251326970914147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-1047195712142.2791</v>
      </c>
      <c r="L4783" s="444">
        <f t="shared" ca="1" si="174"/>
        <v>-252374166626289.28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-252374166626289.28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-1051559027609.5387</v>
      </c>
      <c r="L4784" s="444">
        <f t="shared" ca="1" si="174"/>
        <v>-253425725653898.81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-253425725653898.81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-1055940523557.9117</v>
      </c>
      <c r="L4785" s="444">
        <f t="shared" ca="1" si="174"/>
        <v>-254481666177456.72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-254481666177456.72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-1060340275739.4028</v>
      </c>
      <c r="L4786" s="444">
        <f t="shared" ca="1" si="174"/>
        <v>-255542006453196.13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-255542006453196.13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-1064758360221.6505</v>
      </c>
      <c r="L4787" s="444">
        <f t="shared" ca="1" si="174"/>
        <v>-256606764813417.78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-256606764813417.78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-1069194853389.2407</v>
      </c>
      <c r="L4788" s="444">
        <f t="shared" ca="1" si="174"/>
        <v>-257675959666807.03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-257675959666807.03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-1073649831945.0294</v>
      </c>
      <c r="L4789" s="444">
        <f t="shared" ca="1" si="174"/>
        <v>-258749609498752.06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-258749609498752.06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-1078123372911.467</v>
      </c>
      <c r="L4790" s="444">
        <f t="shared" ca="1" si="174"/>
        <v>-259827732871663.53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-259827732871663.53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-1082615553631.9314</v>
      </c>
      <c r="L4791" s="444">
        <f t="shared" ca="1" si="174"/>
        <v>-260910348425295.47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-260910348425295.47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-1087126451772.0645</v>
      </c>
      <c r="L4792" s="444">
        <f t="shared" ca="1" si="174"/>
        <v>-261997474877067.53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-261997474877067.53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-1091656145321.1147</v>
      </c>
      <c r="L4793" s="444">
        <f t="shared" ca="1" si="174"/>
        <v>-263089131022388.66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-263089131022388.66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-1096204712593.286</v>
      </c>
      <c r="L4794" s="444">
        <f t="shared" ca="1" si="174"/>
        <v>-264185335734981.94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-264185335734981.94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-1100772232229.0913</v>
      </c>
      <c r="L4795" s="444">
        <f t="shared" ca="1" si="174"/>
        <v>-265286107967211.03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-265286107967211.03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-1105358783196.7124</v>
      </c>
      <c r="L4796" s="444">
        <f t="shared" ca="1" si="174"/>
        <v>-266391466750407.75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-266391466750407.75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-1109964444793.3657</v>
      </c>
      <c r="L4797" s="444">
        <f t="shared" ca="1" si="174"/>
        <v>-267501431195201.13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-267501431195201.13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-1114589296646.6714</v>
      </c>
      <c r="L4798" s="444">
        <f t="shared" ca="1" si="174"/>
        <v>-268616020491847.78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-268616020491847.78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-1119233418716.0322</v>
      </c>
      <c r="L4799" s="444">
        <f t="shared" ca="1" si="174"/>
        <v>-269735253910563.81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-269735253910563.81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-1123896891294.0161</v>
      </c>
      <c r="L4800" s="444">
        <f t="shared" ca="1" si="174"/>
        <v>-270859150801857.84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-270859150801857.84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-1128579795007.741</v>
      </c>
      <c r="L4801" s="444">
        <f t="shared" ca="1" si="174"/>
        <v>-271987730596865.59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-271987730596865.59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-1133282210820.2732</v>
      </c>
      <c r="L4802" s="444">
        <f t="shared" ca="1" si="174"/>
        <v>-273121012807685.88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-273121012807685.88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-1138004220032.0244</v>
      </c>
      <c r="L4803" s="444">
        <f t="shared" ca="1" si="174"/>
        <v>-274259017027717.91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-274259017027717.91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-1142745904282.158</v>
      </c>
      <c r="L4804" s="444">
        <f t="shared" ca="1" si="174"/>
        <v>-275401762932000.06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-275401762932000.06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-1147507345550.0002</v>
      </c>
      <c r="L4805" s="444">
        <f t="shared" ca="1" si="174"/>
        <v>-276549270277550.06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-276549270277550.06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-1152288626156.4585</v>
      </c>
      <c r="L4806" s="444">
        <f t="shared" ca="1" si="174"/>
        <v>-277701558903706.53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-277701558903706.53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-1157089828765.4438</v>
      </c>
      <c r="L4807" s="444">
        <f t="shared" ca="1" si="174"/>
        <v>-278858648732471.97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-278858648732471.97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-1161911036385.2998</v>
      </c>
      <c r="L4808" s="444">
        <f t="shared" ca="1" si="174"/>
        <v>-280020559768857.28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-280020559768857.28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-1166752332370.2388</v>
      </c>
      <c r="L4809" s="444">
        <f t="shared" ca="1" si="174"/>
        <v>-281187312101227.53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-281187312101227.53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-1171613800421.7813</v>
      </c>
      <c r="L4810" s="444">
        <f t="shared" ca="1" si="174"/>
        <v>-282358925901649.31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-282358925901649.31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-1176495524590.2056</v>
      </c>
      <c r="L4811" s="444">
        <f t="shared" ca="1" si="174"/>
        <v>-283535421426239.5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-283535421426239.5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-1181397589275.9978</v>
      </c>
      <c r="L4812" s="444">
        <f t="shared" ca="1" si="174"/>
        <v>-284716819015515.5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-284716819015515.5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-1186320079231.3145</v>
      </c>
      <c r="L4813" s="444">
        <f t="shared" ca="1" si="174"/>
        <v>-285903139094746.81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-285903139094746.81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-1191263079561.4451</v>
      </c>
      <c r="L4814" s="444">
        <f t="shared" ca="1" si="174"/>
        <v>-287094402174308.25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-287094402174308.25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-1196226675726.2844</v>
      </c>
      <c r="L4815" s="444">
        <f t="shared" ca="1" si="174"/>
        <v>-288290628850034.56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-288290628850034.56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-1201210953541.8105</v>
      </c>
      <c r="L4816" s="444">
        <f t="shared" ca="1" si="174"/>
        <v>-289491839803576.38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-289491839803576.38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-1206215999181.5681</v>
      </c>
      <c r="L4817" s="444">
        <f t="shared" ca="1" si="174"/>
        <v>-290698055802757.94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-290698055802757.94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-1211241899178.158</v>
      </c>
      <c r="L4818" s="444">
        <f t="shared" ca="1" si="174"/>
        <v>-291909297701936.13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-291909297701936.13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-1216288740424.7339</v>
      </c>
      <c r="L4819" s="444">
        <f t="shared" ca="1" si="174"/>
        <v>-293125586442360.88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-293125586442360.88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-1221356610176.5037</v>
      </c>
      <c r="L4820" s="444">
        <f t="shared" ca="1" si="174"/>
        <v>-294346943052537.38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-294346943052537.38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-1226445596052.239</v>
      </c>
      <c r="L4821" s="444">
        <f t="shared" ca="1" si="174"/>
        <v>-295573388648589.63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-295573388648589.63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-1231555786035.79</v>
      </c>
      <c r="L4822" s="444">
        <f t="shared" ca="1" si="174"/>
        <v>-296804944434625.44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-296804944434625.44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-1236687268477.606</v>
      </c>
      <c r="L4823" s="444">
        <f t="shared" ca="1" si="174"/>
        <v>-298041631703103.06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-298041631703103.06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-1241840132096.2627</v>
      </c>
      <c r="L4824" s="444">
        <f t="shared" ca="1" si="174"/>
        <v>-299283471835199.31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-299283471835199.31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-1247014465979.9971</v>
      </c>
      <c r="L4825" s="444">
        <f t="shared" ca="1" si="174"/>
        <v>-300530486301179.31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-300530486301179.31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-1252210359588.2471</v>
      </c>
      <c r="L4826" s="444">
        <f t="shared" ca="1" si="174"/>
        <v>-301782696660767.56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-301782696660767.56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-1257427902753.1982</v>
      </c>
      <c r="L4827" s="444">
        <f t="shared" ca="1" si="174"/>
        <v>-303040124563520.75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-303040124563520.75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-1262667185681.3364</v>
      </c>
      <c r="L4828" s="444">
        <f t="shared" ca="1" si="174"/>
        <v>-304302791749202.06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-304302791749202.06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-1267928298955.0085</v>
      </c>
      <c r="L4829" s="444">
        <f t="shared" ca="1" si="174"/>
        <v>-305570720048157.06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-305570720048157.06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-1273211333533.9878</v>
      </c>
      <c r="L4830" s="444">
        <f t="shared" ca="1" si="174"/>
        <v>-306843931381691.06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-306843931381691.06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-1278516380757.0461</v>
      </c>
      <c r="L4831" s="444">
        <f t="shared" ca="1" si="174"/>
        <v>-308122447762448.13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-308122447762448.13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-1283843532343.5339</v>
      </c>
      <c r="L4832" s="444">
        <f t="shared" ca="1" si="174"/>
        <v>-309406291294791.69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-309406291294791.69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-1289192880394.9653</v>
      </c>
      <c r="L4833" s="444">
        <f t="shared" ca="1" si="174"/>
        <v>-310695484175186.63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-310695484175186.63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-1294564517396.6108</v>
      </c>
      <c r="L4834" s="444">
        <f t="shared" ca="1" si="174"/>
        <v>-311990048692583.25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-311990048692583.25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-1299958536219.0969</v>
      </c>
      <c r="L4835" s="444">
        <f t="shared" ca="1" si="174"/>
        <v>-313290007228802.38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-313290007228802.38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-1305375030120.0098</v>
      </c>
      <c r="L4836" s="444">
        <f t="shared" ca="1" si="174"/>
        <v>-314595382258922.38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-314595382258922.38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-1310814092745.5098</v>
      </c>
      <c r="L4837" s="444">
        <f t="shared" ca="1" si="174"/>
        <v>-315906196351667.88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-315906196351667.88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-1316275818131.9495</v>
      </c>
      <c r="L4838" s="444">
        <f t="shared" ca="1" si="174"/>
        <v>-317222472169799.81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-317222472169799.81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-1321760300707.4993</v>
      </c>
      <c r="L4839" s="444">
        <f t="shared" ca="1" si="174"/>
        <v>-318544232470507.31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-318544232470507.31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-1327267635293.7805</v>
      </c>
      <c r="L4840" s="444">
        <f t="shared" ca="1" si="174"/>
        <v>-319871500105801.06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-319871500105801.06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-1332797917107.5044</v>
      </c>
      <c r="L4841" s="444">
        <f t="shared" ca="1" si="174"/>
        <v>-321204298022908.56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-321204298022908.56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-1338351241762.1189</v>
      </c>
      <c r="L4842" s="444">
        <f t="shared" ca="1" si="174"/>
        <v>-322542649264670.69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-322542649264670.69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-1343927705269.4612</v>
      </c>
      <c r="L4843" s="444">
        <f t="shared" ca="1" si="174"/>
        <v>-323886576969940.13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-323886576969940.13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-1349527404041.4172</v>
      </c>
      <c r="L4844" s="444">
        <f t="shared" ca="1" si="174"/>
        <v>-325236104373981.56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-325236104373981.56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-1355150434891.5898</v>
      </c>
      <c r="L4845" s="444">
        <f t="shared" ca="1" si="174"/>
        <v>-326591254808873.13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-326591254808873.13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-1360796895036.9714</v>
      </c>
      <c r="L4846" s="444">
        <f t="shared" ca="1" si="174"/>
        <v>-327952051703910.13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-327952051703910.13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-1366466882099.6255</v>
      </c>
      <c r="L4847" s="444">
        <f t="shared" ca="1" si="174"/>
        <v>-329318518586009.75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-329318518586009.75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-1372160494108.374</v>
      </c>
      <c r="L4848" s="444">
        <f t="shared" ca="1" si="174"/>
        <v>-330690679080118.13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-330690679080118.13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-1377877829500.4922</v>
      </c>
      <c r="L4849" s="444">
        <f t="shared" ca="1" si="174"/>
        <v>-332068556909618.63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-332068556909618.63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-1383618987123.4109</v>
      </c>
      <c r="L4850" s="444">
        <f t="shared" ca="1" si="174"/>
        <v>-333452175896742.06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-333452175896742.06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-1389384066236.4253</v>
      </c>
      <c r="L4851" s="444">
        <f t="shared" ca="1" si="174"/>
        <v>-334841559962978.5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-334841559962978.5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-1395173166512.4104</v>
      </c>
      <c r="L4852" s="444">
        <f t="shared" ca="1" si="174"/>
        <v>-336236733129490.94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-336236733129490.94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-1400986388039.5457</v>
      </c>
      <c r="L4853" s="444">
        <f t="shared" ref="L4853:L5107" ca="1" si="179">I4853-J4853+K4853</f>
        <v>-337637719517530.5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-337637719517530.5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-1406823831323.0437</v>
      </c>
      <c r="L4854" s="444">
        <f t="shared" ca="1" si="179"/>
        <v>-339044543348853.56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-339044543348853.56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-1412685597286.8899</v>
      </c>
      <c r="L4855" s="444">
        <f t="shared" ca="1" si="179"/>
        <v>-340457228946140.44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-340457228946140.44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-1418571787275.5852</v>
      </c>
      <c r="L4856" s="444">
        <f t="shared" ca="1" si="179"/>
        <v>-341875800733416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-341875800733416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-1424482503055.8999</v>
      </c>
      <c r="L4857" s="444">
        <f t="shared" ca="1" si="179"/>
        <v>-343300283236471.88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-343300283236471.88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-1430417846818.6328</v>
      </c>
      <c r="L4858" s="444">
        <f t="shared" ca="1" si="179"/>
        <v>-344730701083290.5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-344730701083290.5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-1436377921180.377</v>
      </c>
      <c r="L4859" s="444">
        <f t="shared" ca="1" si="179"/>
        <v>-346167079004470.88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-346167079004470.88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-1442362829185.2954</v>
      </c>
      <c r="L4860" s="444">
        <f t="shared" ca="1" si="179"/>
        <v>-347609441833656.19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-347609441833656.19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-1448372674306.9009</v>
      </c>
      <c r="L4861" s="444">
        <f t="shared" ca="1" si="179"/>
        <v>-349057814507963.06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-349057814507963.06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-1454407560449.8462</v>
      </c>
      <c r="L4862" s="444">
        <f t="shared" ca="1" si="179"/>
        <v>-350512222068412.94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-350512222068412.94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-1460467591951.7205</v>
      </c>
      <c r="L4863" s="444">
        <f t="shared" ca="1" si="179"/>
        <v>-351972689660364.69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-351972689660364.69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-1466552873584.8528</v>
      </c>
      <c r="L4864" s="444">
        <f t="shared" ca="1" si="179"/>
        <v>-353439242533949.56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-353439242533949.56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-1472663510558.123</v>
      </c>
      <c r="L4865" s="444">
        <f t="shared" ca="1" si="179"/>
        <v>-354911906044507.69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-354911906044507.69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-1478799608518.782</v>
      </c>
      <c r="L4866" s="444">
        <f t="shared" ca="1" si="179"/>
        <v>-356390705653026.5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-356390705653026.5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-1484961273554.2771</v>
      </c>
      <c r="L4867" s="444">
        <f t="shared" ca="1" si="179"/>
        <v>-357875666926580.75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-357875666926580.75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-1491148612194.0864</v>
      </c>
      <c r="L4868" s="444">
        <f t="shared" ca="1" si="179"/>
        <v>-359366815538774.81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-359366815538774.81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-1497361731411.5618</v>
      </c>
      <c r="L4869" s="444">
        <f t="shared" ca="1" si="179"/>
        <v>-360864177270186.38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-360864177270186.38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-1503600738625.7766</v>
      </c>
      <c r="L4870" s="444">
        <f t="shared" ca="1" si="179"/>
        <v>-362367778008812.13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-362367778008812.13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-1509865741703.3838</v>
      </c>
      <c r="L4871" s="444">
        <f t="shared" ca="1" si="179"/>
        <v>-363877643750515.5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-363877643750515.5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-1516156848960.4812</v>
      </c>
      <c r="L4872" s="444">
        <f t="shared" ca="1" si="179"/>
        <v>-365393800599476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-365393800599476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-1522474169164.4834</v>
      </c>
      <c r="L4873" s="444">
        <f t="shared" ca="1" si="179"/>
        <v>-366916274768640.5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-366916274768640.5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-1528817811536.002</v>
      </c>
      <c r="L4874" s="444">
        <f t="shared" ca="1" si="179"/>
        <v>-368445092580176.5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-368445092580176.5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-1535187885750.7354</v>
      </c>
      <c r="L4875" s="444">
        <f t="shared" ca="1" si="179"/>
        <v>-369980280465927.25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-369980280465927.25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-1541584501941.3635</v>
      </c>
      <c r="L4876" s="444">
        <f t="shared" ca="1" si="179"/>
        <v>-371521864967868.63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-371521864967868.63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-1548007770699.4526</v>
      </c>
      <c r="L4877" s="444">
        <f t="shared" ca="1" si="179"/>
        <v>-373069872738568.06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-373069872738568.06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-1554457803077.3669</v>
      </c>
      <c r="L4878" s="444">
        <f t="shared" ca="1" si="179"/>
        <v>-374624330541645.44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-374624330541645.44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-1560934710590.1892</v>
      </c>
      <c r="L4879" s="444">
        <f t="shared" ca="1" si="179"/>
        <v>-376185265252235.63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-376185265252235.63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-1567438605217.6484</v>
      </c>
      <c r="L4880" s="444">
        <f t="shared" ca="1" si="179"/>
        <v>-377752703857453.25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-377752703857453.25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-1573969599406.0552</v>
      </c>
      <c r="L4881" s="444">
        <f t="shared" ca="1" si="179"/>
        <v>-379326673456859.31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-379326673456859.31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-1580527806070.2471</v>
      </c>
      <c r="L4882" s="444">
        <f t="shared" ca="1" si="179"/>
        <v>-380907201262929.56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-380907201262929.56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-1587113338595.5398</v>
      </c>
      <c r="L4883" s="444">
        <f t="shared" ca="1" si="179"/>
        <v>-382494314601525.13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-382494314601525.13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-1593726310839.688</v>
      </c>
      <c r="L4884" s="444">
        <f t="shared" ca="1" si="179"/>
        <v>-384088040912364.81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-384088040912364.81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-1600366837134.8533</v>
      </c>
      <c r="L4885" s="444">
        <f t="shared" ca="1" si="179"/>
        <v>-385688407749499.69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-385688407749499.69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-1607035032289.582</v>
      </c>
      <c r="L4886" s="444">
        <f t="shared" ca="1" si="179"/>
        <v>-387295442781789.25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-387295442781789.25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-1613731011590.7886</v>
      </c>
      <c r="L4887" s="444">
        <f t="shared" ca="1" si="179"/>
        <v>-388909173793380.06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-388909173793380.06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-1620454890805.7502</v>
      </c>
      <c r="L4888" s="444">
        <f t="shared" ca="1" si="179"/>
        <v>-390529628684185.81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-390529628684185.81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-1627206786184.1074</v>
      </c>
      <c r="L4889" s="444">
        <f t="shared" ca="1" si="179"/>
        <v>-392156835470369.94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-392156835470369.94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-1633986814459.8748</v>
      </c>
      <c r="L4890" s="444">
        <f t="shared" ca="1" si="179"/>
        <v>-393790822284829.81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-393790822284829.81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-1640795092853.4575</v>
      </c>
      <c r="L4891" s="444">
        <f t="shared" ca="1" si="179"/>
        <v>-395431617377683.25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-395431617377683.25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-1647631739073.6802</v>
      </c>
      <c r="L4892" s="444">
        <f t="shared" ca="1" si="179"/>
        <v>-397079249116756.94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-397079249116756.94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-1654496871319.8206</v>
      </c>
      <c r="L4893" s="444">
        <f t="shared" ca="1" si="179"/>
        <v>-398733745988076.75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-398733745988076.75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-1661390608283.6531</v>
      </c>
      <c r="L4894" s="444">
        <f t="shared" ca="1" si="179"/>
        <v>-400395136596360.38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-400395136596360.38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-1668313069151.5015</v>
      </c>
      <c r="L4895" s="444">
        <f t="shared" ca="1" si="179"/>
        <v>-402063449665511.88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-402063449665511.88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-1675264373606.2996</v>
      </c>
      <c r="L4896" s="444">
        <f t="shared" ca="1" si="179"/>
        <v>-403738714039118.19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-403738714039118.19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-1682244641829.6592</v>
      </c>
      <c r="L4897" s="444">
        <f t="shared" ca="1" si="179"/>
        <v>-405420958680947.88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-405420958680947.88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-1689253994503.9495</v>
      </c>
      <c r="L4898" s="444">
        <f t="shared" ca="1" si="179"/>
        <v>-407110212675451.81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-407110212675451.81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-1696292552814.3826</v>
      </c>
      <c r="L4899" s="444">
        <f t="shared" ca="1" si="179"/>
        <v>-408806505228266.19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-408806505228266.19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-1703360438451.1091</v>
      </c>
      <c r="L4900" s="444">
        <f t="shared" ca="1" si="179"/>
        <v>-410509865666717.31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-410509865666717.31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-1710457773611.322</v>
      </c>
      <c r="L4901" s="444">
        <f t="shared" ca="1" si="179"/>
        <v>-412220323440328.63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-412220323440328.63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-1717584681001.3691</v>
      </c>
      <c r="L4902" s="444">
        <f t="shared" ca="1" si="179"/>
        <v>-413937908121330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-413937908121330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-1724741283838.875</v>
      </c>
      <c r="L4903" s="444">
        <f t="shared" ca="1" si="179"/>
        <v>-415662649405168.88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-415662649405168.88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-1731927705854.8704</v>
      </c>
      <c r="L4904" s="444">
        <f t="shared" ca="1" si="179"/>
        <v>-417394577111023.75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-417394577111023.75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-1739144071295.9324</v>
      </c>
      <c r="L4905" s="444">
        <f t="shared" ca="1" si="179"/>
        <v>-419133721182319.69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-419133721182319.69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-1746390504926.332</v>
      </c>
      <c r="L4906" s="444">
        <f t="shared" ca="1" si="179"/>
        <v>-420880111687246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-420880111687246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-1753667132030.1917</v>
      </c>
      <c r="L4907" s="444">
        <f t="shared" ca="1" si="179"/>
        <v>-422633778819276.19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-422633778819276.19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-1760974078413.6509</v>
      </c>
      <c r="L4908" s="444">
        <f t="shared" ca="1" si="179"/>
        <v>-424394752897689.81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-424394752897689.81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-1768311470407.0408</v>
      </c>
      <c r="L4909" s="444">
        <f t="shared" ca="1" si="179"/>
        <v>-426163064368096.88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-426163064368096.88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-1775679434867.0703</v>
      </c>
      <c r="L4910" s="444">
        <f t="shared" ca="1" si="179"/>
        <v>-427938743802963.94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-427938743802963.94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-1783078099179.0164</v>
      </c>
      <c r="L4911" s="444">
        <f t="shared" ca="1" si="179"/>
        <v>-429721821902142.94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-429721821902142.94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-1790507591258.929</v>
      </c>
      <c r="L4912" s="444">
        <f t="shared" ca="1" si="179"/>
        <v>-431512329493401.88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-431512329493401.88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-1797968039555.8411</v>
      </c>
      <c r="L4913" s="444">
        <f t="shared" ca="1" si="179"/>
        <v>-433310297532957.69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-433310297532957.69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-1805459573053.9902</v>
      </c>
      <c r="L4914" s="444">
        <f t="shared" ca="1" si="179"/>
        <v>-435115757106011.69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-435115757106011.69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-1812982321275.0486</v>
      </c>
      <c r="L4915" s="444">
        <f t="shared" ca="1" si="179"/>
        <v>-436928739427286.75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-436928739427286.75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-1820536414280.3613</v>
      </c>
      <c r="L4916" s="444">
        <f t="shared" ca="1" si="179"/>
        <v>-438749275841567.13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-438749275841567.13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-1828121982673.1963</v>
      </c>
      <c r="L4917" s="444">
        <f t="shared" ca="1" si="179"/>
        <v>-440577397824240.31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-440577397824240.31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-1835739157601.0012</v>
      </c>
      <c r="L4918" s="444">
        <f t="shared" ca="1" si="179"/>
        <v>-442413136981841.31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-442413136981841.31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-1843388070757.6721</v>
      </c>
      <c r="L4919" s="444">
        <f t="shared" ca="1" si="179"/>
        <v>-444256525052599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-444256525052599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-1851068854385.8291</v>
      </c>
      <c r="L4920" s="444">
        <f t="shared" ca="1" si="179"/>
        <v>-446107593906984.81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-446107593906984.81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-1858781641279.1033</v>
      </c>
      <c r="L4921" s="444">
        <f t="shared" ca="1" si="179"/>
        <v>-447966375548263.94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-447966375548263.94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-1866526564784.4331</v>
      </c>
      <c r="L4922" s="444">
        <f t="shared" ca="1" si="179"/>
        <v>-449832902113048.38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-449832902113048.38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-1874303758804.3682</v>
      </c>
      <c r="L4923" s="444">
        <f t="shared" ca="1" si="179"/>
        <v>-451707205871852.75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-451707205871852.75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-1882113357799.3865</v>
      </c>
      <c r="L4924" s="444">
        <f t="shared" ca="1" si="179"/>
        <v>-453589319229652.13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-453589319229652.13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-1889955496790.217</v>
      </c>
      <c r="L4925" s="444">
        <f t="shared" ca="1" si="179"/>
        <v>-455479274726442.31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-455479274726442.31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-1897830311360.1763</v>
      </c>
      <c r="L4926" s="444">
        <f t="shared" ca="1" si="179"/>
        <v>-457377105037802.5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-457377105037802.5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-1905737937657.51</v>
      </c>
      <c r="L4927" s="444">
        <f t="shared" ca="1" si="179"/>
        <v>-459282842975460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-459282842975460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-1913678512397.75</v>
      </c>
      <c r="L4928" s="444">
        <f t="shared" ca="1" si="179"/>
        <v>-461196521487857.75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-461196521487857.75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-1921652172866.0742</v>
      </c>
      <c r="L4929" s="444">
        <f t="shared" ca="1" si="179"/>
        <v>-463118173660723.81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-463118173660723.81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-1929659056919.6829</v>
      </c>
      <c r="L4930" s="444">
        <f t="shared" ca="1" si="179"/>
        <v>-465047832717643.5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-465047832717643.5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-1937699302990.1812</v>
      </c>
      <c r="L4931" s="444">
        <f t="shared" ca="1" si="179"/>
        <v>-466985532020633.69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-466985532020633.69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-1945773050085.9736</v>
      </c>
      <c r="L4932" s="444">
        <f t="shared" ca="1" si="179"/>
        <v>-468931305070719.69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-468931305070719.69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-1953880437794.6653</v>
      </c>
      <c r="L4933" s="444">
        <f t="shared" ca="1" si="179"/>
        <v>-470885185508514.38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-470885185508514.38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-1962021606285.4766</v>
      </c>
      <c r="L4934" s="444">
        <f t="shared" ca="1" si="179"/>
        <v>-472847207114799.88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-472847207114799.88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-1970196696311.666</v>
      </c>
      <c r="L4935" s="444">
        <f t="shared" ca="1" si="179"/>
        <v>-474817403811111.56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-474817403811111.56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-1978405849212.9648</v>
      </c>
      <c r="L4936" s="444">
        <f t="shared" ca="1" si="179"/>
        <v>-476795809660324.5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-476795809660324.5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-1986649206918.0186</v>
      </c>
      <c r="L4937" s="444">
        <f t="shared" ca="1" si="179"/>
        <v>-478782458867242.5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-478782458867242.5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-1994926911946.8438</v>
      </c>
      <c r="L4938" s="444">
        <f t="shared" ca="1" si="179"/>
        <v>-480777385779189.38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-480777385779189.38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-2003239107413.2891</v>
      </c>
      <c r="L4939" s="444">
        <f t="shared" ca="1" si="179"/>
        <v>-482780624886602.69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-482780624886602.69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-2011585937027.511</v>
      </c>
      <c r="L4940" s="444">
        <f t="shared" ca="1" si="179"/>
        <v>-484792210823630.19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-484792210823630.19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-2019967545098.4592</v>
      </c>
      <c r="L4941" s="444">
        <f t="shared" ca="1" si="179"/>
        <v>-486812178368728.63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-486812178368728.63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-2028384076536.3691</v>
      </c>
      <c r="L4942" s="444">
        <f t="shared" ca="1" si="179"/>
        <v>-488840562445265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-488840562445265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-2036835676855.2708</v>
      </c>
      <c r="L4943" s="444">
        <f t="shared" ca="1" si="179"/>
        <v>-490877398122120.25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-490877398122120.25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-2045322492175.5012</v>
      </c>
      <c r="L4944" s="444">
        <f t="shared" ca="1" si="179"/>
        <v>-492922720614295.75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-492922720614295.75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-2053844669226.2322</v>
      </c>
      <c r="L4945" s="444">
        <f t="shared" ca="1" si="179"/>
        <v>-494976565283522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-494976565283522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-2062402355348.0081</v>
      </c>
      <c r="L4946" s="444">
        <f t="shared" ca="1" si="179"/>
        <v>-497038967638870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-497038967638870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-2070995698495.2917</v>
      </c>
      <c r="L4947" s="444">
        <f t="shared" ca="1" si="179"/>
        <v>-499109963337365.31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-499109963337365.31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-2079624847239.0222</v>
      </c>
      <c r="L4948" s="444">
        <f t="shared" ca="1" si="179"/>
        <v>-501189588184604.31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-501189588184604.31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-2088289950769.1843</v>
      </c>
      <c r="L4949" s="444">
        <f t="shared" ca="1" si="179"/>
        <v>-503277878135373.5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-503277878135373.5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-2096991158897.3896</v>
      </c>
      <c r="L4950" s="444">
        <f t="shared" ca="1" si="179"/>
        <v>-505374869294270.88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-505374869294270.88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-2105728622059.4619</v>
      </c>
      <c r="L4951" s="444">
        <f t="shared" ca="1" si="179"/>
        <v>-507480597916330.31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-507480597916330.31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-2114502491318.043</v>
      </c>
      <c r="L4952" s="444">
        <f t="shared" ca="1" si="179"/>
        <v>-509595100407648.38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-509595100407648.38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-2123312918365.2012</v>
      </c>
      <c r="L4953" s="444">
        <f t="shared" ca="1" si="179"/>
        <v>-511718413326013.56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-511718413326013.56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-2132160055525.0564</v>
      </c>
      <c r="L4954" s="444">
        <f t="shared" ca="1" si="179"/>
        <v>-513850573381538.63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-513850573381538.63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-2141044055756.4109</v>
      </c>
      <c r="L4955" s="444">
        <f t="shared" ca="1" si="179"/>
        <v>-515991617437295.06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-515991617437295.06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-2149965072655.396</v>
      </c>
      <c r="L4956" s="444">
        <f t="shared" ca="1" si="179"/>
        <v>-518141582509950.44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-518141582509950.44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-2158923260458.1265</v>
      </c>
      <c r="L4957" s="444">
        <f t="shared" ca="1" si="179"/>
        <v>-520300505770408.56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-520300505770408.56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-2167918774043.3691</v>
      </c>
      <c r="L4958" s="444">
        <f t="shared" ca="1" si="179"/>
        <v>-522468424544451.94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-522468424544451.94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-2176951768935.2163</v>
      </c>
      <c r="L4959" s="444">
        <f t="shared" ca="1" si="179"/>
        <v>-524645376313387.13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-524645376313387.13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-2186022401305.78</v>
      </c>
      <c r="L4960" s="444">
        <f t="shared" ca="1" si="179"/>
        <v>-526831398714692.88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-526831398714692.88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-2195130827977.887</v>
      </c>
      <c r="L4961" s="444">
        <f t="shared" ca="1" si="179"/>
        <v>-529026529542670.75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-529026529542670.75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-2204277206427.7944</v>
      </c>
      <c r="L4962" s="444">
        <f t="shared" ca="1" si="179"/>
        <v>-531230806749098.56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-531230806749098.56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-2213461694787.9106</v>
      </c>
      <c r="L4963" s="444">
        <f t="shared" ca="1" si="179"/>
        <v>-533444268443886.5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-533444268443886.5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-2222684451849.5269</v>
      </c>
      <c r="L4964" s="444">
        <f t="shared" ca="1" si="179"/>
        <v>-535666952895736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-535666952895736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-2231945637065.5664</v>
      </c>
      <c r="L4965" s="444">
        <f t="shared" ca="1" si="179"/>
        <v>-537898898532801.56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-537898898532801.56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-2241245410553.3398</v>
      </c>
      <c r="L4966" s="444">
        <f t="shared" ca="1" si="179"/>
        <v>-540140143943354.88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-540140143943354.88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-2250583933097.312</v>
      </c>
      <c r="L4967" s="444">
        <f t="shared" ca="1" si="179"/>
        <v>-542390727876452.19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-542390727876452.19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-2259961366151.8838</v>
      </c>
      <c r="L4968" s="444">
        <f t="shared" ca="1" si="179"/>
        <v>-544650689242604.06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-544650689242604.06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-2269377871844.1836</v>
      </c>
      <c r="L4969" s="444">
        <f t="shared" ca="1" si="179"/>
        <v>-546920067114448.25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-546920067114448.25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-2278833612976.8677</v>
      </c>
      <c r="L4970" s="444">
        <f t="shared" ca="1" si="179"/>
        <v>-549198900727425.13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-549198900727425.13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-2288328753030.9385</v>
      </c>
      <c r="L4971" s="444">
        <f t="shared" ca="1" si="179"/>
        <v>-551487229480456.06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-551487229480456.06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-2297863456168.5669</v>
      </c>
      <c r="L4972" s="444">
        <f t="shared" ca="1" si="179"/>
        <v>-553785092936624.63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-553785092936624.63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-2307437887235.936</v>
      </c>
      <c r="L4973" s="444">
        <f t="shared" ca="1" si="179"/>
        <v>-556092530823860.56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-556092530823860.56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-2317052211766.0859</v>
      </c>
      <c r="L4974" s="444">
        <f t="shared" ca="1" si="179"/>
        <v>-558409583035626.63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-558409583035626.63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-2326706595981.7778</v>
      </c>
      <c r="L4975" s="444">
        <f t="shared" ca="1" si="179"/>
        <v>-560736289631608.38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-560736289631608.38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-2336401206798.3682</v>
      </c>
      <c r="L4976" s="444">
        <f t="shared" ca="1" si="179"/>
        <v>-563072690838406.75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-563072690838406.75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-2346136211826.6948</v>
      </c>
      <c r="L4977" s="444">
        <f t="shared" ca="1" si="179"/>
        <v>-565418827050233.5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-565418827050233.5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-2355911779375.9727</v>
      </c>
      <c r="L4978" s="444">
        <f t="shared" ca="1" si="179"/>
        <v>-567774738829609.5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-567774738829609.5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-2365728078456.7061</v>
      </c>
      <c r="L4979" s="444">
        <f t="shared" ca="1" si="179"/>
        <v>-570140466908066.25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-570140466908066.25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-2375585278783.6094</v>
      </c>
      <c r="L4980" s="444">
        <f t="shared" ca="1" si="179"/>
        <v>-572516052186849.88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-572516052186849.88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-2385483550778.541</v>
      </c>
      <c r="L4981" s="444">
        <f t="shared" ca="1" si="179"/>
        <v>-574901535737628.38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-574901535737628.38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-2395423065573.4517</v>
      </c>
      <c r="L4982" s="444">
        <f t="shared" ca="1" si="179"/>
        <v>-577296958803201.88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-577296958803201.88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-2405403995013.3413</v>
      </c>
      <c r="L4983" s="444">
        <f t="shared" ca="1" si="179"/>
        <v>-579702362798215.25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-579702362798215.25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-2415426511659.23</v>
      </c>
      <c r="L4984" s="444">
        <f t="shared" ca="1" si="179"/>
        <v>-582117789309874.5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-582117789309874.5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-2425490788791.1436</v>
      </c>
      <c r="L4985" s="444">
        <f t="shared" ca="1" si="179"/>
        <v>-584543280098665.63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-584543280098665.63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-2435597000411.1069</v>
      </c>
      <c r="L4986" s="444">
        <f t="shared" ca="1" si="179"/>
        <v>-586978877099076.75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-586978877099076.75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-2445745321246.1533</v>
      </c>
      <c r="L4987" s="444">
        <f t="shared" ca="1" si="179"/>
        <v>-589424622420322.88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-589424622420322.88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-2455935926751.3452</v>
      </c>
      <c r="L4988" s="444">
        <f t="shared" ca="1" si="179"/>
        <v>-591880558347074.25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-591880558347074.25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-2466168993112.8096</v>
      </c>
      <c r="L4989" s="444">
        <f t="shared" ca="1" si="179"/>
        <v>-594346727340187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-594346727340187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-2476444697250.7793</v>
      </c>
      <c r="L4990" s="444">
        <f t="shared" ca="1" si="179"/>
        <v>-596823172037437.75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-596823172037437.75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-2486763216822.6572</v>
      </c>
      <c r="L4991" s="444">
        <f t="shared" ca="1" si="179"/>
        <v>-599309935254260.38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-599309935254260.38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-2497124730226.085</v>
      </c>
      <c r="L4992" s="444">
        <f t="shared" ca="1" si="179"/>
        <v>-601807059984486.5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-601807059984486.5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-2507529416602.0269</v>
      </c>
      <c r="L4993" s="444">
        <f t="shared" ca="1" si="179"/>
        <v>-604314589401088.5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-604314589401088.5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-2517977455837.8687</v>
      </c>
      <c r="L4994" s="444">
        <f t="shared" ca="1" si="179"/>
        <v>-606832566856926.38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-606832566856926.38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-2528469028570.5264</v>
      </c>
      <c r="L4995" s="444">
        <f t="shared" ca="1" si="179"/>
        <v>-609361035885496.88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-609361035885496.88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-2539004316189.5703</v>
      </c>
      <c r="L4996" s="444">
        <f t="shared" ca="1" si="179"/>
        <v>-611900040201686.5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-611900040201686.5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-2549583500840.3604</v>
      </c>
      <c r="L4997" s="444">
        <f t="shared" ca="1" si="179"/>
        <v>-614449623702526.88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-614449623702526.88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-2560206765427.1953</v>
      </c>
      <c r="L4998" s="444">
        <f t="shared" ca="1" si="179"/>
        <v>-617009830467954.13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-617009830467954.13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-2570874293616.4756</v>
      </c>
      <c r="L4999" s="444">
        <f t="shared" ca="1" si="179"/>
        <v>-619580704761570.63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-619580704761570.63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-2581586269839.8774</v>
      </c>
      <c r="L5000" s="444">
        <f t="shared" ca="1" si="179"/>
        <v>-622162291031410.5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-622162291031410.5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-2592342879297.5439</v>
      </c>
      <c r="L5001" s="444">
        <f t="shared" ca="1" si="179"/>
        <v>-624754633910708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-624754633910708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-2603144307961.2832</v>
      </c>
      <c r="L5002" s="444">
        <f t="shared" ca="1" si="179"/>
        <v>-627357778218669.25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-627357778218669.25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-2613990742577.7886</v>
      </c>
      <c r="L5003" s="444">
        <f t="shared" ca="1" si="179"/>
        <v>-629971768961247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-629971768961247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-2624882370671.8623</v>
      </c>
      <c r="L5004" s="444">
        <f t="shared" ca="1" si="179"/>
        <v>-632596651331918.88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-632596651331918.88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-2635819380549.6621</v>
      </c>
      <c r="L5005" s="444">
        <f t="shared" ca="1" si="179"/>
        <v>-635232470712468.5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-635232470712468.5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-2646801961301.9521</v>
      </c>
      <c r="L5006" s="444">
        <f t="shared" ca="1" si="179"/>
        <v>-637879272673770.5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-637879272673770.5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-2657830302807.377</v>
      </c>
      <c r="L5007" s="444">
        <f t="shared" ca="1" si="179"/>
        <v>-640537102976577.88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-640537102976577.88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-2668904595735.7412</v>
      </c>
      <c r="L5008" s="444">
        <f t="shared" ca="1" si="179"/>
        <v>-643206007572313.63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-643206007572313.63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-2680025031551.3066</v>
      </c>
      <c r="L5009" s="444">
        <f t="shared" ca="1" si="179"/>
        <v>-645886032603864.88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-645886032603864.88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-2691191802516.1035</v>
      </c>
      <c r="L5010" s="444">
        <f t="shared" ca="1" si="179"/>
        <v>-648577224406381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-648577224406381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-2702405101693.2539</v>
      </c>
      <c r="L5011" s="444">
        <f t="shared" ca="1" si="179"/>
        <v>-651279629508074.25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-651279629508074.25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-2713665122950.3096</v>
      </c>
      <c r="L5012" s="444">
        <f t="shared" ca="1" si="179"/>
        <v>-653993294631024.5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-653993294631024.5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-2724972060962.6021</v>
      </c>
      <c r="L5013" s="444">
        <f t="shared" ca="1" si="179"/>
        <v>-656718266691987.13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-656718266691987.13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-2736326111216.6128</v>
      </c>
      <c r="L5014" s="444">
        <f t="shared" ca="1" si="179"/>
        <v>-659454592803203.75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-659454592803203.75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-2747727470013.3491</v>
      </c>
      <c r="L5015" s="444">
        <f t="shared" ca="1" si="179"/>
        <v>-662202320273217.13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-662202320273217.13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-2759176334471.7378</v>
      </c>
      <c r="L5016" s="444">
        <f t="shared" ca="1" si="179"/>
        <v>-664961496607688.88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-664961496607688.88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-2770672902532.0371</v>
      </c>
      <c r="L5017" s="444">
        <f t="shared" ca="1" si="179"/>
        <v>-667732169510220.88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-667732169510220.88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-2782217372959.2534</v>
      </c>
      <c r="L5018" s="444">
        <f t="shared" ca="1" si="179"/>
        <v>-670514386883180.13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-670514386883180.13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-2793809945346.584</v>
      </c>
      <c r="L5019" s="444">
        <f t="shared" ca="1" si="179"/>
        <v>-673308196828526.75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-673308196828526.75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-2805450820118.8613</v>
      </c>
      <c r="L5020" s="444">
        <f t="shared" ca="1" si="179"/>
        <v>-676113647648645.63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-676113647648645.63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-2817140198536.0234</v>
      </c>
      <c r="L5021" s="444">
        <f t="shared" ca="1" si="179"/>
        <v>-678930787847181.63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-678930787847181.63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-2828878282696.5898</v>
      </c>
      <c r="L5022" s="444">
        <f t="shared" ca="1" si="179"/>
        <v>-681759666129878.25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-681759666129878.25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-2840665275541.1592</v>
      </c>
      <c r="L5023" s="444">
        <f t="shared" ca="1" si="179"/>
        <v>-684600331405419.38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-684600331405419.38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-2852501380855.9141</v>
      </c>
      <c r="L5024" s="444">
        <f t="shared" ca="1" si="179"/>
        <v>-687452832786275.25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-687452832786275.25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-2864386803276.147</v>
      </c>
      <c r="L5025" s="444">
        <f t="shared" ca="1" si="179"/>
        <v>-690317219589551.38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-690317219589551.38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-2876321748289.7974</v>
      </c>
      <c r="L5026" s="444">
        <f t="shared" ca="1" si="179"/>
        <v>-693193541337841.13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-693193541337841.13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-2888306422241.0049</v>
      </c>
      <c r="L5027" s="444">
        <f t="shared" ca="1" si="179"/>
        <v>-696081847760082.13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-696081847760082.13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-2900341032333.6753</v>
      </c>
      <c r="L5028" s="444">
        <f t="shared" ca="1" si="179"/>
        <v>-698982188792415.75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-698982188792415.75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-2912425786635.0654</v>
      </c>
      <c r="L5029" s="444">
        <f t="shared" ca="1" si="179"/>
        <v>-701894614579050.88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-701894614579050.88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-2924560894079.3784</v>
      </c>
      <c r="L5030" s="444">
        <f t="shared" ca="1" si="179"/>
        <v>-704819175473130.25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-704819175473130.25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-2936746564471.376</v>
      </c>
      <c r="L5031" s="444">
        <f t="shared" ca="1" si="179"/>
        <v>-707755922037601.63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-707755922037601.63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-2948983008490.0068</v>
      </c>
      <c r="L5032" s="444">
        <f t="shared" ca="1" si="179"/>
        <v>-710704905046091.63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-710704905046091.63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-2961270437692.0483</v>
      </c>
      <c r="L5033" s="444">
        <f t="shared" ca="1" si="179"/>
        <v>-713666175483783.63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-713666175483783.63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-2973609064515.7651</v>
      </c>
      <c r="L5034" s="444">
        <f t="shared" ca="1" si="179"/>
        <v>-716639784548299.38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-716639784548299.38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-2985999102284.5806</v>
      </c>
      <c r="L5035" s="444">
        <f t="shared" ca="1" si="179"/>
        <v>-719625783650584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-719625783650584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-2998440765210.7666</v>
      </c>
      <c r="L5036" s="444">
        <f t="shared" ca="1" si="179"/>
        <v>-722624224415794.75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-722624224415794.75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-3010934268399.1445</v>
      </c>
      <c r="L5037" s="444">
        <f t="shared" ca="1" si="179"/>
        <v>-725635158684193.88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-725635158684193.88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-3023479827850.8076</v>
      </c>
      <c r="L5038" s="444">
        <f t="shared" ca="1" si="179"/>
        <v>-728658638512044.63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-728658638512044.63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-3036077660466.8525</v>
      </c>
      <c r="L5039" s="444">
        <f t="shared" ca="1" si="179"/>
        <v>-731694716172511.5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-731694716172511.5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-3048727984052.1313</v>
      </c>
      <c r="L5040" s="444">
        <f t="shared" ca="1" si="179"/>
        <v>-734743444156563.63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-734743444156563.63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-3061431017319.0151</v>
      </c>
      <c r="L5041" s="444">
        <f t="shared" ca="1" si="179"/>
        <v>-737804875173882.63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-737804875173882.63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-3074186979891.1777</v>
      </c>
      <c r="L5042" s="444">
        <f t="shared" ca="1" si="179"/>
        <v>-740879062153773.75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-740879062153773.75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-3086996092307.3906</v>
      </c>
      <c r="L5043" s="444">
        <f t="shared" ca="1" si="179"/>
        <v>-743966058246081.13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-743966058246081.13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-3099858576025.3379</v>
      </c>
      <c r="L5044" s="444">
        <f t="shared" ca="1" si="179"/>
        <v>-747065916822106.5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-747065916822106.5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-3112774653425.4438</v>
      </c>
      <c r="L5045" s="444">
        <f t="shared" ca="1" si="179"/>
        <v>-750178691475532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-750178691475532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-3125744547814.7168</v>
      </c>
      <c r="L5046" s="444">
        <f t="shared" ca="1" si="179"/>
        <v>-753304436023346.75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-753304436023346.75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-3138768483430.6113</v>
      </c>
      <c r="L5047" s="444">
        <f t="shared" ca="1" si="179"/>
        <v>-756443204506777.38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-756443204506777.38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-3151846685444.9058</v>
      </c>
      <c r="L5048" s="444">
        <f t="shared" ca="1" si="179"/>
        <v>-759595051192222.25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-759595051192222.25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-3164979379967.5928</v>
      </c>
      <c r="L5049" s="444">
        <f t="shared" ca="1" si="179"/>
        <v>-762760030572189.88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-762760030572189.88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-3178166794050.791</v>
      </c>
      <c r="L5050" s="444">
        <f t="shared" ca="1" si="179"/>
        <v>-765938197366240.63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-765938197366240.63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-3191409155692.6694</v>
      </c>
      <c r="L5051" s="444">
        <f t="shared" ca="1" si="179"/>
        <v>-769129606521933.25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-769129606521933.25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-3204706693841.3887</v>
      </c>
      <c r="L5052" s="444">
        <f t="shared" ca="1" si="179"/>
        <v>-772334313215774.63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-772334313215774.63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-3218059638399.061</v>
      </c>
      <c r="L5053" s="444">
        <f t="shared" ca="1" si="179"/>
        <v>-775552372854173.63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-775552372854173.63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-3231468220225.7236</v>
      </c>
      <c r="L5054" s="444">
        <f t="shared" ca="1" si="179"/>
        <v>-778783841074399.38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-778783841074399.38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-3244932671143.3306</v>
      </c>
      <c r="L5055" s="444">
        <f t="shared" ca="1" si="179"/>
        <v>-782028773745542.75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-782028773745542.75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-3258453223939.7612</v>
      </c>
      <c r="L5056" s="444">
        <f t="shared" ca="1" si="179"/>
        <v>-785287226969482.5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-785287226969482.5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-3272030112372.8438</v>
      </c>
      <c r="L5057" s="444">
        <f t="shared" ca="1" si="179"/>
        <v>-788559257081855.38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-788559257081855.38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-3285663571174.3975</v>
      </c>
      <c r="L5058" s="444">
        <f t="shared" ca="1" si="179"/>
        <v>-791844920653029.75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-791844920653029.75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-3299353836054.2905</v>
      </c>
      <c r="L5059" s="444">
        <f t="shared" ca="1" si="179"/>
        <v>-795144274489084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-795144274489084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-3313101143704.5166</v>
      </c>
      <c r="L5060" s="444">
        <f t="shared" ca="1" si="179"/>
        <v>-798457375632788.5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-798457375632788.5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-3326905731803.2852</v>
      </c>
      <c r="L5061" s="444">
        <f t="shared" ca="1" si="179"/>
        <v>-801784281364591.75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-801784281364591.75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-3340767839019.1323</v>
      </c>
      <c r="L5062" s="444">
        <f t="shared" ca="1" si="179"/>
        <v>-805125049203610.88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-805125049203610.88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-3354687705015.0454</v>
      </c>
      <c r="L5063" s="444">
        <f t="shared" ca="1" si="179"/>
        <v>-808479736908625.88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-808479736908625.88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-3368665570452.6079</v>
      </c>
      <c r="L5064" s="444">
        <f t="shared" ca="1" si="179"/>
        <v>-811848402479078.5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-811848402479078.5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-3382701676996.1602</v>
      </c>
      <c r="L5065" s="444">
        <f t="shared" ca="1" si="179"/>
        <v>-815231104156074.63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-815231104156074.63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-3396796267316.9775</v>
      </c>
      <c r="L5066" s="444">
        <f t="shared" ca="1" si="179"/>
        <v>-818627900423391.63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-818627900423391.63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-3410949585097.4648</v>
      </c>
      <c r="L5067" s="444">
        <f t="shared" ca="1" si="179"/>
        <v>-822038850008489.13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-822038850008489.13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-3425161875035.3711</v>
      </c>
      <c r="L5068" s="444">
        <f t="shared" ca="1" si="179"/>
        <v>-825464011883524.5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-825464011883524.5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-3439433382848.0186</v>
      </c>
      <c r="L5069" s="444">
        <f t="shared" ca="1" si="179"/>
        <v>-828903445266372.5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-828903445266372.5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-3453764355276.5522</v>
      </c>
      <c r="L5070" s="444">
        <f t="shared" ca="1" si="179"/>
        <v>-832357209621649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-832357209621649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-3468155040090.2041</v>
      </c>
      <c r="L5071" s="444">
        <f t="shared" ca="1" si="179"/>
        <v>-835825364661739.25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-835825364661739.25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-3482605686090.5801</v>
      </c>
      <c r="L5072" s="444">
        <f t="shared" ca="1" si="179"/>
        <v>-839307970347829.88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-839307970347829.88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-3497116543115.958</v>
      </c>
      <c r="L5073" s="444">
        <f t="shared" ca="1" si="179"/>
        <v>-842805086890945.88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-842805086890945.88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-3511687862045.6079</v>
      </c>
      <c r="L5074" s="444">
        <f t="shared" ca="1" si="179"/>
        <v>-846316774752991.5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-846316774752991.5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-3526319894804.1313</v>
      </c>
      <c r="L5075" s="444">
        <f t="shared" ca="1" si="179"/>
        <v>-849843094647795.63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-849843094647795.63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-3541012894365.8149</v>
      </c>
      <c r="L5076" s="444">
        <f t="shared" ca="1" si="179"/>
        <v>-853384107542161.5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-853384107542161.5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-3555767114759.0063</v>
      </c>
      <c r="L5077" s="444">
        <f t="shared" ca="1" si="179"/>
        <v>-856939874656920.5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-856939874656920.5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-3570582811070.502</v>
      </c>
      <c r="L5078" s="444">
        <f t="shared" ca="1" si="179"/>
        <v>-860510457467991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-860510457467991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-3585460239449.9624</v>
      </c>
      <c r="L5079" s="444">
        <f t="shared" ca="1" si="179"/>
        <v>-864095917707441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-864095917707441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-3600399657114.3374</v>
      </c>
      <c r="L5080" s="444">
        <f t="shared" ca="1" si="179"/>
        <v>-867696317364555.38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-867696317364555.38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-3615401322352.314</v>
      </c>
      <c r="L5081" s="444">
        <f t="shared" ca="1" si="179"/>
        <v>-871311718686907.75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-871311718686907.75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-3630465494528.7822</v>
      </c>
      <c r="L5082" s="444">
        <f t="shared" ca="1" si="179"/>
        <v>-874942184181436.5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-874942184181436.5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-3645592434089.3188</v>
      </c>
      <c r="L5083" s="444">
        <f t="shared" ca="1" si="179"/>
        <v>-878587776615525.88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-878587776615525.88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-3660782402564.6904</v>
      </c>
      <c r="L5084" s="444">
        <f t="shared" ca="1" si="179"/>
        <v>-882248559018090.63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-882248559018090.63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-3676035662575.3779</v>
      </c>
      <c r="L5085" s="444">
        <f t="shared" ca="1" si="179"/>
        <v>-885924594680666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-885924594680666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-3691352477836.1084</v>
      </c>
      <c r="L5086" s="444">
        <f t="shared" ca="1" si="179"/>
        <v>-889615947158502.13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-889615947158502.13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-3706733113160.4248</v>
      </c>
      <c r="L5087" s="444">
        <f t="shared" ca="1" si="179"/>
        <v>-893322680271662.5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-893322680271662.5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-3722177834465.2607</v>
      </c>
      <c r="L5088" s="444">
        <f t="shared" ca="1" si="179"/>
        <v>-897044858106127.75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-897044858106127.75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-3737686908775.5322</v>
      </c>
      <c r="L5089" s="444">
        <f t="shared" ca="1" si="179"/>
        <v>-900782545014903.25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-900782545014903.25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-3753260604228.7637</v>
      </c>
      <c r="L5090" s="444">
        <f t="shared" ca="1" si="179"/>
        <v>-904535805619132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-904535805619132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-3768899190079.7168</v>
      </c>
      <c r="L5091" s="444">
        <f t="shared" ca="1" si="179"/>
        <v>-908304704809211.75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-908304704809211.75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-3784602936705.0483</v>
      </c>
      <c r="L5092" s="444">
        <f t="shared" ca="1" si="179"/>
        <v>-912089307745916.75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-912089307745916.75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-3800372115607.9868</v>
      </c>
      <c r="L5093" s="444">
        <f t="shared" ca="1" si="179"/>
        <v>-915889679861524.75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-915889679861524.75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-3816206999423.0195</v>
      </c>
      <c r="L5094" s="444">
        <f t="shared" ca="1" si="179"/>
        <v>-919705886860947.75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-919705886860947.75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-3832107861920.6157</v>
      </c>
      <c r="L5095" s="444">
        <f t="shared" ca="1" si="179"/>
        <v>-923537994722868.38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-923537994722868.38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-3848074978011.9512</v>
      </c>
      <c r="L5096" s="444">
        <f t="shared" ca="1" si="179"/>
        <v>-927386069700880.38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-927386069700880.38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-3864108623753.6675</v>
      </c>
      <c r="L5097" s="444">
        <f t="shared" ca="1" si="179"/>
        <v>-931250178324634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-931250178324634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-3880209076352.6416</v>
      </c>
      <c r="L5098" s="444">
        <f t="shared" ca="1" si="179"/>
        <v>-935130387400986.63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-935130387400986.63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-3896376614170.7769</v>
      </c>
      <c r="L5099" s="444">
        <f t="shared" ca="1" si="179"/>
        <v>-939026764015157.38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-939026764015157.38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-3912611516729.8218</v>
      </c>
      <c r="L5100" s="444">
        <f t="shared" ca="1" si="179"/>
        <v>-942939375531887.25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-942939375531887.25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-3928914064716.1968</v>
      </c>
      <c r="L5101" s="444">
        <f t="shared" ca="1" si="179"/>
        <v>-946868289596603.5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-946868289596603.5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-3945284539985.8477</v>
      </c>
      <c r="L5102" s="444">
        <f t="shared" ca="1" si="179"/>
        <v>-950813574136589.38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-950813574136589.38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-3961723225569.1226</v>
      </c>
      <c r="L5103" s="444">
        <f t="shared" ca="1" si="179"/>
        <v>-954775297362158.5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-954775297362158.5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-3978230405675.6602</v>
      </c>
      <c r="L5104" s="444">
        <f t="shared" ca="1" si="179"/>
        <v>-958753527767834.13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-958753527767834.13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-3994806365699.3081</v>
      </c>
      <c r="L5105" s="444">
        <f t="shared" ca="1" si="179"/>
        <v>-962748334133533.38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-962748334133533.38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-4011451392223.0562</v>
      </c>
      <c r="L5106" s="444">
        <f t="shared" ca="1" si="179"/>
        <v>-966759785525756.38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-966759785525756.38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-4028165773023.9854</v>
      </c>
      <c r="L5107" s="444">
        <f t="shared" ca="1" si="179"/>
        <v>-970787951298780.38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-970787951298780.38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-4044949797078.251</v>
      </c>
      <c r="L5108" s="444">
        <f t="shared" ref="L5108:L5362" ca="1" si="184">I5108-J5108+K5108</f>
        <v>-974832901095858.63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-974832901095858.63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-4061803754566.0776</v>
      </c>
      <c r="L5109" s="444">
        <f t="shared" ca="1" si="184"/>
        <v>-978894704850424.75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-978894704850424.75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-4078727936876.77</v>
      </c>
      <c r="L5110" s="444">
        <f t="shared" ca="1" si="184"/>
        <v>-982973432787301.5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-982973432787301.5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-4095722636613.7563</v>
      </c>
      <c r="L5111" s="444">
        <f t="shared" ca="1" si="184"/>
        <v>-987069155423915.25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-987069155423915.25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-4112788147599.647</v>
      </c>
      <c r="L5112" s="444">
        <f t="shared" ca="1" si="184"/>
        <v>-991181943571514.88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-991181943571514.88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-4129924764881.312</v>
      </c>
      <c r="L5113" s="444">
        <f t="shared" ca="1" si="184"/>
        <v>-995311868336396.13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-995311868336396.13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-4147132784734.9834</v>
      </c>
      <c r="L5114" s="444">
        <f t="shared" ca="1" si="184"/>
        <v>-999459001121131.13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-999459001121131.13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-4164412504671.3794</v>
      </c>
      <c r="L5115" s="444">
        <f t="shared" ca="1" si="184"/>
        <v>-1003623413625802.5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-1003623413625802.5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-4181764223440.8438</v>
      </c>
      <c r="L5116" s="444">
        <f t="shared" ca="1" si="184"/>
        <v>-1007805177849243.4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-1007805177849243.4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-4199188241038.5142</v>
      </c>
      <c r="L5117" s="444">
        <f t="shared" ca="1" si="184"/>
        <v>-1012004366090281.9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-1012004366090281.9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-4216684858709.5083</v>
      </c>
      <c r="L5118" s="444">
        <f t="shared" ca="1" si="184"/>
        <v>-1016221050948991.4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-1016221050948991.4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-4234254378954.1304</v>
      </c>
      <c r="L5119" s="444">
        <f t="shared" ca="1" si="184"/>
        <v>-1020455305327945.5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-1020455305327945.5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-4251897105533.1069</v>
      </c>
      <c r="L5120" s="444">
        <f t="shared" ca="1" si="184"/>
        <v>-1024707202433478.6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-1024707202433478.6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-4269613343472.8276</v>
      </c>
      <c r="L5121" s="444">
        <f t="shared" ca="1" si="184"/>
        <v>-1028976815776951.5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-1028976815776951.5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-4287403399070.6313</v>
      </c>
      <c r="L5122" s="444">
        <f t="shared" ca="1" si="184"/>
        <v>-1033264219176022.1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-1033264219176022.1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-4305267579900.0918</v>
      </c>
      <c r="L5123" s="444">
        <f t="shared" ca="1" si="184"/>
        <v>-1037569486755922.3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-1037569486755922.3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-4323206194816.3428</v>
      </c>
      <c r="L5124" s="444">
        <f t="shared" ca="1" si="184"/>
        <v>-1041892692950738.6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-1041892692950738.6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-4341219553961.4106</v>
      </c>
      <c r="L5125" s="444">
        <f t="shared" ca="1" si="184"/>
        <v>-1046233912504700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-1046233912504700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-4359307968769.5835</v>
      </c>
      <c r="L5126" s="444">
        <f t="shared" ca="1" si="184"/>
        <v>-1050593220473469.6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-1050593220473469.6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-4377471751972.79</v>
      </c>
      <c r="L5127" s="444">
        <f t="shared" ca="1" si="184"/>
        <v>-1054970692225442.4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-1054970692225442.4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-4395711217606.0098</v>
      </c>
      <c r="L5128" s="444">
        <f t="shared" ca="1" si="184"/>
        <v>-1059366403443048.4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-1059366403443048.4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-4414026681012.7012</v>
      </c>
      <c r="L5129" s="444">
        <f t="shared" ca="1" si="184"/>
        <v>-1063780430124061.1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-1063780430124061.1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-4432418458850.2549</v>
      </c>
      <c r="L5130" s="444">
        <f t="shared" ca="1" si="184"/>
        <v>-1068212848582911.4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-1068212848582911.4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-4450886869095.4639</v>
      </c>
      <c r="L5131" s="444">
        <f t="shared" ca="1" si="184"/>
        <v>-1072663735452006.9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-1072663735452006.9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-4469432231050.0283</v>
      </c>
      <c r="L5132" s="444">
        <f t="shared" ca="1" si="184"/>
        <v>-1077133167683056.9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-1077133167683056.9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-4488054865346.0703</v>
      </c>
      <c r="L5133" s="444">
        <f t="shared" ca="1" si="184"/>
        <v>-1081621222548403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-1081621222548403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-4506755093951.6787</v>
      </c>
      <c r="L5134" s="444">
        <f t="shared" ca="1" si="184"/>
        <v>-1086127977642354.6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-1086127977642354.6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-4525533240176.4766</v>
      </c>
      <c r="L5135" s="444">
        <f t="shared" ca="1" si="184"/>
        <v>-1090653510882531.1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-1090653510882531.1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-4544389628677.2129</v>
      </c>
      <c r="L5136" s="444">
        <f t="shared" ca="1" si="184"/>
        <v>-1095197900511208.4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-1095197900511208.4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-4563324585463.3672</v>
      </c>
      <c r="L5137" s="444">
        <f t="shared" ca="1" si="184"/>
        <v>-1099761225096671.8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-1099761225096671.8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-4582338437902.7998</v>
      </c>
      <c r="L5138" s="444">
        <f t="shared" ca="1" si="184"/>
        <v>-1104343563534574.5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-1104343563534574.5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-4601431514727.3936</v>
      </c>
      <c r="L5139" s="444">
        <f t="shared" ca="1" si="184"/>
        <v>-1108944995049301.9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-1108944995049301.9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-4620604146038.7578</v>
      </c>
      <c r="L5140" s="444">
        <f t="shared" ca="1" si="184"/>
        <v>-1113565599195340.6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-1113565599195340.6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-4639856663313.9199</v>
      </c>
      <c r="L5141" s="444">
        <f t="shared" ca="1" si="184"/>
        <v>-1118205455858654.5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-1118205455858654.5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-4659189399411.0605</v>
      </c>
      <c r="L5142" s="444">
        <f t="shared" ca="1" si="184"/>
        <v>-1122864645258065.5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-1122864645258065.5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-4678602688575.2725</v>
      </c>
      <c r="L5143" s="444">
        <f t="shared" ca="1" si="184"/>
        <v>-1127543247946640.8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-1127543247946640.8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-4698096866444.3359</v>
      </c>
      <c r="L5144" s="444">
        <f t="shared" ca="1" si="184"/>
        <v>-1132241344813085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-1132241344813085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-4717672270054.5205</v>
      </c>
      <c r="L5145" s="444">
        <f t="shared" ca="1" si="184"/>
        <v>-1136959017083139.5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-1136959017083139.5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-4737329237846.4141</v>
      </c>
      <c r="L5146" s="444">
        <f t="shared" ca="1" si="184"/>
        <v>-1141696346320986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-1141696346320986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-4757068109670.7754</v>
      </c>
      <c r="L5147" s="444">
        <f t="shared" ca="1" si="184"/>
        <v>-1146453414430656.8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-1146453414430656.8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-4776889226794.4033</v>
      </c>
      <c r="L5148" s="444">
        <f t="shared" ca="1" si="184"/>
        <v>-1151230303657451.3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-1151230303657451.3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-4796792931906.0469</v>
      </c>
      <c r="L5149" s="444">
        <f t="shared" ca="1" si="184"/>
        <v>-1156027096589357.3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-1156027096589357.3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-4816779569122.3223</v>
      </c>
      <c r="L5150" s="444">
        <f t="shared" ca="1" si="184"/>
        <v>-1160843876158479.5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-1160843876158479.5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-4836849483993.6641</v>
      </c>
      <c r="L5151" s="444">
        <f t="shared" ca="1" si="184"/>
        <v>-1165680725642473.3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-1165680725642473.3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-4857003023510.3047</v>
      </c>
      <c r="L5152" s="444">
        <f t="shared" ca="1" si="184"/>
        <v>-1170537728665983.5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-1170537728665983.5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-4877240536108.2646</v>
      </c>
      <c r="L5153" s="444">
        <f t="shared" ca="1" si="184"/>
        <v>-1175414969202091.8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-1175414969202091.8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-4897562371675.3818</v>
      </c>
      <c r="L5154" s="444">
        <f t="shared" ca="1" si="184"/>
        <v>-1180312531573767.3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-1180312531573767.3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-4917968881557.3633</v>
      </c>
      <c r="L5155" s="444">
        <f t="shared" ca="1" si="184"/>
        <v>-1185230500455324.5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-1185230500455324.5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-4938460418563.8516</v>
      </c>
      <c r="L5156" s="444">
        <f t="shared" ca="1" si="184"/>
        <v>-1190168960873888.3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-1190168960873888.3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-4959037336974.5342</v>
      </c>
      <c r="L5157" s="444">
        <f t="shared" ca="1" si="184"/>
        <v>-1195127998210862.8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-1195127998210862.8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-4979699992545.2617</v>
      </c>
      <c r="L5158" s="444">
        <f t="shared" ca="1" si="184"/>
        <v>-1200107698203408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-1200107698203408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-5000448742514.2002</v>
      </c>
      <c r="L5159" s="444">
        <f t="shared" ca="1" si="184"/>
        <v>-1205108146945922.3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-1205108146945922.3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-5021283945608.0098</v>
      </c>
      <c r="L5160" s="444">
        <f t="shared" ca="1" si="184"/>
        <v>-1210129430891530.3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-1210129430891530.3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-5042205962048.043</v>
      </c>
      <c r="L5161" s="444">
        <f t="shared" ca="1" si="184"/>
        <v>-1215171636853578.3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-1215171636853578.3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-5063215153556.5762</v>
      </c>
      <c r="L5162" s="444">
        <f t="shared" ca="1" si="184"/>
        <v>-1220234852007134.8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-1220234852007134.8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-5084311883363.0615</v>
      </c>
      <c r="L5163" s="444">
        <f t="shared" ca="1" si="184"/>
        <v>-1225319163890497.8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-1225319163890497.8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-5105496516210.4072</v>
      </c>
      <c r="L5164" s="444">
        <f t="shared" ca="1" si="184"/>
        <v>-1230424660406708.3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-1230424660406708.3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-5126769418361.2842</v>
      </c>
      <c r="L5165" s="444">
        <f t="shared" ca="1" si="184"/>
        <v>-1235551429825069.5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-1235551429825069.5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-5148130957604.4561</v>
      </c>
      <c r="L5166" s="444">
        <f t="shared" ca="1" si="184"/>
        <v>-1240699560782674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-1240699560782674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-5169581503261.1416</v>
      </c>
      <c r="L5167" s="444">
        <f t="shared" ca="1" si="184"/>
        <v>-1245869142285935.3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-1245869142285935.3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-5191121426191.3965</v>
      </c>
      <c r="L5168" s="444">
        <f t="shared" ca="1" si="184"/>
        <v>-1251060263712126.8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-1251060263712126.8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-5212751098800.5283</v>
      </c>
      <c r="L5169" s="444">
        <f t="shared" ca="1" si="184"/>
        <v>-1256273014810927.3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-1256273014810927.3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-5234470895045.5303</v>
      </c>
      <c r="L5170" s="444">
        <f t="shared" ca="1" si="184"/>
        <v>-1261507485705972.8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-1261507485705972.8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-5256281190441.5527</v>
      </c>
      <c r="L5171" s="444">
        <f t="shared" ca="1" si="184"/>
        <v>-1266763766896414.3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-1266763766896414.3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-5278182362068.3926</v>
      </c>
      <c r="L5172" s="444">
        <f t="shared" ca="1" si="184"/>
        <v>-1272041949258482.8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-1272041949258482.8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-5300174788577.0117</v>
      </c>
      <c r="L5173" s="444">
        <f t="shared" ca="1" si="184"/>
        <v>-1277342124047059.8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-1277342124047059.8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-5322258850196.082</v>
      </c>
      <c r="L5174" s="444">
        <f t="shared" ca="1" si="184"/>
        <v>-1282664382897255.8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-1282664382897255.8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-5344434928738.5654</v>
      </c>
      <c r="L5175" s="444">
        <f t="shared" ca="1" si="184"/>
        <v>-1288008817825994.3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-1288008817825994.3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-5366703407608.3096</v>
      </c>
      <c r="L5176" s="444">
        <f t="shared" ca="1" si="184"/>
        <v>-1293375521233602.5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-1293375521233602.5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-5389064671806.6768</v>
      </c>
      <c r="L5177" s="444">
        <f t="shared" ca="1" si="184"/>
        <v>-1298764585905409.3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-1298764585905409.3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-5411519107939.2051</v>
      </c>
      <c r="L5178" s="444">
        <f t="shared" ca="1" si="184"/>
        <v>-1304176105013348.5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-1304176105013348.5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-5434067104222.2852</v>
      </c>
      <c r="L5179" s="444">
        <f t="shared" ca="1" si="184"/>
        <v>-1309610172117570.8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-1309610172117570.8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-5456709050489.8779</v>
      </c>
      <c r="L5180" s="444">
        <f t="shared" ca="1" si="184"/>
        <v>-1315066881168060.8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-1315066881168060.8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-5479445338200.2529</v>
      </c>
      <c r="L5181" s="444">
        <f t="shared" ca="1" si="184"/>
        <v>-1320546326506261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-1320546326506261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-5502276360442.7539</v>
      </c>
      <c r="L5182" s="444">
        <f t="shared" ca="1" si="184"/>
        <v>-1326048602866703.8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-1326048602866703.8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-5525202511944.5986</v>
      </c>
      <c r="L5183" s="444">
        <f t="shared" ca="1" si="184"/>
        <v>-1331573805378648.3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-1331573805378648.3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-5548224189077.7012</v>
      </c>
      <c r="L5184" s="444">
        <f t="shared" ca="1" si="184"/>
        <v>-1337122029567726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-1337122029567726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-5571341789865.5254</v>
      </c>
      <c r="L5185" s="444">
        <f t="shared" ca="1" si="184"/>
        <v>-1342693371357591.5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-1342693371357591.5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-5594555713989.9648</v>
      </c>
      <c r="L5186" s="444">
        <f t="shared" ca="1" si="184"/>
        <v>-1348287927071581.5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-1348287927071581.5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-5617866362798.2559</v>
      </c>
      <c r="L5187" s="444">
        <f t="shared" ca="1" si="184"/>
        <v>-1353905793434379.8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-1353905793434379.8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-5641274139309.916</v>
      </c>
      <c r="L5188" s="444">
        <f t="shared" ca="1" si="184"/>
        <v>-1359547067573689.8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-1359547067573689.8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-5664779448223.707</v>
      </c>
      <c r="L5189" s="444">
        <f t="shared" ca="1" si="184"/>
        <v>-1365211847021913.5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-1365211847021913.5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-5688382695924.6396</v>
      </c>
      <c r="L5190" s="444">
        <f t="shared" ca="1" si="184"/>
        <v>-1370900229717838.3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-1370900229717838.3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-5712084290490.9922</v>
      </c>
      <c r="L5191" s="444">
        <f t="shared" ca="1" si="184"/>
        <v>-1376612314008329.3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-1376612314008329.3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-5735884641701.3721</v>
      </c>
      <c r="L5192" s="444">
        <f t="shared" ca="1" si="184"/>
        <v>-1382348198650030.5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-1382348198650030.5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-5759784161041.7939</v>
      </c>
      <c r="L5193" s="444">
        <f t="shared" ca="1" si="184"/>
        <v>-1388107982811072.3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-1388107982811072.3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-5783783261712.8008</v>
      </c>
      <c r="L5194" s="444">
        <f t="shared" ca="1" si="184"/>
        <v>-1393891766072785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-1393891766072785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-5807882358636.6045</v>
      </c>
      <c r="L5195" s="444">
        <f t="shared" ca="1" si="184"/>
        <v>-1399699648431421.5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-1399699648431421.5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-5832081868464.2559</v>
      </c>
      <c r="L5196" s="444">
        <f t="shared" ca="1" si="184"/>
        <v>-1405531730299885.8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-1405531730299885.8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-5856382209582.8574</v>
      </c>
      <c r="L5197" s="444">
        <f t="shared" ca="1" si="184"/>
        <v>-1411388112509468.5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-1411388112509468.5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-5880783802122.7852</v>
      </c>
      <c r="L5198" s="444">
        <f t="shared" ca="1" si="184"/>
        <v>-1417268896311591.3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-1417268896311591.3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-5905287067964.9639</v>
      </c>
      <c r="L5199" s="444">
        <f t="shared" ca="1" si="184"/>
        <v>-1423174183379556.3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-1423174183379556.3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-5929892430748.1514</v>
      </c>
      <c r="L5200" s="444">
        <f t="shared" ca="1" si="184"/>
        <v>-1429104075810304.5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-1429104075810304.5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-5954600315876.2686</v>
      </c>
      <c r="L5201" s="444">
        <f t="shared" ca="1" si="184"/>
        <v>-1435058676126180.8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-1435058676126180.8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-5979411150525.7529</v>
      </c>
      <c r="L5202" s="444">
        <f t="shared" ca="1" si="184"/>
        <v>-1441038087276706.5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-1441038087276706.5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-6004325363652.9434</v>
      </c>
      <c r="L5203" s="444">
        <f t="shared" ca="1" si="184"/>
        <v>-1447042412640359.5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-1447042412640359.5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-6029343386001.498</v>
      </c>
      <c r="L5204" s="444">
        <f t="shared" ca="1" si="184"/>
        <v>-1453071756026361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-1453071756026361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-6054465650109.8379</v>
      </c>
      <c r="L5205" s="444">
        <f t="shared" ca="1" si="184"/>
        <v>-1459126221676470.8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-1459126221676470.8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-6079692590318.6279</v>
      </c>
      <c r="L5206" s="444">
        <f t="shared" ca="1" si="184"/>
        <v>-1465205914266789.5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-1465205914266789.5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-6105024642778.2891</v>
      </c>
      <c r="L5207" s="444">
        <f t="shared" ca="1" si="184"/>
        <v>-1471310938909567.8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-1471310938909567.8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-6130462245456.5322</v>
      </c>
      <c r="L5208" s="444">
        <f t="shared" ca="1" si="184"/>
        <v>-1477441401155024.3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-1477441401155024.3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-6156005838145.9346</v>
      </c>
      <c r="L5209" s="444">
        <f t="shared" ca="1" si="184"/>
        <v>-1483597406993170.3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-1483597406993170.3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-6181655862471.543</v>
      </c>
      <c r="L5210" s="444">
        <f t="shared" ca="1" si="184"/>
        <v>-1489779062855641.8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-1489779062855641.8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-6207412761898.5068</v>
      </c>
      <c r="L5211" s="444">
        <f t="shared" ca="1" si="184"/>
        <v>-1495986475617540.3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-1495986475617540.3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-6233276981739.751</v>
      </c>
      <c r="L5212" s="444">
        <f t="shared" ca="1" si="184"/>
        <v>-1502219752599280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-1502219752599280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-6259248969163.667</v>
      </c>
      <c r="L5213" s="444">
        <f t="shared" ca="1" si="184"/>
        <v>-1508479001568443.8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-1508479001568443.8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-6285329173201.8486</v>
      </c>
      <c r="L5214" s="444">
        <f t="shared" ca="1" si="184"/>
        <v>-1514764330741645.5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-1514764330741645.5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-6311518044756.8564</v>
      </c>
      <c r="L5215" s="444">
        <f t="shared" ca="1" si="184"/>
        <v>-1521075848786402.3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-1521075848786402.3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-6337816036610.0098</v>
      </c>
      <c r="L5216" s="444">
        <f t="shared" ca="1" si="184"/>
        <v>-1527413664823012.3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-1527413664823012.3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-6364223603429.2178</v>
      </c>
      <c r="L5217" s="444">
        <f t="shared" ca="1" si="184"/>
        <v>-1533777888426441.5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-1533777888426441.5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-6390741201776.8398</v>
      </c>
      <c r="L5218" s="444">
        <f t="shared" ca="1" si="184"/>
        <v>-1540168629628218.3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-1540168629628218.3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-6417369290117.5762</v>
      </c>
      <c r="L5219" s="444">
        <f t="shared" ca="1" si="184"/>
        <v>-1546585998918335.8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-1546585998918335.8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-6444108328826.3984</v>
      </c>
      <c r="L5220" s="444">
        <f t="shared" ca="1" si="184"/>
        <v>-1553030107247162.3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-1553030107247162.3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-6470958780196.5098</v>
      </c>
      <c r="L5221" s="444">
        <f t="shared" ca="1" si="184"/>
        <v>-1559501066027358.8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-1559501066027358.8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-6497921108447.3281</v>
      </c>
      <c r="L5222" s="444">
        <f t="shared" ca="1" si="184"/>
        <v>-1565998987135806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-1565998987135806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-6524995779732.5254</v>
      </c>
      <c r="L5223" s="444">
        <f t="shared" ca="1" si="184"/>
        <v>-1572523982915538.5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-1572523982915538.5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-6552183262148.0771</v>
      </c>
      <c r="L5224" s="444">
        <f t="shared" ca="1" si="184"/>
        <v>-1579076166177686.5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-1579076166177686.5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-6579484025740.3604</v>
      </c>
      <c r="L5225" s="444">
        <f t="shared" ca="1" si="184"/>
        <v>-1585655650203426.8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-1585655650203426.8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-6606898542514.2783</v>
      </c>
      <c r="L5226" s="444">
        <f t="shared" ca="1" si="184"/>
        <v>-1592262548745941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-1592262548745941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-6634427286441.4209</v>
      </c>
      <c r="L5227" s="444">
        <f t="shared" ca="1" si="184"/>
        <v>-1598896976032382.5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-1598896976032382.5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-6662070733468.2607</v>
      </c>
      <c r="L5228" s="444">
        <f t="shared" ca="1" si="184"/>
        <v>-1605559046765850.8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-1605559046765850.8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-6689829361524.3779</v>
      </c>
      <c r="L5229" s="444">
        <f t="shared" ca="1" si="184"/>
        <v>-1612248876127375.3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-1612248876127375.3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-6717703650530.7305</v>
      </c>
      <c r="L5230" s="444">
        <f t="shared" ca="1" si="184"/>
        <v>-1618966579777906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-1618966579777906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-6745694082407.9414</v>
      </c>
      <c r="L5231" s="444">
        <f t="shared" ca="1" si="184"/>
        <v>-1625712273860314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-1625712273860314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-6773801141084.6416</v>
      </c>
      <c r="L5232" s="444">
        <f t="shared" ca="1" si="184"/>
        <v>-1632486075001398.8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-1632486075001398.8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-6802025312505.8281</v>
      </c>
      <c r="L5233" s="444">
        <f t="shared" ca="1" si="184"/>
        <v>-1639288100313904.5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-1639288100313904.5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-6830367084641.2686</v>
      </c>
      <c r="L5234" s="444">
        <f t="shared" ca="1" si="184"/>
        <v>-1646118467398545.8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-1646118467398545.8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-6858826947493.9404</v>
      </c>
      <c r="L5235" s="444">
        <f t="shared" ca="1" si="184"/>
        <v>-1652977294346039.8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-1652977294346039.8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-6887405393108.499</v>
      </c>
      <c r="L5236" s="444">
        <f t="shared" ca="1" si="184"/>
        <v>-1659864699739148.3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-1659864699739148.3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-6916102915579.7842</v>
      </c>
      <c r="L5237" s="444">
        <f t="shared" ca="1" si="184"/>
        <v>-1666780802654728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-1666780802654728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-6944920011061.3662</v>
      </c>
      <c r="L5238" s="444">
        <f t="shared" ca="1" si="184"/>
        <v>-1673725722665789.3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-1673725722665789.3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-6973857177774.1221</v>
      </c>
      <c r="L5239" s="444">
        <f t="shared" ca="1" si="184"/>
        <v>-1680699579843563.3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-1680699579843563.3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-7002914916014.8467</v>
      </c>
      <c r="L5240" s="444">
        <f t="shared" ca="1" si="184"/>
        <v>-1687702494759578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-1687702494759578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-7032093728164.9082</v>
      </c>
      <c r="L5241" s="444">
        <f t="shared" ca="1" si="184"/>
        <v>-1694734588487743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-1694734588487743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-7061394118698.9287</v>
      </c>
      <c r="L5242" s="444">
        <f t="shared" ca="1" si="184"/>
        <v>-1701795982606442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-1701795982606442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-7090816594193.5078</v>
      </c>
      <c r="L5243" s="444">
        <f t="shared" ca="1" si="184"/>
        <v>-1708886799200635.5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-1708886799200635.5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-7120361663335.9814</v>
      </c>
      <c r="L5244" s="444">
        <f t="shared" ca="1" si="184"/>
        <v>-1716007160863971.5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-1716007160863971.5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-7150029836933.2148</v>
      </c>
      <c r="L5245" s="444">
        <f t="shared" ca="1" si="184"/>
        <v>-1723157190700904.8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-1723157190700904.8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-7179821627920.4365</v>
      </c>
      <c r="L5246" s="444">
        <f t="shared" ca="1" si="184"/>
        <v>-1730337012328825.3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-1730337012328825.3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-7209737551370.1055</v>
      </c>
      <c r="L5247" s="444">
        <f t="shared" ca="1" si="184"/>
        <v>-1737546749880195.3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-1737546749880195.3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-7239778124500.8135</v>
      </c>
      <c r="L5248" s="444">
        <f t="shared" ca="1" si="184"/>
        <v>-1744786528004696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-1744786528004696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-7269943866686.2334</v>
      </c>
      <c r="L5249" s="444">
        <f t="shared" ca="1" si="184"/>
        <v>-1752056471871382.3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-1752056471871382.3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-7300235299464.0928</v>
      </c>
      <c r="L5250" s="444">
        <f t="shared" ca="1" si="184"/>
        <v>-1759356707170846.3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-1759356707170846.3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-7330652946545.1914</v>
      </c>
      <c r="L5251" s="444">
        <f t="shared" ca="1" si="184"/>
        <v>-1766687360117391.5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-1766687360117391.5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-7361197333822.4648</v>
      </c>
      <c r="L5252" s="444">
        <f t="shared" ca="1" si="184"/>
        <v>-1774048557451214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-1774048557451214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-7391868989380.0596</v>
      </c>
      <c r="L5253" s="444">
        <f t="shared" ca="1" si="184"/>
        <v>-1781440426440594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-1781440426440594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-7422668443502.4746</v>
      </c>
      <c r="L5254" s="444">
        <f t="shared" ca="1" si="184"/>
        <v>-1788863094884096.5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-1788863094884096.5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-7453596228683.7354</v>
      </c>
      <c r="L5255" s="444">
        <f t="shared" ca="1" si="184"/>
        <v>-1796316691112780.3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-1796316691112780.3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-7484652879636.584</v>
      </c>
      <c r="L5256" s="444">
        <f t="shared" ca="1" si="184"/>
        <v>-1803801343992416.8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-1803801343992416.8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-7515838933301.7354</v>
      </c>
      <c r="L5257" s="444">
        <f t="shared" ca="1" si="184"/>
        <v>-1811317182925718.5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-1811317182925718.5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-7547154928857.1602</v>
      </c>
      <c r="L5258" s="444">
        <f t="shared" ca="1" si="184"/>
        <v>-1818864337854575.8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-1818864337854575.8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-7578601407727.3994</v>
      </c>
      <c r="L5259" s="444">
        <f t="shared" ca="1" si="184"/>
        <v>-1826442939262303.3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-1826442939262303.3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-7610178913592.9297</v>
      </c>
      <c r="L5260" s="444">
        <f t="shared" ca="1" si="184"/>
        <v>-1834053118175896.3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-1834053118175896.3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-7641887992399.5674</v>
      </c>
      <c r="L5261" s="444">
        <f t="shared" ca="1" si="184"/>
        <v>-1841695006168295.8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-1841695006168295.8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-7673729192367.8984</v>
      </c>
      <c r="L5262" s="444">
        <f t="shared" ca="1" si="184"/>
        <v>-1849368735360663.8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-1849368735360663.8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-7705703064002.7656</v>
      </c>
      <c r="L5263" s="444">
        <f t="shared" ca="1" si="184"/>
        <v>-1857074438424666.5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-1857074438424666.5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-7737810160102.7773</v>
      </c>
      <c r="L5264" s="444">
        <f t="shared" ca="1" si="184"/>
        <v>-1864812248584769.3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-1864812248584769.3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-7770051035769.8721</v>
      </c>
      <c r="L5265" s="444">
        <f t="shared" ca="1" si="184"/>
        <v>-1872582299620539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-1872582299620539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-7802426248418.9121</v>
      </c>
      <c r="L5266" s="444">
        <f t="shared" ca="1" si="184"/>
        <v>-1880384725868958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-1880384725868958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-7834936357787.3242</v>
      </c>
      <c r="L5267" s="444">
        <f t="shared" ca="1" si="184"/>
        <v>-1888219662226745.3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-1888219662226745.3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-7867581925944.7705</v>
      </c>
      <c r="L5268" s="444">
        <f t="shared" ca="1" si="184"/>
        <v>-1896087244152690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-1896087244152690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-7900363517302.875</v>
      </c>
      <c r="L5269" s="444">
        <f t="shared" ca="1" si="184"/>
        <v>-1903987607669993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-1903987607669993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-7933281698624.9707</v>
      </c>
      <c r="L5270" s="444">
        <f t="shared" ca="1" si="184"/>
        <v>-1911920889368618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-1911920889368618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-7966337039035.9082</v>
      </c>
      <c r="L5271" s="444">
        <f t="shared" ca="1" si="184"/>
        <v>-1919887226407654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-1919887226407654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-7999530110031.8916</v>
      </c>
      <c r="L5272" s="444">
        <f t="shared" ca="1" si="184"/>
        <v>-1927886756517686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-1927886756517686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-8032861485490.3584</v>
      </c>
      <c r="L5273" s="444">
        <f t="shared" ca="1" si="184"/>
        <v>-1935919618003176.3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-1935919618003176.3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-8066331741679.9023</v>
      </c>
      <c r="L5274" s="444">
        <f t="shared" ca="1" si="184"/>
        <v>-1943985949744856.3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-1943985949744856.3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-8099941457270.2344</v>
      </c>
      <c r="L5275" s="444">
        <f t="shared" ca="1" si="184"/>
        <v>-1952085891202126.5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-1952085891202126.5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-8133691213342.1934</v>
      </c>
      <c r="L5276" s="444">
        <f t="shared" ca="1" si="184"/>
        <v>-1960219582415468.8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-1960219582415468.8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-8167581593397.7852</v>
      </c>
      <c r="L5277" s="444">
        <f t="shared" ca="1" si="184"/>
        <v>-1968387164008866.5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-1968387164008866.5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-8201613183370.2773</v>
      </c>
      <c r="L5278" s="444">
        <f t="shared" ca="1" si="184"/>
        <v>-1976588777192236.8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-1976588777192236.8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-8235786571634.3203</v>
      </c>
      <c r="L5279" s="444">
        <f t="shared" ca="1" si="184"/>
        <v>-1984824563763871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-1984824563763871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-8270102349016.1289</v>
      </c>
      <c r="L5280" s="444">
        <f t="shared" ca="1" si="184"/>
        <v>-1993094666112887.3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-1993094666112887.3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-8304561108803.6963</v>
      </c>
      <c r="L5281" s="444">
        <f t="shared" ca="1" si="184"/>
        <v>-2001399227221691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-2001399227221691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-8339163446757.0459</v>
      </c>
      <c r="L5282" s="444">
        <f t="shared" ca="1" si="184"/>
        <v>-2009738390668448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-2009738390668448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-8373909961118.5332</v>
      </c>
      <c r="L5283" s="444">
        <f t="shared" ca="1" si="184"/>
        <v>-2018112300629566.5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-2018112300629566.5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-8408801252623.1924</v>
      </c>
      <c r="L5284" s="444">
        <f t="shared" ca="1" si="184"/>
        <v>-2026521101882189.8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-2026521101882189.8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-8443837924509.124</v>
      </c>
      <c r="L5285" s="444">
        <f t="shared" ca="1" si="184"/>
        <v>-2034964939806698.8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-2034964939806698.8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-8479020582527.9111</v>
      </c>
      <c r="L5286" s="444">
        <f t="shared" ca="1" si="184"/>
        <v>-2043443960389226.8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-2043443960389226.8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-8514349834955.1113</v>
      </c>
      <c r="L5287" s="444">
        <f t="shared" ca="1" si="184"/>
        <v>-2051958310224181.8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-2051958310224181.8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-8549826292600.7568</v>
      </c>
      <c r="L5288" s="444">
        <f t="shared" ca="1" si="184"/>
        <v>-2060508136516782.5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-2060508136516782.5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-8585450568819.9268</v>
      </c>
      <c r="L5289" s="444">
        <f t="shared" ca="1" si="184"/>
        <v>-2069093587085602.5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-2069093587085602.5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-8621223279523.3438</v>
      </c>
      <c r="L5290" s="444">
        <f t="shared" ca="1" si="184"/>
        <v>-2077714810365125.8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-2077714810365125.8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-8657145043188.0234</v>
      </c>
      <c r="L5291" s="444">
        <f t="shared" ca="1" si="184"/>
        <v>-2086371955408313.8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-2086371955408313.8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-8693216480867.9736</v>
      </c>
      <c r="L5292" s="444">
        <f t="shared" ca="1" si="184"/>
        <v>-2095065171889181.8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-2095065171889181.8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-8729438216204.9229</v>
      </c>
      <c r="L5293" s="444">
        <f t="shared" ca="1" si="184"/>
        <v>-2103794610105386.8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-2103794610105386.8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-8765810875439.1113</v>
      </c>
      <c r="L5294" s="444">
        <f t="shared" ca="1" si="184"/>
        <v>-2112560420980825.8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-2112560420980825.8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-8802335087420.1074</v>
      </c>
      <c r="L5295" s="444">
        <f t="shared" ca="1" si="184"/>
        <v>-2121362756068245.8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-2121362756068245.8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-8839011483617.6914</v>
      </c>
      <c r="L5296" s="444">
        <f t="shared" ca="1" si="184"/>
        <v>-2130201767551863.5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-2130201767551863.5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-8875840698132.7637</v>
      </c>
      <c r="L5297" s="444">
        <f t="shared" ca="1" si="184"/>
        <v>-2139077608249996.3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-2139077608249996.3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-8912823367708.3164</v>
      </c>
      <c r="L5298" s="444">
        <f t="shared" ca="1" si="184"/>
        <v>-2147990431617704.5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-2147990431617704.5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-8949960131740.4355</v>
      </c>
      <c r="L5299" s="444">
        <f t="shared" ca="1" si="184"/>
        <v>-2156940391749445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-2156940391749445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-8987251632289.3535</v>
      </c>
      <c r="L5300" s="444">
        <f t="shared" ca="1" si="184"/>
        <v>-2165927643381734.3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-2165927643381734.3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-9024698514090.5586</v>
      </c>
      <c r="L5301" s="444">
        <f t="shared" ca="1" si="184"/>
        <v>-2174952341895824.8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-2174952341895824.8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-9062301424565.9375</v>
      </c>
      <c r="L5302" s="444">
        <f t="shared" ca="1" si="184"/>
        <v>-2184014643320390.8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-2184014643320390.8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-9100061013834.9629</v>
      </c>
      <c r="L5303" s="444">
        <f t="shared" ca="1" si="184"/>
        <v>-2193114704334225.8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-2193114704334225.8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-9137977934725.9414</v>
      </c>
      <c r="L5304" s="444">
        <f t="shared" ca="1" si="184"/>
        <v>-2202252682268951.8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-2202252682268951.8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-9176052842787.2988</v>
      </c>
      <c r="L5305" s="444">
        <f t="shared" ca="1" si="184"/>
        <v>-2211428735111739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-2211428735111739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-9214286396298.9121</v>
      </c>
      <c r="L5306" s="444">
        <f t="shared" ca="1" si="184"/>
        <v>-2220643021508038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-2220643021508038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-9252679256283.4902</v>
      </c>
      <c r="L5307" s="444">
        <f t="shared" ca="1" si="184"/>
        <v>-2229895700764321.5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-2229895700764321.5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-9291232086518.0059</v>
      </c>
      <c r="L5308" s="444">
        <f t="shared" ca="1" si="184"/>
        <v>-2239186932850839.5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-2239186932850839.5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-9329945553545.1641</v>
      </c>
      <c r="L5309" s="444">
        <f t="shared" ca="1" si="184"/>
        <v>-2248516878404384.8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-2248516878404384.8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-9368820326684.9355</v>
      </c>
      <c r="L5310" s="444">
        <f t="shared" ca="1" si="184"/>
        <v>-2257885698731069.5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-2257885698731069.5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-9407857078046.123</v>
      </c>
      <c r="L5311" s="444">
        <f t="shared" ca="1" si="184"/>
        <v>-2267293555809115.5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-2267293555809115.5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-9447056482537.9805</v>
      </c>
      <c r="L5312" s="444">
        <f t="shared" ca="1" si="184"/>
        <v>-2276740612291653.5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-2276740612291653.5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-9486419217881.8887</v>
      </c>
      <c r="L5313" s="444">
        <f t="shared" ca="1" si="184"/>
        <v>-2286227031509535.5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-2286227031509535.5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-9525945964623.0645</v>
      </c>
      <c r="L5314" s="444">
        <f t="shared" ca="1" si="184"/>
        <v>-2295752977474158.5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-2295752977474158.5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-9565637406142.3262</v>
      </c>
      <c r="L5315" s="444">
        <f t="shared" ca="1" si="184"/>
        <v>-2305318614880301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-2305318614880301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-9605494228667.9199</v>
      </c>
      <c r="L5316" s="444">
        <f t="shared" ca="1" si="184"/>
        <v>-2314924109108969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-2314924109108969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-9645517121287.3711</v>
      </c>
      <c r="L5317" s="444">
        <f t="shared" ca="1" si="184"/>
        <v>-2324569626230256.5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-2324569626230256.5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-9685706775959.4023</v>
      </c>
      <c r="L5318" s="444">
        <f t="shared" ca="1" si="184"/>
        <v>-2334255333006216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-2334255333006216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-9726063887525.9004</v>
      </c>
      <c r="L5319" s="444">
        <f t="shared" ca="1" si="184"/>
        <v>-2343981396893742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-2343981396893742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-9766589153723.9258</v>
      </c>
      <c r="L5320" s="444">
        <f t="shared" ca="1" si="184"/>
        <v>-2353747986047466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-2353747986047466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-9807283275197.7754</v>
      </c>
      <c r="L5321" s="444">
        <f t="shared" ca="1" si="184"/>
        <v>-2363555269322664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-2363555269322664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-9848146955511.0996</v>
      </c>
      <c r="L5322" s="444">
        <f t="shared" ca="1" si="184"/>
        <v>-2373403416278175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-2373403416278175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-9889180901159.0625</v>
      </c>
      <c r="L5323" s="444">
        <f t="shared" ca="1" si="184"/>
        <v>-2383292597179334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-2383292597179334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-9930385821580.5586</v>
      </c>
      <c r="L5324" s="444">
        <f t="shared" ca="1" si="184"/>
        <v>-2393222983000914.5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-2393222983000914.5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-9971762429170.4766</v>
      </c>
      <c r="L5325" s="444">
        <f t="shared" ca="1" si="184"/>
        <v>-2403194745430085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-2403194745430085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-10013311439292.021</v>
      </c>
      <c r="L5326" s="444">
        <f t="shared" ca="1" si="184"/>
        <v>-2413208056869377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-2413208056869377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-10055033570289.07</v>
      </c>
      <c r="L5327" s="444">
        <f t="shared" ca="1" si="184"/>
        <v>-2423263090439666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-2423263090439666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-10096929543498.607</v>
      </c>
      <c r="L5328" s="444">
        <f t="shared" ca="1" si="184"/>
        <v>-2433360019983164.5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-2433360019983164.5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-10139000083263.186</v>
      </c>
      <c r="L5329" s="444">
        <f t="shared" ca="1" si="184"/>
        <v>-2443499020066427.5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-2443499020066427.5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-10181245916943.447</v>
      </c>
      <c r="L5330" s="444">
        <f t="shared" ca="1" si="184"/>
        <v>-2453680265983371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-2453680265983371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-10223667774930.713</v>
      </c>
      <c r="L5331" s="444">
        <f t="shared" ca="1" si="184"/>
        <v>-2463903933758301.5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-2463903933758301.5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-10266266390659.59</v>
      </c>
      <c r="L5332" s="444">
        <f t="shared" ca="1" si="184"/>
        <v>-2474170200148961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-2474170200148961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-10309042500620.67</v>
      </c>
      <c r="L5333" s="444">
        <f t="shared" ca="1" si="184"/>
        <v>-2484479242649581.5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-2484479242649581.5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-10351996844373.256</v>
      </c>
      <c r="L5334" s="444">
        <f t="shared" ca="1" si="184"/>
        <v>-2494831239493955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-2494831239493955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-10395130164558.146</v>
      </c>
      <c r="L5335" s="444">
        <f t="shared" ca="1" si="184"/>
        <v>-2505226369658513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-2505226369658513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-10438443206910.471</v>
      </c>
      <c r="L5336" s="444">
        <f t="shared" ca="1" si="184"/>
        <v>-2515664812865423.5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-2515664812865423.5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-10481936720272.598</v>
      </c>
      <c r="L5337" s="444">
        <f t="shared" ca="1" si="184"/>
        <v>-2526146749585696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-2526146749585696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-10525611456607.066</v>
      </c>
      <c r="L5338" s="444">
        <f t="shared" ca="1" si="184"/>
        <v>-2536672361042303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-2536672361042303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-10569468171009.596</v>
      </c>
      <c r="L5339" s="444">
        <f t="shared" ca="1" si="184"/>
        <v>-2547241829213312.5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-2547241829213312.5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-10613507621722.135</v>
      </c>
      <c r="L5340" s="444">
        <f t="shared" ca="1" si="184"/>
        <v>-2557855336835034.5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-2557855336835034.5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-10657730570145.977</v>
      </c>
      <c r="L5341" s="444">
        <f t="shared" ca="1" si="184"/>
        <v>-2568513067405180.5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-2568513067405180.5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-10702137780854.918</v>
      </c>
      <c r="L5342" s="444">
        <f t="shared" ca="1" si="184"/>
        <v>-2579215205186035.5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-2579215205186035.5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-10746730021608.48</v>
      </c>
      <c r="L5343" s="444">
        <f t="shared" ca="1" si="184"/>
        <v>-2589961935207644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-2589961935207644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-10791508063365.184</v>
      </c>
      <c r="L5344" s="444">
        <f t="shared" ca="1" si="184"/>
        <v>-2600753443271009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-2600753443271009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-10836472680295.871</v>
      </c>
      <c r="L5345" s="444">
        <f t="shared" ca="1" si="184"/>
        <v>-2611589915951305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-2611589915951305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-10881624649797.104</v>
      </c>
      <c r="L5346" s="444">
        <f t="shared" ca="1" si="184"/>
        <v>-2622471540601102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-2622471540601102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-10926964752504.592</v>
      </c>
      <c r="L5347" s="444">
        <f t="shared" ca="1" si="184"/>
        <v>-2633398505353606.5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-2633398505353606.5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-10972493772306.693</v>
      </c>
      <c r="L5348" s="444">
        <f t="shared" ca="1" si="184"/>
        <v>-2644370999125913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-2644370999125913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-11018212496357.971</v>
      </c>
      <c r="L5349" s="444">
        <f t="shared" ca="1" si="184"/>
        <v>-2655389211622271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-2655389211622271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-11064121715092.795</v>
      </c>
      <c r="L5350" s="444">
        <f t="shared" ca="1" si="184"/>
        <v>-2666453333337364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-2666453333337364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-11110222222239.016</v>
      </c>
      <c r="L5351" s="444">
        <f t="shared" ca="1" si="184"/>
        <v>-2677563555559603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-2677563555559603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-11156514814831.68</v>
      </c>
      <c r="L5352" s="444">
        <f t="shared" ca="1" si="184"/>
        <v>-2688720070374434.5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-2688720070374434.5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-11203000293226.811</v>
      </c>
      <c r="L5353" s="444">
        <f t="shared" ca="1" si="184"/>
        <v>-2699923070667661.5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-2699923070667661.5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-11249679461115.256</v>
      </c>
      <c r="L5354" s="444">
        <f t="shared" ca="1" si="184"/>
        <v>-2711172750128777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-2711172750128777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-11296553125536.57</v>
      </c>
      <c r="L5355" s="444">
        <f t="shared" ca="1" si="184"/>
        <v>-2722469303254313.5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-2722469303254313.5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-11343622096892.973</v>
      </c>
      <c r="L5356" s="444">
        <f t="shared" ca="1" si="184"/>
        <v>-2733812925351206.5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-2733812925351206.5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-11390887188963.359</v>
      </c>
      <c r="L5357" s="444">
        <f t="shared" ca="1" si="184"/>
        <v>-2745203812540170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-2745203812540170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-11438349218917.375</v>
      </c>
      <c r="L5358" s="444">
        <f t="shared" ca="1" si="184"/>
        <v>-2756642161759087.5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-2756642161759087.5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-11486009007329.531</v>
      </c>
      <c r="L5359" s="444">
        <f t="shared" ca="1" si="184"/>
        <v>-2768128170766417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-2768128170766417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-11533867378193.404</v>
      </c>
      <c r="L5360" s="444">
        <f t="shared" ca="1" si="184"/>
        <v>-2779662038144610.5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-2779662038144610.5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-11581925158935.877</v>
      </c>
      <c r="L5361" s="444">
        <f t="shared" ca="1" si="184"/>
        <v>-2791243963303546.5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-2791243963303546.5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-11630183180431.443</v>
      </c>
      <c r="L5362" s="444">
        <f t="shared" ca="1" si="184"/>
        <v>-2802874146483978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-2802874146483978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-11678642277016.574</v>
      </c>
      <c r="L5363" s="444">
        <f t="shared" ref="L5363:L5617" ca="1" si="189">I5363-J5363+K5363</f>
        <v>-2814552788760994.5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-2814552788760994.5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-11727303286504.145</v>
      </c>
      <c r="L5364" s="444">
        <f t="shared" ca="1" si="189"/>
        <v>-2826280092047498.5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-2826280092047498.5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-11776167050197.91</v>
      </c>
      <c r="L5365" s="444">
        <f t="shared" ca="1" si="189"/>
        <v>-2838056259097696.5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-2838056259097696.5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-11825234412907.068</v>
      </c>
      <c r="L5366" s="444">
        <f t="shared" ca="1" si="189"/>
        <v>-2849881493510603.5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-2849881493510603.5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-11874506222960.848</v>
      </c>
      <c r="L5367" s="444">
        <f t="shared" ca="1" si="189"/>
        <v>-2861755999733564.5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-2861755999733564.5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-11923983332223.186</v>
      </c>
      <c r="L5368" s="444">
        <f t="shared" ca="1" si="189"/>
        <v>-2873679983065787.5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-2873679983065787.5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-11973666596107.447</v>
      </c>
      <c r="L5369" s="444">
        <f t="shared" ca="1" si="189"/>
        <v>-2885653649661895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-2885653649661895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-12023556873591.229</v>
      </c>
      <c r="L5370" s="444">
        <f t="shared" ca="1" si="189"/>
        <v>-2897677206535486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-2897677206535486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-12073655027231.191</v>
      </c>
      <c r="L5371" s="444">
        <f t="shared" ca="1" si="189"/>
        <v>-2909750861562717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-2909750861562717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-12123961923177.988</v>
      </c>
      <c r="L5372" s="444">
        <f t="shared" ca="1" si="189"/>
        <v>-2921874823485895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-2921874823485895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-12174478431191.229</v>
      </c>
      <c r="L5373" s="444">
        <f t="shared" ca="1" si="189"/>
        <v>-2934049301917086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-2934049301917086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-12225205424654.525</v>
      </c>
      <c r="L5374" s="444">
        <f t="shared" ca="1" si="189"/>
        <v>-2946274507341740.5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-2946274507341740.5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-12276143780590.586</v>
      </c>
      <c r="L5375" s="444">
        <f t="shared" ca="1" si="189"/>
        <v>-2958550651122331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-2958550651122331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-12327294379676.379</v>
      </c>
      <c r="L5376" s="444">
        <f t="shared" ca="1" si="189"/>
        <v>-2970877945502007.5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-2970877945502007.5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-12378658106258.365</v>
      </c>
      <c r="L5377" s="444">
        <f t="shared" ca="1" si="189"/>
        <v>-2983256603608266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-2983256603608266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-12430235848367.775</v>
      </c>
      <c r="L5378" s="444">
        <f t="shared" ca="1" si="189"/>
        <v>-2995686839456634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-2995686839456634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-12482028497735.975</v>
      </c>
      <c r="L5379" s="444">
        <f t="shared" ca="1" si="189"/>
        <v>-3008168867954370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-3008168867954370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-12534036949809.875</v>
      </c>
      <c r="L5380" s="444">
        <f t="shared" ca="1" si="189"/>
        <v>-3020702904904180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-3020702904904180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-12586262103767.416</v>
      </c>
      <c r="L5381" s="444">
        <f t="shared" ca="1" si="189"/>
        <v>-3033289167007947.5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-3033289167007947.5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-12638704862533.115</v>
      </c>
      <c r="L5382" s="444">
        <f t="shared" ca="1" si="189"/>
        <v>-3045927871870480.5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-3045927871870480.5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-12691366132793.668</v>
      </c>
      <c r="L5383" s="444">
        <f t="shared" ca="1" si="189"/>
        <v>-3058619238003274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-3058619238003274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-12744246825013.641</v>
      </c>
      <c r="L5384" s="444">
        <f t="shared" ca="1" si="189"/>
        <v>-3071363484828287.5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-3071363484828287.5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-12797347853451.197</v>
      </c>
      <c r="L5385" s="444">
        <f t="shared" ca="1" si="189"/>
        <v>-3084160832681738.5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-3084160832681738.5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-12850670136173.91</v>
      </c>
      <c r="L5386" s="444">
        <f t="shared" ca="1" si="189"/>
        <v>-3097011502817912.5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-3097011502817912.5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-12904214595074.635</v>
      </c>
      <c r="L5387" s="444">
        <f t="shared" ca="1" si="189"/>
        <v>-3109915717412987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-3109915717412987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-12957982155887.445</v>
      </c>
      <c r="L5388" s="444">
        <f t="shared" ca="1" si="189"/>
        <v>-3122873699568874.5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-3122873699568874.5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-13011973748203.645</v>
      </c>
      <c r="L5389" s="444">
        <f t="shared" ca="1" si="189"/>
        <v>-3135885673317078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-3135885673317078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-13066190305487.824</v>
      </c>
      <c r="L5390" s="444">
        <f t="shared" ca="1" si="189"/>
        <v>-3148951863622566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-3148951863622566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-13120632765094.025</v>
      </c>
      <c r="L5391" s="444">
        <f t="shared" ca="1" si="189"/>
        <v>-3162072496387660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-3162072496387660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-13175302068281.916</v>
      </c>
      <c r="L5392" s="444">
        <f t="shared" ca="1" si="189"/>
        <v>-3175247798455942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-3175247798455942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-13230199160233.092</v>
      </c>
      <c r="L5393" s="444">
        <f t="shared" ca="1" si="189"/>
        <v>-3188477997616175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-3188477997616175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-13285324990067.396</v>
      </c>
      <c r="L5394" s="444">
        <f t="shared" ca="1" si="189"/>
        <v>-3201763322606242.5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-3201763322606242.5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-13340680510859.344</v>
      </c>
      <c r="L5395" s="444">
        <f t="shared" ca="1" si="189"/>
        <v>-3215104003117102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-3215104003117102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-13396266679654.592</v>
      </c>
      <c r="L5396" s="444">
        <f t="shared" ca="1" si="189"/>
        <v>-3228500269796756.5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-3228500269796756.5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-13452084457486.484</v>
      </c>
      <c r="L5397" s="444">
        <f t="shared" ca="1" si="189"/>
        <v>-3241952354254243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-3241952354254243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-13508134809392.68</v>
      </c>
      <c r="L5398" s="444">
        <f t="shared" ca="1" si="189"/>
        <v>-3255460489063635.5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-3255460489063635.5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-13564418704431.814</v>
      </c>
      <c r="L5399" s="444">
        <f t="shared" ca="1" si="189"/>
        <v>-3269024907768067.5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-3269024907768067.5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-13620937115700.281</v>
      </c>
      <c r="L5400" s="444">
        <f t="shared" ca="1" si="189"/>
        <v>-3282645844883768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-3282645844883768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-13677691020349.033</v>
      </c>
      <c r="L5401" s="444">
        <f t="shared" ca="1" si="189"/>
        <v>-3296323535904117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-3296323535904117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-13734681399600.488</v>
      </c>
      <c r="L5402" s="444">
        <f t="shared" ca="1" si="189"/>
        <v>-3310058217303717.5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-3310058217303717.5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-13791909238765.49</v>
      </c>
      <c r="L5403" s="444">
        <f t="shared" ca="1" si="189"/>
        <v>-3323850126542483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-3323850126542483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-13849375527260.346</v>
      </c>
      <c r="L5404" s="444">
        <f t="shared" ca="1" si="189"/>
        <v>-3337699502069743.5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-3337699502069743.5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-13907081258623.932</v>
      </c>
      <c r="L5405" s="444">
        <f t="shared" ca="1" si="189"/>
        <v>-3351606583328367.5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-3351606583328367.5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-13965027430534.865</v>
      </c>
      <c r="L5406" s="444">
        <f t="shared" ca="1" si="189"/>
        <v>-3365571610758902.5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-3365571610758902.5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-14023215044828.76</v>
      </c>
      <c r="L5407" s="444">
        <f t="shared" ca="1" si="189"/>
        <v>-3379594825803731.5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-3379594825803731.5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-14081645107515.547</v>
      </c>
      <c r="L5408" s="444">
        <f t="shared" ca="1" si="189"/>
        <v>-3393676470911247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-3393676470911247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-14140318628796.861</v>
      </c>
      <c r="L5409" s="444">
        <f t="shared" ca="1" si="189"/>
        <v>-3407816789540044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-3407816789540044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-14199236623083.516</v>
      </c>
      <c r="L5410" s="444">
        <f t="shared" ca="1" si="189"/>
        <v>-3422016026163127.5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-3422016026163127.5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-14258400109013.031</v>
      </c>
      <c r="L5411" s="444">
        <f t="shared" ca="1" si="189"/>
        <v>-3436274426272140.5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-3436274426272140.5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-14317810109467.252</v>
      </c>
      <c r="L5412" s="444">
        <f t="shared" ca="1" si="189"/>
        <v>-3450592236381608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-3450592236381608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-14377467651590.033</v>
      </c>
      <c r="L5413" s="444">
        <f t="shared" ca="1" si="189"/>
        <v>-3464969704033198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-3464969704033198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-14437373766804.992</v>
      </c>
      <c r="L5414" s="444">
        <f t="shared" ca="1" si="189"/>
        <v>-3479407077800003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-3479407077800003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-14497529490833.346</v>
      </c>
      <c r="L5415" s="444">
        <f t="shared" ca="1" si="189"/>
        <v>-3493904607290836.5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-3493904607290836.5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-14557935863711.818</v>
      </c>
      <c r="L5416" s="444">
        <f t="shared" ca="1" si="189"/>
        <v>-3508462543154548.5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-3508462543154548.5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-14618593929810.619</v>
      </c>
      <c r="L5417" s="444">
        <f t="shared" ca="1" si="189"/>
        <v>-3523081137084359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-3523081137084359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-14679504737851.496</v>
      </c>
      <c r="L5418" s="444">
        <f t="shared" ca="1" si="189"/>
        <v>-3537760641822210.5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-3537760641822210.5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-14740669340925.877</v>
      </c>
      <c r="L5419" s="444">
        <f t="shared" ca="1" si="189"/>
        <v>-3552501311163136.5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-3552501311163136.5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-14802088796513.068</v>
      </c>
      <c r="L5420" s="444">
        <f t="shared" ca="1" si="189"/>
        <v>-3567303399959649.5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-3567303399959649.5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-14863764166498.541</v>
      </c>
      <c r="L5421" s="444">
        <f t="shared" ca="1" si="189"/>
        <v>-3582167164126148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-3582167164126148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-14925696517192.281</v>
      </c>
      <c r="L5422" s="444">
        <f t="shared" ca="1" si="189"/>
        <v>-3597092860643340.5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-3597092860643340.5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-14987886919347.254</v>
      </c>
      <c r="L5423" s="444">
        <f t="shared" ca="1" si="189"/>
        <v>-3612080747562688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-3612080747562688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-15050336448177.867</v>
      </c>
      <c r="L5424" s="444">
        <f t="shared" ca="1" si="189"/>
        <v>-3627131084010866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-3627131084010866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-15113046183378.607</v>
      </c>
      <c r="L5425" s="444">
        <f t="shared" ca="1" si="189"/>
        <v>-3642244130194244.5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-3642244130194244.5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-15176017209142.686</v>
      </c>
      <c r="L5426" s="444">
        <f t="shared" ca="1" si="189"/>
        <v>-3657420147403387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-3657420147403387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-15239250614180.779</v>
      </c>
      <c r="L5427" s="444">
        <f t="shared" ca="1" si="189"/>
        <v>-3672659398017568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-3672659398017568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-15302747491739.867</v>
      </c>
      <c r="L5428" s="444">
        <f t="shared" ca="1" si="189"/>
        <v>-3687962145509308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-3687962145509308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-15366508939622.117</v>
      </c>
      <c r="L5429" s="444">
        <f t="shared" ca="1" si="189"/>
        <v>-3703328654448930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-3703328654448930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-15430536060203.875</v>
      </c>
      <c r="L5430" s="444">
        <f t="shared" ca="1" si="189"/>
        <v>-3718759190509134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-3718759190509134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-15494829960454.725</v>
      </c>
      <c r="L5431" s="444">
        <f t="shared" ca="1" si="189"/>
        <v>-3734254020469588.5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-3734254020469588.5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-15559391751956.619</v>
      </c>
      <c r="L5432" s="444">
        <f t="shared" ca="1" si="189"/>
        <v>-3749813412221545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-3749813412221545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-15624222550923.102</v>
      </c>
      <c r="L5433" s="444">
        <f t="shared" ca="1" si="189"/>
        <v>-3765437634772468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-3765437634772468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-15689323478218.617</v>
      </c>
      <c r="L5434" s="444">
        <f t="shared" ca="1" si="189"/>
        <v>-3781126958250686.5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-3781126958250686.5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-15754695659377.857</v>
      </c>
      <c r="L5435" s="444">
        <f t="shared" ca="1" si="189"/>
        <v>-3796881653910064.5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-3796881653910064.5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-15820340224625.268</v>
      </c>
      <c r="L5436" s="444">
        <f t="shared" ca="1" si="189"/>
        <v>-3812701994134690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-3812701994134690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-15886258308894.541</v>
      </c>
      <c r="L5437" s="444">
        <f t="shared" ca="1" si="189"/>
        <v>-3828588252443584.5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-3828588252443584.5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-15952451051848.268</v>
      </c>
      <c r="L5438" s="444">
        <f t="shared" ca="1" si="189"/>
        <v>-3844540703495433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-3844540703495433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-16018919597897.637</v>
      </c>
      <c r="L5439" s="444">
        <f t="shared" ca="1" si="189"/>
        <v>-3860559623093330.5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-3860559623093330.5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-16085665096222.211</v>
      </c>
      <c r="L5440" s="444">
        <f t="shared" ca="1" si="189"/>
        <v>-3876645288189552.5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-3876645288189552.5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-16152688700789.799</v>
      </c>
      <c r="L5441" s="444">
        <f t="shared" ca="1" si="189"/>
        <v>-3892797976890342.5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-3892797976890342.5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-16219991570376.428</v>
      </c>
      <c r="L5442" s="444">
        <f t="shared" ca="1" si="189"/>
        <v>-3909017968460719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-3909017968460719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-16287574868586.33</v>
      </c>
      <c r="L5443" s="444">
        <f t="shared" ca="1" si="189"/>
        <v>-3925305543329305.5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-3925305543329305.5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-16355439763872.105</v>
      </c>
      <c r="L5444" s="444">
        <f t="shared" ca="1" si="189"/>
        <v>-3941660983093177.5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-3941660983093177.5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-16423587429554.908</v>
      </c>
      <c r="L5445" s="444">
        <f t="shared" ca="1" si="189"/>
        <v>-3958084570522732.5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-3958084570522732.5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-16492019043844.717</v>
      </c>
      <c r="L5446" s="444">
        <f t="shared" ca="1" si="189"/>
        <v>-3974576589566577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-3974576589566577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-16560735789860.736</v>
      </c>
      <c r="L5447" s="444">
        <f t="shared" ca="1" si="189"/>
        <v>-3991137325356437.5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-3991137325356437.5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-16629738855651.82</v>
      </c>
      <c r="L5448" s="444">
        <f t="shared" ca="1" si="189"/>
        <v>-4007767064212089.5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-4007767064212089.5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-16699029434217.037</v>
      </c>
      <c r="L5449" s="444">
        <f t="shared" ca="1" si="189"/>
        <v>-4024466093646306.5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-4024466093646306.5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-16768608723526.275</v>
      </c>
      <c r="L5450" s="444">
        <f t="shared" ca="1" si="189"/>
        <v>-4041234702369833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-4041234702369833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-16838477926540.971</v>
      </c>
      <c r="L5451" s="444">
        <f t="shared" ca="1" si="189"/>
        <v>-4058073180296374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-4058073180296374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-16908638251234.891</v>
      </c>
      <c r="L5452" s="444">
        <f t="shared" ca="1" si="189"/>
        <v>-4074981818547609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-4074981818547609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-16979090910615.039</v>
      </c>
      <c r="L5453" s="444">
        <f t="shared" ca="1" si="189"/>
        <v>-4091960909458224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-4091960909458224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-17049837122742.602</v>
      </c>
      <c r="L5454" s="444">
        <f t="shared" ca="1" si="189"/>
        <v>-4109010746580966.5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-4109010746580966.5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-17120878110754.027</v>
      </c>
      <c r="L5455" s="444">
        <f t="shared" ca="1" si="189"/>
        <v>-4126131624691720.5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-4126131624691720.5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-17192215102882.168</v>
      </c>
      <c r="L5456" s="444">
        <f t="shared" ca="1" si="189"/>
        <v>-4143323839794602.5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-4143323839794602.5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-17263849332477.51</v>
      </c>
      <c r="L5457" s="444">
        <f t="shared" ca="1" si="189"/>
        <v>-4160587689127080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-4160587689127080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-17335782038029.502</v>
      </c>
      <c r="L5458" s="444">
        <f t="shared" ca="1" si="189"/>
        <v>-4177923471165109.5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-4177923471165109.5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-17408014463187.955</v>
      </c>
      <c r="L5459" s="444">
        <f t="shared" ca="1" si="189"/>
        <v>-4195331485628297.5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-4195331485628297.5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-17480547856784.57</v>
      </c>
      <c r="L5460" s="444">
        <f t="shared" ca="1" si="189"/>
        <v>-4212812033485082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-4212812033485082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-17553383472854.508</v>
      </c>
      <c r="L5461" s="444">
        <f t="shared" ca="1" si="189"/>
        <v>-4230365416957936.5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-4230365416957936.5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-17626522570658.07</v>
      </c>
      <c r="L5462" s="444">
        <f t="shared" ca="1" si="189"/>
        <v>-4247991939528594.5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-4247991939528594.5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-17699966414702.477</v>
      </c>
      <c r="L5463" s="444">
        <f t="shared" ca="1" si="189"/>
        <v>-4265691905943297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-4265691905943297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-17773716274763.738</v>
      </c>
      <c r="L5464" s="444">
        <f t="shared" ca="1" si="189"/>
        <v>-4283465622218060.5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-4283465622218060.5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-17847773425908.586</v>
      </c>
      <c r="L5465" s="444">
        <f t="shared" ca="1" si="189"/>
        <v>-4301313395643969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-4301313395643969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-17922139148516.539</v>
      </c>
      <c r="L5466" s="444">
        <f t="shared" ca="1" si="189"/>
        <v>-4319235534792485.5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-4319235534792485.5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-17996814728302.023</v>
      </c>
      <c r="L5467" s="444">
        <f t="shared" ca="1" si="189"/>
        <v>-4337232349520787.5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-4337232349520787.5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-18071801456336.613</v>
      </c>
      <c r="L5468" s="444">
        <f t="shared" ca="1" si="189"/>
        <v>-4355304150977124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-4355304150977124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-18147100629071.352</v>
      </c>
      <c r="L5469" s="444">
        <f t="shared" ca="1" si="189"/>
        <v>-4373451251606195.5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-4373451251606195.5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-18222713548359.145</v>
      </c>
      <c r="L5470" s="444">
        <f t="shared" ca="1" si="189"/>
        <v>-4391673965154554.5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-4391673965154554.5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-18298641521477.309</v>
      </c>
      <c r="L5471" s="444">
        <f t="shared" ca="1" si="189"/>
        <v>-4409972606676032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-4409972606676032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-18374885861150.133</v>
      </c>
      <c r="L5472" s="444">
        <f t="shared" ca="1" si="189"/>
        <v>-4428347492537182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-4428347492537182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-18451447885571.59</v>
      </c>
      <c r="L5473" s="444">
        <f t="shared" ca="1" si="189"/>
        <v>-4446798940422753.5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-4446798940422753.5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-18528328918428.141</v>
      </c>
      <c r="L5474" s="444">
        <f t="shared" ca="1" si="189"/>
        <v>-4465327269341181.5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-4465327269341181.5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-18605530288921.59</v>
      </c>
      <c r="L5475" s="444">
        <f t="shared" ca="1" si="189"/>
        <v>-4483932799630103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-4483932799630103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-18683053331792.094</v>
      </c>
      <c r="L5476" s="444">
        <f t="shared" ca="1" si="189"/>
        <v>-4502615852961895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-4502615852961895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-18760899387341.23</v>
      </c>
      <c r="L5477" s="444">
        <f t="shared" ca="1" si="189"/>
        <v>-4521376752349236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-4521376752349236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-18839069801455.148</v>
      </c>
      <c r="L5478" s="444">
        <f t="shared" ca="1" si="189"/>
        <v>-4540215822150691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-4540215822150691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-18917565925627.879</v>
      </c>
      <c r="L5479" s="444">
        <f t="shared" ca="1" si="189"/>
        <v>-4559133388076319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-4559133388076319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-18996389116984.664</v>
      </c>
      <c r="L5480" s="444">
        <f t="shared" ca="1" si="189"/>
        <v>-4578129777193304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-4578129777193304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-19075540738305.434</v>
      </c>
      <c r="L5481" s="444">
        <f t="shared" ca="1" si="189"/>
        <v>-4597205317931609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-4597205317931609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-19155022158048.371</v>
      </c>
      <c r="L5482" s="444">
        <f t="shared" ca="1" si="189"/>
        <v>-4616360340089657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-4616360340089657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-19234834750373.57</v>
      </c>
      <c r="L5483" s="444">
        <f t="shared" ca="1" si="189"/>
        <v>-4635595174840031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-4635595174840031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-19314979895166.797</v>
      </c>
      <c r="L5484" s="444">
        <f t="shared" ca="1" si="189"/>
        <v>-4654910154735198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-4654910154735198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-19395458978063.324</v>
      </c>
      <c r="L5485" s="444">
        <f t="shared" ca="1" si="189"/>
        <v>-4674305613713261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-4674305613713261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-19476273390471.922</v>
      </c>
      <c r="L5486" s="444">
        <f t="shared" ca="1" si="189"/>
        <v>-4693781887103733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-4693781887103733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-19557424529598.887</v>
      </c>
      <c r="L5487" s="444">
        <f t="shared" ca="1" si="189"/>
        <v>-4713339311633332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-4713339311633332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-19638913798472.215</v>
      </c>
      <c r="L5488" s="444">
        <f t="shared" ca="1" si="189"/>
        <v>-4732978225431804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-4732978225431804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-19720742605965.852</v>
      </c>
      <c r="L5489" s="444">
        <f t="shared" ca="1" si="189"/>
        <v>-4752698968037770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-4752698968037770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-19802912366824.043</v>
      </c>
      <c r="L5490" s="444">
        <f t="shared" ca="1" si="189"/>
        <v>-4772501880404594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-4772501880404594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-19885424501685.809</v>
      </c>
      <c r="L5491" s="444">
        <f t="shared" ca="1" si="189"/>
        <v>-4792387304906280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-4792387304906280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-19968280437109.5</v>
      </c>
      <c r="L5492" s="444">
        <f t="shared" ca="1" si="189"/>
        <v>-4812355585343390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-4812355585343390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-20051481605597.457</v>
      </c>
      <c r="L5493" s="444">
        <f t="shared" ca="1" si="189"/>
        <v>-4832407066948987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-4832407066948987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-20135029445620.777</v>
      </c>
      <c r="L5494" s="444">
        <f t="shared" ca="1" si="189"/>
        <v>-4852542096394608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-4852542096394608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-20218925401644.199</v>
      </c>
      <c r="L5495" s="444">
        <f t="shared" ca="1" si="189"/>
        <v>-4872761021796252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-4872761021796252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-20303170924151.051</v>
      </c>
      <c r="L5496" s="444">
        <f t="shared" ca="1" si="189"/>
        <v>-4893064192720403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-4893064192720403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-20387767469668.344</v>
      </c>
      <c r="L5497" s="444">
        <f t="shared" ca="1" si="189"/>
        <v>-4913451960190071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-4913451960190071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-20472716500791.961</v>
      </c>
      <c r="L5498" s="444">
        <f t="shared" ca="1" si="189"/>
        <v>-4933924676690863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-4933924676690863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-20558019486211.93</v>
      </c>
      <c r="L5499" s="444">
        <f t="shared" ca="1" si="189"/>
        <v>-4954482696177075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-4954482696177075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-20643677900737.813</v>
      </c>
      <c r="L5500" s="444">
        <f t="shared" ca="1" si="189"/>
        <v>-4975126374077813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-4975126374077813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-20729693225324.219</v>
      </c>
      <c r="L5501" s="444">
        <f t="shared" ca="1" si="189"/>
        <v>-4995856067303137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-4995856067303137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-20816066947096.402</v>
      </c>
      <c r="L5502" s="444">
        <f t="shared" ca="1" si="189"/>
        <v>-5016672134250233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-5016672134250233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-20902800559375.969</v>
      </c>
      <c r="L5503" s="444">
        <f t="shared" ca="1" si="189"/>
        <v>-5037574934809609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-5037574934809609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-20989895561706.703</v>
      </c>
      <c r="L5504" s="444">
        <f t="shared" ca="1" si="189"/>
        <v>-5058564830371316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-5058564830371316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-21077353459880.484</v>
      </c>
      <c r="L5505" s="444">
        <f t="shared" ca="1" si="189"/>
        <v>-5079642183831196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-5079642183831196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-21165175765963.316</v>
      </c>
      <c r="L5506" s="444">
        <f t="shared" ca="1" si="189"/>
        <v>-5100807359597159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-5100807359597159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-21253363998321.496</v>
      </c>
      <c r="L5507" s="444">
        <f t="shared" ca="1" si="189"/>
        <v>-5122060723595480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-5122060723595480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-21341919681647.832</v>
      </c>
      <c r="L5508" s="444">
        <f t="shared" ca="1" si="189"/>
        <v>-5143402643277128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-5143402643277128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-21430844346988.031</v>
      </c>
      <c r="L5509" s="444">
        <f t="shared" ca="1" si="189"/>
        <v>-5164833487624116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-5164833487624116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-21520139531767.148</v>
      </c>
      <c r="L5510" s="444">
        <f t="shared" ca="1" si="189"/>
        <v>-5186353627155883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-5186353627155883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-21609806779816.18</v>
      </c>
      <c r="L5511" s="444">
        <f t="shared" ca="1" si="189"/>
        <v>-5207963433935699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-5207963433935699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-21699847641398.746</v>
      </c>
      <c r="L5512" s="444">
        <f t="shared" ca="1" si="189"/>
        <v>-5229663281577098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-5229663281577098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-21790263673237.906</v>
      </c>
      <c r="L5513" s="444">
        <f t="shared" ca="1" si="189"/>
        <v>-5251453545250336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-5251453545250336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-21881056438543.066</v>
      </c>
      <c r="L5514" s="444">
        <f t="shared" ca="1" si="189"/>
        <v>-5273334601688879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-5273334601688879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-21972227507036.996</v>
      </c>
      <c r="L5515" s="444">
        <f t="shared" ca="1" si="189"/>
        <v>-5295306829195916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-5295306829195916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-22063778454982.984</v>
      </c>
      <c r="L5516" s="444">
        <f t="shared" ca="1" si="189"/>
        <v>-5317370607650899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-5317370607650899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-22155710865212.078</v>
      </c>
      <c r="L5517" s="444">
        <f t="shared" ca="1" si="189"/>
        <v>-5339526318516111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-5339526318516111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-22248026327150.461</v>
      </c>
      <c r="L5518" s="444">
        <f t="shared" ca="1" si="189"/>
        <v>-5361774344843261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-5361774344843261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-22340726436846.922</v>
      </c>
      <c r="L5519" s="444">
        <f t="shared" ca="1" si="189"/>
        <v>-5384115071280108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-5384115071280108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-22433812797000.449</v>
      </c>
      <c r="L5520" s="444">
        <f t="shared" ca="1" si="189"/>
        <v>-5406548884077108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-5406548884077108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-22527287016987.949</v>
      </c>
      <c r="L5521" s="444">
        <f t="shared" ca="1" si="189"/>
        <v>-5429076171094096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-5429076171094096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-22621150712892.066</v>
      </c>
      <c r="L5522" s="444">
        <f t="shared" ca="1" si="189"/>
        <v>-5451697321806988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-5451697321806988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-22715405507529.117</v>
      </c>
      <c r="L5523" s="444">
        <f t="shared" ca="1" si="189"/>
        <v>-5474412727314517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-5474412727314517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-22810053030477.152</v>
      </c>
      <c r="L5524" s="444">
        <f t="shared" ca="1" si="189"/>
        <v>-5497222780344994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-5497222780344994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-22905094918104.141</v>
      </c>
      <c r="L5525" s="444">
        <f t="shared" ca="1" si="189"/>
        <v>-5520127875263098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-5520127875263098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-23000532813596.242</v>
      </c>
      <c r="L5526" s="444">
        <f t="shared" ca="1" si="189"/>
        <v>-5543128408076694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-5543128408076694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-23096368366986.227</v>
      </c>
      <c r="L5527" s="444">
        <f t="shared" ca="1" si="189"/>
        <v>-5566224776443680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-5566224776443680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-23192603235182</v>
      </c>
      <c r="L5528" s="444">
        <f t="shared" ca="1" si="189"/>
        <v>-5589417379678862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-5589417379678862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-23289239081995.258</v>
      </c>
      <c r="L5529" s="444">
        <f t="shared" ca="1" si="189"/>
        <v>-5612706618760857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-5612706618760857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-23386277578170.238</v>
      </c>
      <c r="L5530" s="444">
        <f t="shared" ca="1" si="189"/>
        <v>-5636092896339027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-5636092896339027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-23483720401412.613</v>
      </c>
      <c r="L5531" s="444">
        <f t="shared" ca="1" si="189"/>
        <v>-5659576616740440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-5659576616740440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-23581569236418.5</v>
      </c>
      <c r="L5532" s="444">
        <f t="shared" ca="1" si="189"/>
        <v>-5683158185976858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-5683158185976858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-23679825774903.574</v>
      </c>
      <c r="L5533" s="444">
        <f t="shared" ca="1" si="189"/>
        <v>-5706838011751762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-5706838011751762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-23778491715632.34</v>
      </c>
      <c r="L5534" s="444">
        <f t="shared" ca="1" si="189"/>
        <v>-5730616503467394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-5730616503467394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-23877568764447.477</v>
      </c>
      <c r="L5535" s="444">
        <f t="shared" ca="1" si="189"/>
        <v>-5754494072231841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-5754494072231841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-23977058634299.336</v>
      </c>
      <c r="L5536" s="444">
        <f t="shared" ca="1" si="189"/>
        <v>-5778471130866140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-5778471130866140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-24076963045275.582</v>
      </c>
      <c r="L5537" s="444">
        <f t="shared" ca="1" si="189"/>
        <v>-5802548093911416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-5802548093911416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-24177283724630.898</v>
      </c>
      <c r="L5538" s="444">
        <f t="shared" ca="1" si="189"/>
        <v>-5826725377636047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-5826725377636047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-24278022406816.863</v>
      </c>
      <c r="L5539" s="444">
        <f t="shared" ca="1" si="189"/>
        <v>-5851003400042864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-5851003400042864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-24379180833511.934</v>
      </c>
      <c r="L5540" s="444">
        <f t="shared" ca="1" si="189"/>
        <v>-5875382580876376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-5875382580876376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-24480760753651.566</v>
      </c>
      <c r="L5541" s="444">
        <f t="shared" ca="1" si="189"/>
        <v>-5899863341630028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-5899863341630028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-24582763923458.449</v>
      </c>
      <c r="L5542" s="444">
        <f t="shared" ca="1" si="189"/>
        <v>-5924446105553486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-5924446105553486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-24685192106472.859</v>
      </c>
      <c r="L5543" s="444">
        <f t="shared" ca="1" si="189"/>
        <v>-5949131297659959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-5949131297659959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-24788047073583.164</v>
      </c>
      <c r="L5544" s="444">
        <f t="shared" ca="1" si="189"/>
        <v>-5973919344733542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-5973919344733542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-24891330603056.426</v>
      </c>
      <c r="L5545" s="444">
        <f t="shared" ca="1" si="189"/>
        <v>-5998810675336598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-5998810675336598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-24995044480569.156</v>
      </c>
      <c r="L5546" s="444">
        <f t="shared" ca="1" si="189"/>
        <v>-6023805719817167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-6023805719817167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-25099190499238.195</v>
      </c>
      <c r="L5547" s="444">
        <f t="shared" ca="1" si="189"/>
        <v>-6048904910316405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-6048904910316405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-25203770459651.688</v>
      </c>
      <c r="L5548" s="444">
        <f t="shared" ca="1" si="189"/>
        <v>-6074108680776057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-6074108680776057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-25308786169900.238</v>
      </c>
      <c r="L5549" s="444">
        <f t="shared" ca="1" si="189"/>
        <v>-6099417466945957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-6099417466945957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-25414239445608.152</v>
      </c>
      <c r="L5550" s="444">
        <f t="shared" ca="1" si="189"/>
        <v>-6124831706391565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-6124831706391565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-25520132109964.855</v>
      </c>
      <c r="L5551" s="444">
        <f t="shared" ca="1" si="189"/>
        <v>-6150351838501530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-6150351838501530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-25626465993756.375</v>
      </c>
      <c r="L5552" s="444">
        <f t="shared" ca="1" si="189"/>
        <v>-6175978304495286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-6175978304495286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-25733242935397.023</v>
      </c>
      <c r="L5553" s="444">
        <f t="shared" ca="1" si="189"/>
        <v>-6201711547430683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-6201711547430683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-25840464780961.18</v>
      </c>
      <c r="L5554" s="444">
        <f t="shared" ca="1" si="189"/>
        <v>-6227552012211644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-6227552012211644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-25948133384215.184</v>
      </c>
      <c r="L5555" s="444">
        <f t="shared" ca="1" si="189"/>
        <v>-6253500145595859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-6253500145595859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-26056250606649.414</v>
      </c>
      <c r="L5556" s="444">
        <f t="shared" ca="1" si="189"/>
        <v>-6279556396202508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-6279556396202508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-26164818317510.449</v>
      </c>
      <c r="L5557" s="444">
        <f t="shared" ca="1" si="189"/>
        <v>-6305721214520018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-6305721214520018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-26273838393833.406</v>
      </c>
      <c r="L5558" s="444">
        <f t="shared" ca="1" si="189"/>
        <v>-6331995052913851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-6331995052913851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-26383312720474.379</v>
      </c>
      <c r="L5559" s="444">
        <f t="shared" ca="1" si="189"/>
        <v>-6358378365634325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-6358378365634325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-26493243190143.02</v>
      </c>
      <c r="L5560" s="444">
        <f t="shared" ca="1" si="189"/>
        <v>-6384871608824468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-6384871608824468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-26603631703435.281</v>
      </c>
      <c r="L5561" s="444">
        <f t="shared" ca="1" si="189"/>
        <v>-6411475240527903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-6411475240527903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-26714480168866.262</v>
      </c>
      <c r="L5562" s="444">
        <f t="shared" ca="1" si="189"/>
        <v>-6438189720696769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-6438189720696769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-26825790502903.203</v>
      </c>
      <c r="L5563" s="444">
        <f t="shared" ca="1" si="189"/>
        <v>-6465015511199672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-6465015511199672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-26937564629998.633</v>
      </c>
      <c r="L5564" s="444">
        <f t="shared" ca="1" si="189"/>
        <v>-6491953075829671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-6491953075829671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-27049804482623.629</v>
      </c>
      <c r="L5565" s="444">
        <f t="shared" ca="1" si="189"/>
        <v>-6519002880312295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-6519002880312295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-27162512001301.23</v>
      </c>
      <c r="L5566" s="444">
        <f t="shared" ca="1" si="189"/>
        <v>-6546165392313596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-6546165392313596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-27275689134639.984</v>
      </c>
      <c r="L5567" s="444">
        <f t="shared" ca="1" si="189"/>
        <v>-6573441081448236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-6573441081448236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-27389337839367.648</v>
      </c>
      <c r="L5568" s="444">
        <f t="shared" ca="1" si="189"/>
        <v>-6600830419287604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-6600830419287604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-27503460080365.016</v>
      </c>
      <c r="L5569" s="444">
        <f t="shared" ca="1" si="189"/>
        <v>-6628333879367969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-6628333879367969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-27618057830699.871</v>
      </c>
      <c r="L5570" s="444">
        <f t="shared" ca="1" si="189"/>
        <v>-6655951937198669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-6655951937198669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-27733133071661.121</v>
      </c>
      <c r="L5571" s="444">
        <f t="shared" ca="1" si="189"/>
        <v>-6683685070270330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-6683685070270330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-27848687792793.043</v>
      </c>
      <c r="L5572" s="444">
        <f t="shared" ca="1" si="189"/>
        <v>-6711533758063123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-6711533758063123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-27964723991929.68</v>
      </c>
      <c r="L5573" s="444">
        <f t="shared" ca="1" si="189"/>
        <v>-6739498482055053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-6739498482055053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-28081243675229.387</v>
      </c>
      <c r="L5574" s="444">
        <f t="shared" ca="1" si="189"/>
        <v>-6767579725730282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-6767579725730282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-28198248857209.508</v>
      </c>
      <c r="L5575" s="444">
        <f t="shared" ca="1" si="189"/>
        <v>-6795777974587492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-6795777974587492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-28315741560781.215</v>
      </c>
      <c r="L5576" s="444">
        <f t="shared" ca="1" si="189"/>
        <v>-6824093716148273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-6824093716148273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-28433723817284.469</v>
      </c>
      <c r="L5577" s="444">
        <f t="shared" ca="1" si="189"/>
        <v>-6852527439965557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-6852527439965557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-28552197666523.152</v>
      </c>
      <c r="L5578" s="444">
        <f t="shared" ca="1" si="189"/>
        <v>-6881079637632080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-6881079637632080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-28671165156800.332</v>
      </c>
      <c r="L5579" s="444">
        <f t="shared" ca="1" si="189"/>
        <v>-6909750802788880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-6909750802788880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-28790628344953.668</v>
      </c>
      <c r="L5580" s="444">
        <f t="shared" ca="1" si="189"/>
        <v>-6938541431133834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-6938541431133834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-28910589296390.973</v>
      </c>
      <c r="L5581" s="444">
        <f t="shared" ca="1" si="189"/>
        <v>-6967452020430225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-6967452020430225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-29031050085125.938</v>
      </c>
      <c r="L5582" s="444">
        <f t="shared" ca="1" si="189"/>
        <v>-6996483070515351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-6996483070515351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-29152012793813.961</v>
      </c>
      <c r="L5583" s="444">
        <f t="shared" ca="1" si="189"/>
        <v>-7025635083309165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-7025635083309165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-29273479513788.188</v>
      </c>
      <c r="L5584" s="444">
        <f t="shared" ca="1" si="189"/>
        <v>-7054908562822953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-7054908562822953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-29395452345095.637</v>
      </c>
      <c r="L5585" s="444">
        <f t="shared" ca="1" si="189"/>
        <v>-7084304015168049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-7084304015168049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-29517933396533.535</v>
      </c>
      <c r="L5586" s="444">
        <f t="shared" ca="1" si="189"/>
        <v>-7113821948564583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-7113821948564583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-29640924785685.762</v>
      </c>
      <c r="L5587" s="444">
        <f t="shared" ca="1" si="189"/>
        <v>-7143462873350269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-7143462873350269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-29764428638959.453</v>
      </c>
      <c r="L5588" s="444">
        <f t="shared" ca="1" si="189"/>
        <v>-7173227301989228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-7173227301989228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-29888447091621.781</v>
      </c>
      <c r="L5589" s="444">
        <f t="shared" ca="1" si="189"/>
        <v>-7203115749080850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-7203115749080850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-30012982287836.875</v>
      </c>
      <c r="L5590" s="444">
        <f t="shared" ca="1" si="189"/>
        <v>-7233128731368687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-7233128731368687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-30138036380702.863</v>
      </c>
      <c r="L5591" s="444">
        <f t="shared" ca="1" si="189"/>
        <v>-7263266767749390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-7263266767749390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-30263611532289.125</v>
      </c>
      <c r="L5592" s="444">
        <f t="shared" ca="1" si="189"/>
        <v>-7293530379281679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-7293530379281679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-30389709913673.668</v>
      </c>
      <c r="L5593" s="444">
        <f t="shared" ca="1" si="189"/>
        <v>-7323920089195353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-7323920089195353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-30516333704980.637</v>
      </c>
      <c r="L5594" s="444">
        <f t="shared" ca="1" si="189"/>
        <v>-7354436422900334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-7354436422900334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-30643485095418.063</v>
      </c>
      <c r="L5595" s="444">
        <f t="shared" ca="1" si="189"/>
        <v>-7385079907995752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-7385079907995752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-30771166283315.629</v>
      </c>
      <c r="L5596" s="444">
        <f t="shared" ca="1" si="189"/>
        <v>-7415851074279068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-7415851074279068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-30899379476162.781</v>
      </c>
      <c r="L5597" s="444">
        <f t="shared" ca="1" si="189"/>
        <v>-7446750453755231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-7446750453755231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-31028126890646.797</v>
      </c>
      <c r="L5598" s="444">
        <f t="shared" ca="1" si="189"/>
        <v>-7477778580645878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-7477778580645878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-31157410752691.156</v>
      </c>
      <c r="L5599" s="444">
        <f t="shared" ca="1" si="189"/>
        <v>-7508935991398569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-7508935991398569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-31287233297494.035</v>
      </c>
      <c r="L5600" s="444">
        <f t="shared" ca="1" si="189"/>
        <v>-7540223224696063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-7540223224696063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-31417596769566.93</v>
      </c>
      <c r="L5601" s="444">
        <f t="shared" ca="1" si="189"/>
        <v>-7571640821465630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-7571640821465630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-31548503422773.457</v>
      </c>
      <c r="L5602" s="444">
        <f t="shared" ca="1" si="189"/>
        <v>-7603189324888403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-7603189324888403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-31679955520368.34</v>
      </c>
      <c r="L5603" s="444">
        <f t="shared" ca="1" si="189"/>
        <v>-7634869280408771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-7634869280408771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-31811955335036.551</v>
      </c>
      <c r="L5604" s="444">
        <f t="shared" ca="1" si="189"/>
        <v>-7666681235743808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-7666681235743808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-31944505148932.527</v>
      </c>
      <c r="L5605" s="444">
        <f t="shared" ca="1" si="189"/>
        <v>-7698625740892741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-7698625740892741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-32077607253719.754</v>
      </c>
      <c r="L5606" s="444">
        <f t="shared" ca="1" si="189"/>
        <v>-7730703348146461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-7730703348146461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-32211263950610.254</v>
      </c>
      <c r="L5607" s="444">
        <f t="shared" ca="1" si="189"/>
        <v>-7762914612097071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-7762914612097071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-32345477550404.461</v>
      </c>
      <c r="L5608" s="444">
        <f t="shared" ca="1" si="189"/>
        <v>-7795260089647475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-7795260089647475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-32480250373531.141</v>
      </c>
      <c r="L5609" s="444">
        <f t="shared" ca="1" si="189"/>
        <v>-7827740340021006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-7827740340021006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-32615584750087.523</v>
      </c>
      <c r="L5610" s="444">
        <f t="shared" ca="1" si="189"/>
        <v>-7860355924771094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-7860355924771094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-32751483019879.555</v>
      </c>
      <c r="L5611" s="444">
        <f t="shared" ca="1" si="189"/>
        <v>-7893107407790974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-7893107407790974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-32887947532462.391</v>
      </c>
      <c r="L5612" s="444">
        <f t="shared" ca="1" si="189"/>
        <v>-7925995355323436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-7925995355323436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-33024980647180.984</v>
      </c>
      <c r="L5613" s="444">
        <f t="shared" ca="1" si="189"/>
        <v>-7959020335970617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-7959020335970617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-33162584733210.902</v>
      </c>
      <c r="L5614" s="444">
        <f t="shared" ca="1" si="189"/>
        <v>-7992182920703828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-7992182920703828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-33300762169599.277</v>
      </c>
      <c r="L5615" s="444">
        <f t="shared" ca="1" si="189"/>
        <v>-8025483682873427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-8025483682873427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-33439515345305.949</v>
      </c>
      <c r="L5616" s="444">
        <f t="shared" ca="1" si="189"/>
        <v>-8058923198218733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-8058923198218733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-33578846659244.719</v>
      </c>
      <c r="L5617" s="444">
        <f t="shared" ca="1" si="189"/>
        <v>-8092502044877978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-8092502044877978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-33718758520324.906</v>
      </c>
      <c r="L5618" s="444">
        <f t="shared" ref="L5618:L5872" ca="1" si="194">I5618-J5618+K5618</f>
        <v>-8126220803398303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-8126220803398303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-33859253347492.93</v>
      </c>
      <c r="L5619" s="444">
        <f t="shared" ca="1" si="194"/>
        <v>-8160080056745796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-8160080056745796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-34000333569774.152</v>
      </c>
      <c r="L5620" s="444">
        <f t="shared" ca="1" si="194"/>
        <v>-8194080390315570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-8194080390315570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-34142001626314.871</v>
      </c>
      <c r="L5621" s="444">
        <f t="shared" ca="1" si="194"/>
        <v>-8228222391941885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-8228222391941885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-34284259966424.52</v>
      </c>
      <c r="L5622" s="444">
        <f t="shared" ca="1" si="194"/>
        <v>-8262506651908310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-8262506651908310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-34427111049617.957</v>
      </c>
      <c r="L5623" s="444">
        <f t="shared" ca="1" si="194"/>
        <v>-8296933762957928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-8296933762957928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-34570557345658.035</v>
      </c>
      <c r="L5624" s="444">
        <f t="shared" ca="1" si="194"/>
        <v>-8331504320303586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-8331504320303586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-34714601334598.27</v>
      </c>
      <c r="L5625" s="444">
        <f t="shared" ca="1" si="194"/>
        <v>-8366218921638184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-8366218921638184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-34859245506825.77</v>
      </c>
      <c r="L5626" s="444">
        <f t="shared" ca="1" si="194"/>
        <v>-8401078167145010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-8401078167145010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-35004492363104.203</v>
      </c>
      <c r="L5627" s="444">
        <f t="shared" ca="1" si="194"/>
        <v>-8436082659508114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-8436082659508114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-35150344414617.145</v>
      </c>
      <c r="L5628" s="444">
        <f t="shared" ca="1" si="194"/>
        <v>-8471233003922731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-8471233003922731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-35296804183011.383</v>
      </c>
      <c r="L5629" s="444">
        <f t="shared" ca="1" si="194"/>
        <v>-8506529808105742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-8506529808105742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-35443874200440.594</v>
      </c>
      <c r="L5630" s="444">
        <f t="shared" ca="1" si="194"/>
        <v>-8541973682306183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-8541973682306183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-35591557009609.094</v>
      </c>
      <c r="L5631" s="444">
        <f t="shared" ca="1" si="194"/>
        <v>-8577565239315792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-8577565239315792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-35739855163815.797</v>
      </c>
      <c r="L5632" s="444">
        <f t="shared" ca="1" si="194"/>
        <v>-8613305094479608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-8613305094479608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-35888771226998.359</v>
      </c>
      <c r="L5633" s="444">
        <f t="shared" ca="1" si="194"/>
        <v>-8649193865706606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-8649193865706606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-36038307773777.523</v>
      </c>
      <c r="L5634" s="444">
        <f t="shared" ca="1" si="194"/>
        <v>-8685232173480384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-8685232173480384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-36188467389501.602</v>
      </c>
      <c r="L5635" s="444">
        <f t="shared" ca="1" si="194"/>
        <v>-8721420640869886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-8721420640869886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-36339252670291.195</v>
      </c>
      <c r="L5636" s="444">
        <f t="shared" ca="1" si="194"/>
        <v>-8757759893540177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-8757759893540177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-36490666223084.07</v>
      </c>
      <c r="L5637" s="444">
        <f t="shared" ca="1" si="194"/>
        <v>-8794250559763261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-8794250559763261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-36642710665680.25</v>
      </c>
      <c r="L5638" s="444">
        <f t="shared" ca="1" si="194"/>
        <v>-8830893270428941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-8830893270428941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-36795388626787.25</v>
      </c>
      <c r="L5639" s="444">
        <f t="shared" ca="1" si="194"/>
        <v>-8867688659055728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-8867688659055728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-36948702746065.531</v>
      </c>
      <c r="L5640" s="444">
        <f t="shared" ca="1" si="194"/>
        <v>-8904637361801794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-8904637361801794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-37102655674174.141</v>
      </c>
      <c r="L5641" s="444">
        <f t="shared" ca="1" si="194"/>
        <v>-8941740017475968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-8941740017475968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-37257250072816.539</v>
      </c>
      <c r="L5642" s="444">
        <f t="shared" ca="1" si="194"/>
        <v>-8978997267548785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-8978997267548785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-37412488614786.602</v>
      </c>
      <c r="L5643" s="444">
        <f t="shared" ca="1" si="194"/>
        <v>-9016409756163572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-9016409756163572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-37568373984014.883</v>
      </c>
      <c r="L5644" s="444">
        <f t="shared" ca="1" si="194"/>
        <v>-9053978130147586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-9053978130147586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-37724908875614.938</v>
      </c>
      <c r="L5645" s="444">
        <f t="shared" ca="1" si="194"/>
        <v>-9091703039023200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-9091703039023200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-37882095995930</v>
      </c>
      <c r="L5646" s="444">
        <f t="shared" ca="1" si="194"/>
        <v>-9129585135019130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-9129585135019130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-38039938062579.711</v>
      </c>
      <c r="L5647" s="444">
        <f t="shared" ca="1" si="194"/>
        <v>-9167625073081710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-9167625073081710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-38198437804507.125</v>
      </c>
      <c r="L5648" s="444">
        <f t="shared" ca="1" si="194"/>
        <v>-9205823510886218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-9205823510886218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-38357597962025.906</v>
      </c>
      <c r="L5649" s="444">
        <f t="shared" ca="1" si="194"/>
        <v>-9244181108848244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-9244181108848244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-38517421286867.68</v>
      </c>
      <c r="L5650" s="444">
        <f t="shared" ca="1" si="194"/>
        <v>-9282698530135112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-9282698530135112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-38677910542229.633</v>
      </c>
      <c r="L5651" s="444">
        <f t="shared" ca="1" si="194"/>
        <v>-9321376440677342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-9321376440677342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-38839068502822.258</v>
      </c>
      <c r="L5652" s="444">
        <f t="shared" ca="1" si="194"/>
        <v>-9360215509180164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-9360215509180164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-39000897954917.352</v>
      </c>
      <c r="L5653" s="444">
        <f t="shared" ca="1" si="194"/>
        <v>-9399216407135082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-9399216407135082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-39163401696396.172</v>
      </c>
      <c r="L5654" s="444">
        <f t="shared" ca="1" si="194"/>
        <v>-9438379808831478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-9438379808831478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-39326582536797.828</v>
      </c>
      <c r="L5655" s="444">
        <f t="shared" ca="1" si="194"/>
        <v>-9477706391368276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-9477706391368276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-39490443297367.813</v>
      </c>
      <c r="L5656" s="444">
        <f t="shared" ca="1" si="194"/>
        <v>-9517196834665644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-9517196834665644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-39654986811106.852</v>
      </c>
      <c r="L5657" s="444">
        <f t="shared" ca="1" si="194"/>
        <v>-9556851821476750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-9556851821476750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-39820215922819.789</v>
      </c>
      <c r="L5658" s="444">
        <f t="shared" ca="1" si="194"/>
        <v>-9596672037399570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-9596672037399570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-39986133489164.875</v>
      </c>
      <c r="L5659" s="444">
        <f t="shared" ca="1" si="194"/>
        <v>-9636658170888734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-9636658170888734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-40152742378703.055</v>
      </c>
      <c r="L5660" s="444">
        <f t="shared" ca="1" si="194"/>
        <v>-9676810913267438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-9676810913267438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-40320045471947.656</v>
      </c>
      <c r="L5661" s="444">
        <f t="shared" ca="1" si="194"/>
        <v>-9717130958739386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-9717130958739386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-40488045661414.109</v>
      </c>
      <c r="L5662" s="444">
        <f t="shared" ca="1" si="194"/>
        <v>-9757619004400800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-9757619004400800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-40656745851670</v>
      </c>
      <c r="L5663" s="444">
        <f t="shared" ca="1" si="194"/>
        <v>-9798275750252470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-9798275750252470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-40826148959385.289</v>
      </c>
      <c r="L5664" s="444">
        <f t="shared" ca="1" si="194"/>
        <v>-9839101899211856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-9839101899211856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-40996257913382.734</v>
      </c>
      <c r="L5665" s="444">
        <f t="shared" ca="1" si="194"/>
        <v>-9880098157125238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-9880098157125238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-41167075654688.492</v>
      </c>
      <c r="L5666" s="444">
        <f t="shared" ca="1" si="194"/>
        <v>-9921265232779926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-9921265232779926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-41338605136583.023</v>
      </c>
      <c r="L5667" s="444">
        <f t="shared" ca="1" si="194"/>
        <v>-9962603837916510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-9962603837916510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-41510849324652.125</v>
      </c>
      <c r="L5668" s="444">
        <f t="shared" ca="1" si="194"/>
        <v>-1.0004114687241162E+16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-1.0004114687241162E+16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-41683811196838.172</v>
      </c>
      <c r="L5669" s="444">
        <f t="shared" ca="1" si="194"/>
        <v>-1.0045798498438E+16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-1.0045798498438E+16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-41857493743491.664</v>
      </c>
      <c r="L5670" s="444">
        <f t="shared" ca="1" si="194"/>
        <v>-1.0087655992181492E+16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-1.0087655992181492E+16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-42031899967422.883</v>
      </c>
      <c r="L5671" s="444">
        <f t="shared" ca="1" si="194"/>
        <v>-1.0129687892148914E+16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-1.0129687892148914E+16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-42207032883953.805</v>
      </c>
      <c r="L5672" s="444">
        <f t="shared" ca="1" si="194"/>
        <v>-1.0171894925032868E+16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-1.0171894925032868E+16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-42382895520970.281</v>
      </c>
      <c r="L5673" s="444">
        <f t="shared" ca="1" si="194"/>
        <v>-1.0214277820553838E+16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-1.0214277820553838E+16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-42559490918974.328</v>
      </c>
      <c r="L5674" s="444">
        <f t="shared" ca="1" si="194"/>
        <v>-1.0256837311472812E+16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-1.0256837311472812E+16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-42736822131136.719</v>
      </c>
      <c r="L5675" s="444">
        <f t="shared" ca="1" si="194"/>
        <v>-1.0299574133603948E+16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-1.0299574133603948E+16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-42914892223349.781</v>
      </c>
      <c r="L5676" s="444">
        <f t="shared" ca="1" si="194"/>
        <v>-1.0342489025827298E+16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-1.0342489025827298E+16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-43093704274280.406</v>
      </c>
      <c r="L5677" s="444">
        <f t="shared" ca="1" si="194"/>
        <v>-1.0385582730101578E+16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-1.0385582730101578E+16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-43273261375423.242</v>
      </c>
      <c r="L5678" s="444">
        <f t="shared" ca="1" si="194"/>
        <v>-1.0428855991477002E+16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-1.0428855991477002E+16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-43453566631154.172</v>
      </c>
      <c r="L5679" s="444">
        <f t="shared" ca="1" si="194"/>
        <v>-1.0472309558108156E+16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-1.0472309558108156E+16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-43634623158783.984</v>
      </c>
      <c r="L5680" s="444">
        <f t="shared" ca="1" si="194"/>
        <v>-1.051594418126694E+16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-1.051594418126694E+16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-43816434088612.25</v>
      </c>
      <c r="L5681" s="444">
        <f t="shared" ca="1" si="194"/>
        <v>-1.0559760615355552E+16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-1.0559760615355552E+16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-43999002563981.469</v>
      </c>
      <c r="L5682" s="444">
        <f t="shared" ca="1" si="194"/>
        <v>-1.0603759617919534E+16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-1.0603759617919534E+16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-44182331741331.391</v>
      </c>
      <c r="L5683" s="444">
        <f t="shared" ca="1" si="194"/>
        <v>-1.0647941949660866E+16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-1.0647941949660866E+16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-44366424790253.609</v>
      </c>
      <c r="L5684" s="444">
        <f t="shared" ca="1" si="194"/>
        <v>-1.069230837445112E+16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-1.069230837445112E+16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-44551284893546.336</v>
      </c>
      <c r="L5685" s="444">
        <f t="shared" ca="1" si="194"/>
        <v>-1.0736859659344666E+16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-1.0736859659344666E+16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-44736915247269.438</v>
      </c>
      <c r="L5686" s="444">
        <f t="shared" ca="1" si="194"/>
        <v>-1.0781596574591936E+16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-1.0781596574591936E+16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-44923319060799.734</v>
      </c>
      <c r="L5687" s="444">
        <f t="shared" ca="1" si="194"/>
        <v>-1.0826519893652736E+16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-1.0826519893652736E+16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-45110499556886.398</v>
      </c>
      <c r="L5688" s="444">
        <f t="shared" ca="1" si="194"/>
        <v>-1.0871630393209622E+16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-1.0871630393209622E+16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-45298459971706.758</v>
      </c>
      <c r="L5689" s="444">
        <f t="shared" ca="1" si="194"/>
        <v>-1.0916928853181328E+16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-1.0916928853181328E+16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-45487203554922.203</v>
      </c>
      <c r="L5690" s="444">
        <f t="shared" ca="1" si="194"/>
        <v>-1.096241605673625E+16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-1.096241605673625E+16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-45676733569734.375</v>
      </c>
      <c r="L5691" s="444">
        <f t="shared" ca="1" si="194"/>
        <v>-1.1008092790305984E+16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-1.1008092790305984E+16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-45867053292941.602</v>
      </c>
      <c r="L5692" s="444">
        <f t="shared" ca="1" si="194"/>
        <v>-1.1053959843598926E+16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-1.1053959843598926E+16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-46058166014995.523</v>
      </c>
      <c r="L5693" s="444">
        <f t="shared" ca="1" si="194"/>
        <v>-1.1100018009613922E+16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-1.1100018009613922E+16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-46250075040058.008</v>
      </c>
      <c r="L5694" s="444">
        <f t="shared" ca="1" si="194"/>
        <v>-1.114626808465398E+16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-1.114626808465398E+16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-46442783686058.25</v>
      </c>
      <c r="L5695" s="444">
        <f t="shared" ca="1" si="194"/>
        <v>-1.1192710868340038E+16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-1.1192710868340038E+16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-46636295284750.156</v>
      </c>
      <c r="L5696" s="444">
        <f t="shared" ca="1" si="194"/>
        <v>-1.1239347163624788E+16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-1.1239347163624788E+16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-46830613181769.953</v>
      </c>
      <c r="L5697" s="444">
        <f t="shared" ca="1" si="194"/>
        <v>-1.1286177776806558E+16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-1.1286177776806558E+16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-47025740736693.992</v>
      </c>
      <c r="L5698" s="444">
        <f t="shared" ca="1" si="194"/>
        <v>-1.1333203517543252E+16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-1.1333203517543252E+16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-47221681323096.883</v>
      </c>
      <c r="L5699" s="444">
        <f t="shared" ca="1" si="194"/>
        <v>-1.1380425198866348E+16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-1.1380425198866348E+16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-47418438328609.781</v>
      </c>
      <c r="L5700" s="444">
        <f t="shared" ca="1" si="194"/>
        <v>-1.1427843637194958E+16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-1.1427843637194958E+16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-47616015154978.992</v>
      </c>
      <c r="L5701" s="444">
        <f t="shared" ca="1" si="194"/>
        <v>-1.1475459652349936E+16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-1.1475459652349936E+16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-47814415218124.734</v>
      </c>
      <c r="L5702" s="444">
        <f t="shared" ca="1" si="194"/>
        <v>-1.152327406756806E+16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-1.152327406756806E+16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-48013641948200.25</v>
      </c>
      <c r="L5703" s="444">
        <f t="shared" ca="1" si="194"/>
        <v>-1.157128770951626E+16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-1.157128770951626E+16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-48213698789651.086</v>
      </c>
      <c r="L5704" s="444">
        <f t="shared" ca="1" si="194"/>
        <v>-1.1619501408305912E+16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-1.1619501408305912E+16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-48414589201274.633</v>
      </c>
      <c r="L5705" s="444">
        <f t="shared" ca="1" si="194"/>
        <v>-1.1667915997507186E+16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-1.1667915997507186E+16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-48616316656279.938</v>
      </c>
      <c r="L5706" s="444">
        <f t="shared" ca="1" si="194"/>
        <v>-1.1716532314163466E+16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-1.1716532314163466E+16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-48818884642347.773</v>
      </c>
      <c r="L5707" s="444">
        <f t="shared" ca="1" si="194"/>
        <v>-1.1765351198805814E+16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-1.1765351198805814E+16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-49022296661690.891</v>
      </c>
      <c r="L5708" s="444">
        <f t="shared" ca="1" si="194"/>
        <v>-1.1814373495467504E+16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-1.1814373495467504E+16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-49226556231114.602</v>
      </c>
      <c r="L5709" s="444">
        <f t="shared" ca="1" si="194"/>
        <v>-1.1863600051698618E+16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-1.1863600051698618E+16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-49431666882077.578</v>
      </c>
      <c r="L5710" s="444">
        <f t="shared" ca="1" si="194"/>
        <v>-1.1913031718580696E+16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-1.1913031718580696E+16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-49637632160752.898</v>
      </c>
      <c r="L5711" s="444">
        <f t="shared" ca="1" si="194"/>
        <v>-1.1962669350741448E+16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-1.1962669350741448E+16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-49844455628089.367</v>
      </c>
      <c r="L5712" s="444">
        <f t="shared" ca="1" si="194"/>
        <v>-1.2012513806369538E+16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-1.2012513806369538E+16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-50052140859873.078</v>
      </c>
      <c r="L5713" s="444">
        <f t="shared" ca="1" si="194"/>
        <v>-1.2062565947229412E+16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-1.2062565947229412E+16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-50260691446789.219</v>
      </c>
      <c r="L5714" s="444">
        <f t="shared" ca="1" si="194"/>
        <v>-1.2112826638676202E+16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-1.2112826638676202E+16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-50470110994484.172</v>
      </c>
      <c r="L5715" s="444">
        <f t="shared" ca="1" si="194"/>
        <v>-1.2163296749670686E+16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-1.2163296749670686E+16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-50680403123627.859</v>
      </c>
      <c r="L5716" s="444">
        <f t="shared" ca="1" si="194"/>
        <v>-1.2213977152794314E+16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-1.2213977152794314E+16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-50891571469976.305</v>
      </c>
      <c r="L5717" s="444">
        <f t="shared" ca="1" si="194"/>
        <v>-1.226486872426429E+16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-1.226486872426429E+16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-51103619684434.539</v>
      </c>
      <c r="L5718" s="444">
        <f t="shared" ca="1" si="194"/>
        <v>-1.2315972343948724E+16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-1.2315972343948724E+16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-51316551433119.68</v>
      </c>
      <c r="L5719" s="444">
        <f t="shared" ca="1" si="194"/>
        <v>-1.2367288895381844E+16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-1.2367288895381844E+16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-51530370397424.352</v>
      </c>
      <c r="L5720" s="444">
        <f t="shared" ca="1" si="194"/>
        <v>-1.2418819265779268E+16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-1.2418819265779268E+16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-51745080274080.281</v>
      </c>
      <c r="L5721" s="444">
        <f t="shared" ca="1" si="194"/>
        <v>-1.2470564346053348E+16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-1.2470564346053348E+16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-51960684775222.281</v>
      </c>
      <c r="L5722" s="444">
        <f t="shared" ca="1" si="194"/>
        <v>-1.252252503082857E+16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-1.252252503082857E+16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-52177187628452.375</v>
      </c>
      <c r="L5723" s="444">
        <f t="shared" ca="1" si="194"/>
        <v>-1.2574702218457022E+16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-1.2574702218457022E+16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-52394592576904.258</v>
      </c>
      <c r="L5724" s="444">
        <f t="shared" ca="1" si="194"/>
        <v>-1.2627096811033926E+16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-1.2627096811033926E+16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-52612903379308.023</v>
      </c>
      <c r="L5725" s="444">
        <f t="shared" ca="1" si="194"/>
        <v>-1.2679709714413234E+16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-1.2679709714413234E+16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-52832123810055.141</v>
      </c>
      <c r="L5726" s="444">
        <f t="shared" ca="1" si="194"/>
        <v>-1.273254183822329E+16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-1.273254183822329E+16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-53052257659263.711</v>
      </c>
      <c r="L5727" s="444">
        <f t="shared" ca="1" si="194"/>
        <v>-1.2785594095882554E+16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-1.2785594095882554E+16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-53273308732843.977</v>
      </c>
      <c r="L5728" s="444">
        <f t="shared" ca="1" si="194"/>
        <v>-1.2838867404615398E+16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-1.2838867404615398E+16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-53495280852564.156</v>
      </c>
      <c r="L5729" s="444">
        <f t="shared" ca="1" si="194"/>
        <v>-1.2892362685467962E+16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-1.2892362685467962E+16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-53718177856116.508</v>
      </c>
      <c r="L5730" s="444">
        <f t="shared" ca="1" si="194"/>
        <v>-1.2946080863324078E+16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-1.2946080863324078E+16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-53942003597183.656</v>
      </c>
      <c r="L5731" s="444">
        <f t="shared" ca="1" si="194"/>
        <v>-1.3000022866921262E+16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-1.3000022866921262E+16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-54166761945505.258</v>
      </c>
      <c r="L5732" s="444">
        <f t="shared" ca="1" si="194"/>
        <v>-1.3054189628866768E+16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-1.3054189628866768E+16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-54392456786944.867</v>
      </c>
      <c r="L5733" s="444">
        <f t="shared" ca="1" si="194"/>
        <v>-1.3108582085653712E+16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-1.3108582085653712E+16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-54619092023557.133</v>
      </c>
      <c r="L5734" s="444">
        <f t="shared" ca="1" si="194"/>
        <v>-1.316320117767727E+16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-1.316320117767727E+16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-54846671573655.289</v>
      </c>
      <c r="L5735" s="444">
        <f t="shared" ca="1" si="194"/>
        <v>-1.3218047849250926E+16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-1.3218047849250926E+16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-55075199371878.859</v>
      </c>
      <c r="L5736" s="444">
        <f t="shared" ca="1" si="194"/>
        <v>-1.3273123048622804E+16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-1.3273123048622804E+16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-55304679369261.68</v>
      </c>
      <c r="L5737" s="444">
        <f t="shared" ca="1" si="194"/>
        <v>-1.3328427727992066E+16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-1.3328427727992066E+16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-55535115533300.273</v>
      </c>
      <c r="L5738" s="444">
        <f t="shared" ca="1" si="194"/>
        <v>-1.3383962843525366E+16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-1.3383962843525366E+16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-55766511848022.359</v>
      </c>
      <c r="L5739" s="444">
        <f t="shared" ca="1" si="194"/>
        <v>-1.3439729355373388E+16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-1.3439729355373388E+16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-55998872314055.781</v>
      </c>
      <c r="L5740" s="444">
        <f t="shared" ca="1" si="194"/>
        <v>-1.3495728227687444E+16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-1.3495728227687444E+16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-56232200948697.68</v>
      </c>
      <c r="L5741" s="444">
        <f t="shared" ca="1" si="194"/>
        <v>-1.3551960428636142E+16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-1.3551960428636142E+16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-56466501785983.922</v>
      </c>
      <c r="L5742" s="444">
        <f t="shared" ca="1" si="194"/>
        <v>-1.3608426930422126E+16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-1.3608426930422126E+16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-56701778876758.859</v>
      </c>
      <c r="L5743" s="444">
        <f t="shared" ca="1" si="194"/>
        <v>-1.3665128709298884E+16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-1.3665128709298884E+16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-56938036288745.352</v>
      </c>
      <c r="L5744" s="444">
        <f t="shared" ca="1" si="194"/>
        <v>-1.372206674558763E+16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-1.372206674558763E+16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-57175278106615.125</v>
      </c>
      <c r="L5745" s="444">
        <f t="shared" ca="1" si="194"/>
        <v>-1.3779242023694246E+16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-1.3779242023694246E+16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-57413508432059.359</v>
      </c>
      <c r="L5746" s="444">
        <f t="shared" ca="1" si="194"/>
        <v>-1.3836655532126306E+16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-1.3836655532126306E+16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-57652731383859.609</v>
      </c>
      <c r="L5747" s="444">
        <f t="shared" ca="1" si="194"/>
        <v>-1.3894308263510166E+16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-1.3894308263510166E+16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-57892951097959.023</v>
      </c>
      <c r="L5748" s="444">
        <f t="shared" ca="1" si="194"/>
        <v>-1.3952201214608126E+16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-1.3952201214608126E+16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-58134171727533.859</v>
      </c>
      <c r="L5749" s="444">
        <f t="shared" ca="1" si="194"/>
        <v>-1.401033538633566E+16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-1.401033538633566E+16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-58376397443065.25</v>
      </c>
      <c r="L5750" s="444">
        <f t="shared" ca="1" si="194"/>
        <v>-1.4068711783778726E+16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-1.4068711783778726E+16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-58619632432411.359</v>
      </c>
      <c r="L5751" s="444">
        <f t="shared" ca="1" si="194"/>
        <v>-1.4127331416211138E+16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-1.4127331416211138E+16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-58863880900879.75</v>
      </c>
      <c r="L5752" s="444">
        <f t="shared" ca="1" si="194"/>
        <v>-1.4186195297112018E+16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-1.4186195297112018E+16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-59109147071300.07</v>
      </c>
      <c r="L5753" s="444">
        <f t="shared" ca="1" si="194"/>
        <v>-1.4245304444183318E+16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-1.4245304444183318E+16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-59355435184097.156</v>
      </c>
      <c r="L5754" s="444">
        <f t="shared" ca="1" si="194"/>
        <v>-1.4304659879367416E+16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-1.4304659879367416E+16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-59602749497364.234</v>
      </c>
      <c r="L5755" s="444">
        <f t="shared" ca="1" si="194"/>
        <v>-1.436426262886478E+16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-1.436426262886478E+16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-59851094286936.57</v>
      </c>
      <c r="L5756" s="444">
        <f t="shared" ca="1" si="194"/>
        <v>-1.4424113723151716E+16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-1.4424113723151716E+16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-60100473846465.484</v>
      </c>
      <c r="L5757" s="444">
        <f t="shared" ca="1" si="194"/>
        <v>-1.4484214196998182E+16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-1.4484214196998182E+16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-60350892487492.422</v>
      </c>
      <c r="L5758" s="444">
        <f t="shared" ca="1" si="194"/>
        <v>-1.4544565089485674E+16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-1.4544565089485674E+16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-60602354539523.648</v>
      </c>
      <c r="L5759" s="444">
        <f t="shared" ca="1" si="194"/>
        <v>-1.4605167444025198E+16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-1.4605167444025198E+16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-60854864350105</v>
      </c>
      <c r="L5760" s="444">
        <f t="shared" ca="1" si="194"/>
        <v>-1.4666022308375304E+16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-1.4666022308375304E+16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-61108426284897.102</v>
      </c>
      <c r="L5761" s="444">
        <f t="shared" ca="1" si="194"/>
        <v>-1.4727130734660202E+16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-1.4727130734660202E+16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-61363044727750.852</v>
      </c>
      <c r="L5762" s="444">
        <f t="shared" ca="1" si="194"/>
        <v>-1.4788493779387952E+16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-1.4788493779387952E+16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-61618724080783.133</v>
      </c>
      <c r="L5763" s="444">
        <f t="shared" ca="1" si="194"/>
        <v>-1.4850112503468736E+16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-1.4850112503468736E+16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-61875468764453.055</v>
      </c>
      <c r="L5764" s="444">
        <f t="shared" ca="1" si="194"/>
        <v>-1.491198797223319E+16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-1.491198797223319E+16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-62133283217638.281</v>
      </c>
      <c r="L5765" s="444">
        <f t="shared" ca="1" si="194"/>
        <v>-1.4974121255450828E+16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-1.4974121255450828E+16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-62392171897711.781</v>
      </c>
      <c r="L5766" s="444">
        <f t="shared" ca="1" si="194"/>
        <v>-1.503651342734854E+16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-1.503651342734854E+16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-62652139280618.914</v>
      </c>
      <c r="L5767" s="444">
        <f t="shared" ca="1" si="194"/>
        <v>-1.5099165566629158E+16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-1.5099165566629158E+16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-62913189860954.836</v>
      </c>
      <c r="L5768" s="444">
        <f t="shared" ca="1" si="194"/>
        <v>-1.5162078756490112E+16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-1.5162078756490112E+16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-63175328152042.141</v>
      </c>
      <c r="L5769" s="444">
        <f t="shared" ca="1" si="194"/>
        <v>-1.5225254084642154E+16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-1.5225254084642154E+16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-63438558686008.977</v>
      </c>
      <c r="L5770" s="444">
        <f t="shared" ca="1" si="194"/>
        <v>-1.5288692643328162E+16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-1.5288692643328162E+16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-63702886013867.344</v>
      </c>
      <c r="L5771" s="444">
        <f t="shared" ca="1" si="194"/>
        <v>-1.535239552934203E+16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-1.535239552934203E+16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-63968314705591.789</v>
      </c>
      <c r="L5772" s="444">
        <f t="shared" ca="1" si="194"/>
        <v>-1.5416363844047622E+16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-1.5416363844047622E+16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-64234849350198.422</v>
      </c>
      <c r="L5773" s="444">
        <f t="shared" ca="1" si="194"/>
        <v>-1.548059869339782E+16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-1.548059869339782E+16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-64502494555824.25</v>
      </c>
      <c r="L5774" s="444">
        <f t="shared" ca="1" si="194"/>
        <v>-1.5545101187953644E+16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-1.5545101187953644E+16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-64771254949806.852</v>
      </c>
      <c r="L5775" s="444">
        <f t="shared" ca="1" si="194"/>
        <v>-1.560987244290345E+16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-1.560987244290345E+16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-65041135178764.375</v>
      </c>
      <c r="L5776" s="444">
        <f t="shared" ca="1" si="194"/>
        <v>-1.5674913578082214E+16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-1.5674913578082214E+16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-65312139908675.891</v>
      </c>
      <c r="L5777" s="444">
        <f t="shared" ca="1" si="194"/>
        <v>-1.574022571799089E+16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-1.574022571799089E+16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-65584273824962.031</v>
      </c>
      <c r="L5778" s="444">
        <f t="shared" ca="1" si="194"/>
        <v>-1.5805809991815852E+16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-1.5805809991815852E+16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-65857541632566.055</v>
      </c>
      <c r="L5779" s="444">
        <f t="shared" ca="1" si="194"/>
        <v>-1.5871667533448418E+16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-1.5871667533448418E+16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-66131948056035.07</v>
      </c>
      <c r="L5780" s="444">
        <f t="shared" ca="1" si="194"/>
        <v>-1.5937799481504454E+16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-1.5937799481504454E+16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-66407497839601.891</v>
      </c>
      <c r="L5781" s="444">
        <f t="shared" ca="1" si="194"/>
        <v>-1.6004206979344056E+16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-1.6004206979344056E+16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-66684195747266.906</v>
      </c>
      <c r="L5782" s="444">
        <f t="shared" ca="1" si="194"/>
        <v>-1.6070891175091322E+16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-1.6070891175091322E+16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-66962046562880.508</v>
      </c>
      <c r="L5783" s="444">
        <f t="shared" ca="1" si="194"/>
        <v>-1.6137853221654202E+16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-1.6137853221654202E+16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-67241055090225.836</v>
      </c>
      <c r="L5784" s="444">
        <f t="shared" ca="1" si="194"/>
        <v>-1.6205094276744428E+16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-1.6205094276744428E+16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-67521226153101.781</v>
      </c>
      <c r="L5785" s="444">
        <f t="shared" ca="1" si="194"/>
        <v>-1.627261550289753E+16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-1.627261550289753E+16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-67802564595406.383</v>
      </c>
      <c r="L5786" s="444">
        <f t="shared" ca="1" si="194"/>
        <v>-1.6340418067492936E+16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-1.6340418067492936E+16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-68085075281220.563</v>
      </c>
      <c r="L5787" s="444">
        <f t="shared" ca="1" si="194"/>
        <v>-1.6408503142774156E+16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-1.6408503142774156E+16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-68368763094892.313</v>
      </c>
      <c r="L5788" s="444">
        <f t="shared" ca="1" si="194"/>
        <v>-1.6476871905869048E+16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-1.6476871905869048E+16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-68653632941121.031</v>
      </c>
      <c r="L5789" s="444">
        <f t="shared" ca="1" si="194"/>
        <v>-1.654552553881017E+16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-1.654552553881017E+16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-68939689745042.375</v>
      </c>
      <c r="L5790" s="444">
        <f t="shared" ca="1" si="194"/>
        <v>-1.6614465228555212E+16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-1.6614465228555212E+16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-69226938452313.391</v>
      </c>
      <c r="L5791" s="444">
        <f t="shared" ca="1" si="194"/>
        <v>-1.6683692167007526E+16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-1.6683692167007526E+16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-69515384029198.023</v>
      </c>
      <c r="L5792" s="444">
        <f t="shared" ca="1" si="194"/>
        <v>-1.6753207551036724E+16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-1.6753207551036724E+16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-69805031462653.016</v>
      </c>
      <c r="L5793" s="444">
        <f t="shared" ca="1" si="194"/>
        <v>-1.6823012582499378E+16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-1.6823012582499378E+16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-70095885760414.07</v>
      </c>
      <c r="L5794" s="444">
        <f t="shared" ca="1" si="194"/>
        <v>-1.6893108468259792E+16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-1.6893108468259792E+16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-70387951951082.453</v>
      </c>
      <c r="L5795" s="444">
        <f t="shared" ca="1" si="194"/>
        <v>-1.6963496420210874E+16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-1.6963496420210874E+16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-70681235084211.984</v>
      </c>
      <c r="L5796" s="444">
        <f t="shared" ca="1" si="194"/>
        <v>-1.7034177655295086E+16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-1.7034177655295086E+16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-70975740230396.188</v>
      </c>
      <c r="L5797" s="444">
        <f t="shared" ca="1" si="194"/>
        <v>-1.7105153395525482E+16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-1.7105153395525482E+16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-71271472481356.172</v>
      </c>
      <c r="L5798" s="444">
        <f t="shared" ca="1" si="194"/>
        <v>-1.7176424868006838E+16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-1.7176424868006838E+16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-71568436950028.484</v>
      </c>
      <c r="L5799" s="444">
        <f t="shared" ca="1" si="194"/>
        <v>-1.7247993304956866E+16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-1.7247993304956866E+16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-71866638770653.609</v>
      </c>
      <c r="L5800" s="444">
        <f t="shared" ca="1" si="194"/>
        <v>-1.731985994372752E+16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-1.731985994372752E+16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-72166083098864.672</v>
      </c>
      <c r="L5801" s="444">
        <f t="shared" ca="1" si="194"/>
        <v>-1.7392026026826384E+16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-1.7392026026826384E+16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-72466775111776.594</v>
      </c>
      <c r="L5802" s="444">
        <f t="shared" ca="1" si="194"/>
        <v>-1.746449280193816E+16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-1.746449280193816E+16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-72768720008075.672</v>
      </c>
      <c r="L5803" s="444">
        <f t="shared" ca="1" si="194"/>
        <v>-1.7537261521946236E+16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-1.7537261521946236E+16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-73071923008109.313</v>
      </c>
      <c r="L5804" s="444">
        <f t="shared" ca="1" si="194"/>
        <v>-1.7610333444954346E+16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-1.7610333444954346E+16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-73376389353976.438</v>
      </c>
      <c r="L5805" s="444">
        <f t="shared" ca="1" si="194"/>
        <v>-1.7683709834308322E+16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-1.7683709834308322E+16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-73682124309618</v>
      </c>
      <c r="L5806" s="444">
        <f t="shared" ca="1" si="194"/>
        <v>-1.775739195861794E+16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-1.775739195861794E+16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-73989133160908.078</v>
      </c>
      <c r="L5807" s="444">
        <f t="shared" ca="1" si="194"/>
        <v>-1.7831381091778848E+16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-1.7831381091778848E+16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-74297421215745.203</v>
      </c>
      <c r="L5808" s="444">
        <f t="shared" ca="1" si="194"/>
        <v>-1.7905678512994594E+16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-1.7905678512994594E+16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-74606993804144.156</v>
      </c>
      <c r="L5809" s="444">
        <f t="shared" ca="1" si="194"/>
        <v>-1.7980285506798738E+16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-1.7980285506798738E+16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-74917856278328.078</v>
      </c>
      <c r="L5810" s="444">
        <f t="shared" ca="1" si="194"/>
        <v>-1.8055203363077068E+16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-1.8055203363077068E+16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-75230014012821.109</v>
      </c>
      <c r="L5811" s="444">
        <f t="shared" ca="1" si="194"/>
        <v>-1.8130433377089888E+16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-1.8130433377089888E+16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-75543472404541.203</v>
      </c>
      <c r="L5812" s="444">
        <f t="shared" ca="1" si="194"/>
        <v>-1.8205976849494428E+16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-1.8205976849494428E+16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-75858236872893.453</v>
      </c>
      <c r="L5813" s="444">
        <f t="shared" ca="1" si="194"/>
        <v>-1.828183508636732E+16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-1.828183508636732E+16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-76174312859863.828</v>
      </c>
      <c r="L5814" s="444">
        <f t="shared" ca="1" si="194"/>
        <v>-1.8358009399227184E+16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-1.8358009399227184E+16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-76491705830113.266</v>
      </c>
      <c r="L5815" s="444">
        <f t="shared" ca="1" si="194"/>
        <v>-1.8434501105057296E+16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-1.8434501105057296E+16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-76810421271072.063</v>
      </c>
      <c r="L5816" s="444">
        <f t="shared" ca="1" si="194"/>
        <v>-1.8511311526328368E+16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-1.8511311526328368E+16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-77130464693034.859</v>
      </c>
      <c r="L5817" s="444">
        <f t="shared" ca="1" si="194"/>
        <v>-1.8588441991021404E+16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-1.8588441991021404E+16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-77451841629255.844</v>
      </c>
      <c r="L5818" s="444">
        <f t="shared" ca="1" si="194"/>
        <v>-1.866589383265066E+16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-1.866589383265066E+16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-77774557636044.422</v>
      </c>
      <c r="L5819" s="444">
        <f t="shared" ca="1" si="194"/>
        <v>-1.8743668390286704E+16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-1.8743668390286704E+16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-78098618292861.266</v>
      </c>
      <c r="L5820" s="444">
        <f t="shared" ca="1" si="194"/>
        <v>-1.8821767008579564E+16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-1.8821767008579564E+16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-78424029202414.844</v>
      </c>
      <c r="L5821" s="444">
        <f t="shared" ca="1" si="194"/>
        <v>-1.890019103778198E+16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-1.890019103778198E+16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-78750795990758.25</v>
      </c>
      <c r="L5822" s="444">
        <f t="shared" ca="1" si="194"/>
        <v>-1.897894183377274E+16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-1.897894183377274E+16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-79078924307386.422</v>
      </c>
      <c r="L5823" s="444">
        <f t="shared" ca="1" si="194"/>
        <v>-1.9058020758080128E+16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-1.9058020758080128E+16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-79408419825333.859</v>
      </c>
      <c r="L5824" s="444">
        <f t="shared" ca="1" si="194"/>
        <v>-1.913742917790546E+16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-1.913742917790546E+16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-79739288241272.75</v>
      </c>
      <c r="L5825" s="444">
        <f t="shared" ca="1" si="194"/>
        <v>-1.9217168466146732E+16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-1.9217168466146732E+16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-80071535275611.375</v>
      </c>
      <c r="L5826" s="444">
        <f t="shared" ca="1" si="194"/>
        <v>-1.9297240001422344E+16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-1.9297240001422344E+16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-80405166672593.094</v>
      </c>
      <c r="L5827" s="444">
        <f t="shared" ca="1" si="194"/>
        <v>-1.9377645168094936E+16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-1.9377645168094936E+16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-80740188200395.563</v>
      </c>
      <c r="L5828" s="444">
        <f t="shared" ca="1" si="194"/>
        <v>-1.9458385356295332E+16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-1.9458385356295332E+16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-81076605651230.547</v>
      </c>
      <c r="L5829" s="444">
        <f t="shared" ca="1" si="194"/>
        <v>-1.9539461961946564E+16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-1.9539461961946564E+16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-81414424841444.016</v>
      </c>
      <c r="L5830" s="444">
        <f t="shared" ca="1" si="194"/>
        <v>-1.9620876386788008E+16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-1.9620876386788008E+16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-81753651611616.703</v>
      </c>
      <c r="L5831" s="444">
        <f t="shared" ca="1" si="194"/>
        <v>-1.9702630038399624E+16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-1.9702630038399624E+16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-82094291826665.094</v>
      </c>
      <c r="L5832" s="444">
        <f t="shared" ca="1" si="194"/>
        <v>-1.9784724330226288E+16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-1.9784724330226288E+16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-82436351375942.859</v>
      </c>
      <c r="L5833" s="444">
        <f t="shared" ca="1" si="194"/>
        <v>-1.9867160681602232E+16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-1.9867160681602232E+16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-82779836173342.625</v>
      </c>
      <c r="L5834" s="444">
        <f t="shared" ca="1" si="194"/>
        <v>-1.9949940517775576E+16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-1.9949940517775576E+16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-83124752157398.234</v>
      </c>
      <c r="L5835" s="444">
        <f t="shared" ca="1" si="194"/>
        <v>-2.0033065269932976E+16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-2.0033065269932976E+16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-83471105291387.406</v>
      </c>
      <c r="L5836" s="444">
        <f t="shared" ca="1" si="194"/>
        <v>-2.0116536375224364E+16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-2.0116536375224364E+16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-83818901563434.844</v>
      </c>
      <c r="L5837" s="444">
        <f t="shared" ca="1" si="194"/>
        <v>-2.02003552767878E+16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-2.02003552767878E+16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-84168146986615.828</v>
      </c>
      <c r="L5838" s="444">
        <f t="shared" ca="1" si="194"/>
        <v>-2.0284523423774416E+16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-2.0284523423774416E+16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-84518847599060.063</v>
      </c>
      <c r="L5839" s="444">
        <f t="shared" ca="1" si="194"/>
        <v>-2.0369042271373476E+16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-2.0369042271373476E+16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-84871009464056.156</v>
      </c>
      <c r="L5840" s="444">
        <f t="shared" ca="1" si="194"/>
        <v>-2.0453913280837532E+16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-2.0453913280837532E+16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-85224638670156.375</v>
      </c>
      <c r="L5841" s="444">
        <f t="shared" ca="1" si="194"/>
        <v>-2.0539137919507688E+16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-2.0539137919507688E+16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-85579741331282.031</v>
      </c>
      <c r="L5842" s="444">
        <f t="shared" ca="1" si="194"/>
        <v>-2.0624717660838972E+16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-2.0624717660838972E+16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-85936323586829.047</v>
      </c>
      <c r="L5843" s="444">
        <f t="shared" ca="1" si="194"/>
        <v>-2.07106539844258E+16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-2.07106539844258E+16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-86294391601774.172</v>
      </c>
      <c r="L5844" s="444">
        <f t="shared" ca="1" si="194"/>
        <v>-2.0796948376027576E+16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-2.0796948376027576E+16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-86653951566781.563</v>
      </c>
      <c r="L5845" s="444">
        <f t="shared" ca="1" si="194"/>
        <v>-2.0883602327594356E+16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-2.0883602327594356E+16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-87015009698309.813</v>
      </c>
      <c r="L5846" s="444">
        <f t="shared" ca="1" si="194"/>
        <v>-2.0970617337292664E+16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-2.0970617337292664E+16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-87377572238719.438</v>
      </c>
      <c r="L5847" s="444">
        <f t="shared" ca="1" si="194"/>
        <v>-2.1057994909531384E+16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-2.1057994909531384E+16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-87741645456380.766</v>
      </c>
      <c r="L5848" s="444">
        <f t="shared" ca="1" si="194"/>
        <v>-2.1145736554987764E+16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-2.1145736554987764E+16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-88107235645782.344</v>
      </c>
      <c r="L5849" s="444">
        <f t="shared" ca="1" si="194"/>
        <v>-2.1233843790633548E+16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-2.1233843790633548E+16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-88474349127639.781</v>
      </c>
      <c r="L5850" s="444">
        <f t="shared" ca="1" si="194"/>
        <v>-2.1322318139761188E+16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-2.1322318139761188E+16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-88842992249004.953</v>
      </c>
      <c r="L5851" s="444">
        <f t="shared" ca="1" si="194"/>
        <v>-2.1411161132010192E+16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-2.1411161132010192E+16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-89213171383375.797</v>
      </c>
      <c r="L5852" s="444">
        <f t="shared" ca="1" si="194"/>
        <v>-2.1500374303393568E+16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-2.1500374303393568E+16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-89584892930806.531</v>
      </c>
      <c r="L5853" s="444">
        <f t="shared" ca="1" si="194"/>
        <v>-2.1589959196324376E+16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-2.1589959196324376E+16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-89958163318018.234</v>
      </c>
      <c r="L5854" s="444">
        <f t="shared" ca="1" si="194"/>
        <v>-2.1679917359642396E+16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-2.1679917359642396E+16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-90332988998509.984</v>
      </c>
      <c r="L5855" s="444">
        <f t="shared" ca="1" si="194"/>
        <v>-2.1770250348640904E+16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-2.1770250348640904E+16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-90709376452670.438</v>
      </c>
      <c r="L5856" s="444">
        <f t="shared" ca="1" si="194"/>
        <v>-2.1860959725093576E+16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-2.1860959725093576E+16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-91087332187889.906</v>
      </c>
      <c r="L5857" s="444">
        <f t="shared" ca="1" si="194"/>
        <v>-2.1952047057281464E+16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-2.1952047057281464E+16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-91466862738672.766</v>
      </c>
      <c r="L5858" s="444">
        <f t="shared" ca="1" si="194"/>
        <v>-2.2043513920020136E+16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-2.2043513920020136E+16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-91847974666750.563</v>
      </c>
      <c r="L5859" s="444">
        <f t="shared" ca="1" si="194"/>
        <v>-2.2135361894686888E+16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-2.2135361894686888E+16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-92230674561195.359</v>
      </c>
      <c r="L5860" s="444">
        <f t="shared" ca="1" si="194"/>
        <v>-2.2227592569248084E+16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-2.2227592569248084E+16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-92614969038533.688</v>
      </c>
      <c r="L5861" s="444">
        <f t="shared" ca="1" si="194"/>
        <v>-2.2320207538286616E+16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-2.2320207538286616E+16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-93000864742860.906</v>
      </c>
      <c r="L5862" s="444">
        <f t="shared" ca="1" si="194"/>
        <v>-2.2413208403029476E+16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-2.2413208403029476E+16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-93388368345956.156</v>
      </c>
      <c r="L5863" s="444">
        <f t="shared" ca="1" si="194"/>
        <v>-2.2506596771375432E+16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-2.2506596771375432E+16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-93777486547397.625</v>
      </c>
      <c r="L5864" s="444">
        <f t="shared" ca="1" si="194"/>
        <v>-2.2600374257922828E+16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-2.2600374257922828E+16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-94168226074678.453</v>
      </c>
      <c r="L5865" s="444">
        <f t="shared" ca="1" si="194"/>
        <v>-2.2694542483997508E+16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-2.2694542483997508E+16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-94560593683322.953</v>
      </c>
      <c r="L5866" s="444">
        <f t="shared" ca="1" si="194"/>
        <v>-2.2789103077680832E+16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-2.2789103077680832E+16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-94954596157003.469</v>
      </c>
      <c r="L5867" s="444">
        <f t="shared" ca="1" si="194"/>
        <v>-2.2884057673837836E+16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-2.2884057673837836E+16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-95350240307657.656</v>
      </c>
      <c r="L5868" s="444">
        <f t="shared" ca="1" si="194"/>
        <v>-2.2979407914145492E+16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-2.2979407914145492E+16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-95747532975606.219</v>
      </c>
      <c r="L5869" s="444">
        <f t="shared" ca="1" si="194"/>
        <v>-2.30751554471211E+16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-2.30751554471211E+16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-96146481029671.25</v>
      </c>
      <c r="L5870" s="444">
        <f t="shared" ca="1" si="194"/>
        <v>-2.3171301928150772E+16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-2.3171301928150772E+16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-96547091367294.875</v>
      </c>
      <c r="L5871" s="444">
        <f t="shared" ca="1" si="194"/>
        <v>-2.3267849019518068E+16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-2.3267849019518068E+16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-96949370914658.609</v>
      </c>
      <c r="L5872" s="444">
        <f t="shared" ca="1" si="194"/>
        <v>-2.3364798390432728E+16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-2.3364798390432728E+16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-97353326626803.031</v>
      </c>
      <c r="L5873" s="444">
        <f t="shared" ref="L5873:L6127" ca="1" si="199">I5873-J5873+K5873</f>
        <v>-2.3462151717059532E+16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-2.3462151717059532E+16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-97758965487748.047</v>
      </c>
      <c r="L5874" s="444">
        <f t="shared" ca="1" si="199"/>
        <v>-2.355991068254728E+16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-2.355991068254728E+16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-98166294510613.672</v>
      </c>
      <c r="L5875" s="444">
        <f t="shared" ca="1" si="199"/>
        <v>-2.3658076977057892E+16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-2.3658076977057892E+16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-98575320737741.219</v>
      </c>
      <c r="L5876" s="444">
        <f t="shared" ca="1" si="199"/>
        <v>-2.3756652297795632E+16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-2.3756652297795632E+16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-98986051240815.125</v>
      </c>
      <c r="L5877" s="444">
        <f t="shared" ca="1" si="199"/>
        <v>-2.3855638349036448E+16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-2.3855638349036448E+16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-99398493120985.203</v>
      </c>
      <c r="L5878" s="444">
        <f t="shared" ca="1" si="199"/>
        <v>-2.3955036842157432E+16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-2.3955036842157432E+16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-99812653508989.297</v>
      </c>
      <c r="L5879" s="444">
        <f t="shared" ca="1" si="199"/>
        <v>-2.405484949566642E+16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-2.405484949566642E+16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-100228539565276.75</v>
      </c>
      <c r="L5880" s="444">
        <f t="shared" ca="1" si="199"/>
        <v>-2.4155078035231696E+16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-2.4155078035231696E+16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-100646158480132.06</v>
      </c>
      <c r="L5881" s="444">
        <f t="shared" ca="1" si="199"/>
        <v>-2.4255724193711828E+16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-2.4255724193711828E+16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-101065517473799.28</v>
      </c>
      <c r="L5882" s="444">
        <f t="shared" ca="1" si="199"/>
        <v>-2.4356789711185628E+16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-2.4356789711185628E+16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-101486623796606.78</v>
      </c>
      <c r="L5883" s="444">
        <f t="shared" ca="1" si="199"/>
        <v>-2.4458276334982236E+16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-2.4458276334982236E+16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-101909484729092.66</v>
      </c>
      <c r="L5884" s="444">
        <f t="shared" ca="1" si="199"/>
        <v>-2.4560185819711328E+16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-2.4560185819711328E+16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-102334107582130.53</v>
      </c>
      <c r="L5885" s="444">
        <f t="shared" ca="1" si="199"/>
        <v>-2.466251992729346E+16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-2.466251992729346E+16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-102760499697056.08</v>
      </c>
      <c r="L5886" s="444">
        <f t="shared" ca="1" si="199"/>
        <v>-2.4765280426990516E+16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-2.4765280426990516E+16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-103188668445793.81</v>
      </c>
      <c r="L5887" s="444">
        <f t="shared" ca="1" si="199"/>
        <v>-2.4868469095436308E+16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-2.4868469095436308E+16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-103618621230984.61</v>
      </c>
      <c r="L5888" s="444">
        <f t="shared" ca="1" si="199"/>
        <v>-2.4972087716667292E+16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-2.4972087716667292E+16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-104050365486113.72</v>
      </c>
      <c r="L5889" s="444">
        <f t="shared" ca="1" si="199"/>
        <v>-2.5076138082153404E+16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-2.5076138082153404E+16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-104483908675639.19</v>
      </c>
      <c r="L5890" s="444">
        <f t="shared" ca="1" si="199"/>
        <v>-2.5180621990829044E+16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-2.5180621990829044E+16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-104919258295121.02</v>
      </c>
      <c r="L5891" s="444">
        <f t="shared" ca="1" si="199"/>
        <v>-2.5285541249124164E+16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-2.5285541249124164E+16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-105356421871350.69</v>
      </c>
      <c r="L5892" s="444">
        <f t="shared" ca="1" si="199"/>
        <v>-2.5390897670995516E+16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-2.5390897670995516E+16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-105795406962481.31</v>
      </c>
      <c r="L5893" s="444">
        <f t="shared" ca="1" si="199"/>
        <v>-2.5496693077957996E+16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-2.5496693077957996E+16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-106236221158158.31</v>
      </c>
      <c r="L5894" s="444">
        <f t="shared" ca="1" si="199"/>
        <v>-2.5602929299116156E+16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-2.5602929299116156E+16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-106678872079650.66</v>
      </c>
      <c r="L5895" s="444">
        <f t="shared" ca="1" si="199"/>
        <v>-2.5709608171195808E+16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-2.5709608171195808E+16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-107123367379982.53</v>
      </c>
      <c r="L5896" s="444">
        <f t="shared" ca="1" si="199"/>
        <v>-2.5816731538575792E+16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-2.5816731538575792E+16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-107569714744065.8</v>
      </c>
      <c r="L5897" s="444">
        <f t="shared" ca="1" si="199"/>
        <v>-2.5924301253319856E+16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-2.5924301253319856E+16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-108017921888832.73</v>
      </c>
      <c r="L5898" s="444">
        <f t="shared" ca="1" si="199"/>
        <v>-2.6032319175208688E+16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-2.6032319175208688E+16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-108467996563369.53</v>
      </c>
      <c r="L5899" s="444">
        <f t="shared" ca="1" si="199"/>
        <v>-2.6140787171772056E+16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-2.6140787171772056E+16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-108919946549050.23</v>
      </c>
      <c r="L5900" s="444">
        <f t="shared" ca="1" si="199"/>
        <v>-2.6249707118321108E+16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-2.6249707118321108E+16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-109373779659671.28</v>
      </c>
      <c r="L5901" s="444">
        <f t="shared" ca="1" si="199"/>
        <v>-2.635908089798078E+16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-2.635908089798078E+16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-109829503741586.58</v>
      </c>
      <c r="L5902" s="444">
        <f t="shared" ca="1" si="199"/>
        <v>-2.6468910401722368E+16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-2.6468910401722368E+16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-110287126673843.2</v>
      </c>
      <c r="L5903" s="444">
        <f t="shared" ca="1" si="199"/>
        <v>-2.6579197528396212E+16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-2.6579197528396212E+16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-110746656368317.55</v>
      </c>
      <c r="L5904" s="444">
        <f t="shared" ca="1" si="199"/>
        <v>-2.6689944184764528E+16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-2.6689944184764528E+16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-111208100769852.2</v>
      </c>
      <c r="L5905" s="444">
        <f t="shared" ca="1" si="199"/>
        <v>-2.680115228553438E+16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-2.680115228553438E+16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-111671467856393.25</v>
      </c>
      <c r="L5906" s="444">
        <f t="shared" ca="1" si="199"/>
        <v>-2.6912823753390772E+16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-2.6912823753390772E+16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-112136765639128.22</v>
      </c>
      <c r="L5907" s="444">
        <f t="shared" ca="1" si="199"/>
        <v>-2.70249605190299E+16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-2.70249605190299E+16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-112604002162624.58</v>
      </c>
      <c r="L5908" s="444">
        <f t="shared" ca="1" si="199"/>
        <v>-2.7137564521192524E+16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-2.7137564521192524E+16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-113073185504968.84</v>
      </c>
      <c r="L5909" s="444">
        <f t="shared" ca="1" si="199"/>
        <v>-2.7250637706697492E+16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-2.7250637706697492E+16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-113544323777906.22</v>
      </c>
      <c r="L5910" s="444">
        <f t="shared" ca="1" si="199"/>
        <v>-2.73641820304754E+16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-2.73641820304754E+16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-114017425126980.83</v>
      </c>
      <c r="L5911" s="444">
        <f t="shared" ca="1" si="199"/>
        <v>-2.747819945560238E+16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-2.747819945560238E+16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-114492497731676.58</v>
      </c>
      <c r="L5912" s="444">
        <f t="shared" ca="1" si="199"/>
        <v>-2.7592691953334056E+16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-2.7592691953334056E+16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-114969549805558.56</v>
      </c>
      <c r="L5913" s="444">
        <f t="shared" ca="1" si="199"/>
        <v>-2.7707661503139616E+16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-2.7707661503139616E+16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-115448589596415.06</v>
      </c>
      <c r="L5914" s="444">
        <f t="shared" ca="1" si="199"/>
        <v>-2.7823110092736032E+16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-2.7823110092736032E+16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-115929625386400.13</v>
      </c>
      <c r="L5915" s="444">
        <f t="shared" ca="1" si="199"/>
        <v>-2.7939039718122432E+16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-2.7939039718122432E+16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-116412665492176.8</v>
      </c>
      <c r="L5916" s="444">
        <f t="shared" ca="1" si="199"/>
        <v>-2.8055452383614608E+16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-2.8055452383614608E+16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-116897718265060.86</v>
      </c>
      <c r="L5917" s="444">
        <f t="shared" ca="1" si="199"/>
        <v>-2.8172350101879668E+16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-2.8172350101879668E+16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-117384792091165.3</v>
      </c>
      <c r="L5918" s="444">
        <f t="shared" ca="1" si="199"/>
        <v>-2.8289734893970832E+16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-2.8289734893970832E+16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-117873895391545.13</v>
      </c>
      <c r="L5919" s="444">
        <f t="shared" ca="1" si="199"/>
        <v>-2.8407608789362376E+16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-2.8407608789362376E+16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-118365036622343.23</v>
      </c>
      <c r="L5920" s="444">
        <f t="shared" ca="1" si="199"/>
        <v>-2.852597382598472E+16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-2.852597382598472E+16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-118858224274936.33</v>
      </c>
      <c r="L5921" s="444">
        <f t="shared" ca="1" si="199"/>
        <v>-2.8644832050259656E+16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-2.8644832050259656E+16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-119353466876081.89</v>
      </c>
      <c r="L5922" s="444">
        <f t="shared" ca="1" si="199"/>
        <v>-2.8764185517135736E+16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-2.8764185517135736E+16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-119850772988065.56</v>
      </c>
      <c r="L5923" s="444">
        <f t="shared" ca="1" si="199"/>
        <v>-2.88840362901238E+16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-2.88840362901238E+16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-120350151208849.17</v>
      </c>
      <c r="L5924" s="444">
        <f t="shared" ca="1" si="199"/>
        <v>-2.9004386441332648E+16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-2.9004386441332648E+16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-120851610172219.36</v>
      </c>
      <c r="L5925" s="444">
        <f t="shared" ca="1" si="199"/>
        <v>-2.9125238051504868E+16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-2.9125238051504868E+16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-121355158547936.95</v>
      </c>
      <c r="L5926" s="444">
        <f t="shared" ca="1" si="199"/>
        <v>-2.9246593210052804E+16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-2.9246593210052804E+16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-121860805041886.69</v>
      </c>
      <c r="L5927" s="444">
        <f t="shared" ca="1" si="199"/>
        <v>-2.9368454015094692E+16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-2.9368454015094692E+16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-122368558396227.88</v>
      </c>
      <c r="L5928" s="444">
        <f t="shared" ca="1" si="199"/>
        <v>-2.949082257349092E+16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-2.949082257349092E+16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-122878427389545.52</v>
      </c>
      <c r="L5929" s="444">
        <f t="shared" ca="1" si="199"/>
        <v>-2.9613701000880464E+16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-2.9613701000880464E+16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-123390420837001.94</v>
      </c>
      <c r="L5930" s="444">
        <f t="shared" ca="1" si="199"/>
        <v>-2.9737091421717464E+16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-2.9737091421717464E+16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-123904547590489.44</v>
      </c>
      <c r="L5931" s="444">
        <f t="shared" ca="1" si="199"/>
        <v>-2.9860995969307952E+16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-2.9860995969307952E+16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-124420816538783.13</v>
      </c>
      <c r="L5932" s="444">
        <f t="shared" ca="1" si="199"/>
        <v>-2.9985416785846736E+16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-2.9985416785846736E+16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-124939236607694.75</v>
      </c>
      <c r="L5933" s="444">
        <f t="shared" ca="1" si="199"/>
        <v>-3.0110356022454432E+16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-3.0110356022454432E+16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-125459816760226.81</v>
      </c>
      <c r="L5934" s="444">
        <f t="shared" ca="1" si="199"/>
        <v>-3.023581583921466E+16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-3.023581583921466E+16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-125982565996727.75</v>
      </c>
      <c r="L5935" s="444">
        <f t="shared" ca="1" si="199"/>
        <v>-3.0361798405211388E+16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-3.0361798405211388E+16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-126507493355047.45</v>
      </c>
      <c r="L5936" s="444">
        <f t="shared" ca="1" si="199"/>
        <v>-3.0488305898566436E+16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-3.0488305898566436E+16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-127034607910693.5</v>
      </c>
      <c r="L5937" s="444">
        <f t="shared" ca="1" si="199"/>
        <v>-3.0615340506477128E+16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-3.0615340506477128E+16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-127563918776988.02</v>
      </c>
      <c r="L5938" s="444">
        <f t="shared" ca="1" si="199"/>
        <v>-3.0742904425254116E+16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-3.0742904425254116E+16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-128095435105225.5</v>
      </c>
      <c r="L5939" s="444">
        <f t="shared" ca="1" si="199"/>
        <v>-3.087099986035934E+16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-3.087099986035934E+16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-128629166084830.59</v>
      </c>
      <c r="L5940" s="444">
        <f t="shared" ca="1" si="199"/>
        <v>-3.0999629026444172E+16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-3.0999629026444172E+16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-129165120943517.36</v>
      </c>
      <c r="L5941" s="444">
        <f t="shared" ca="1" si="199"/>
        <v>-3.1128794147387688E+16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-3.1128794147387688E+16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-129703308947448.7</v>
      </c>
      <c r="L5942" s="444">
        <f t="shared" ca="1" si="199"/>
        <v>-3.1258497456335136E+16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-3.1258497456335136E+16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-130243739401396.38</v>
      </c>
      <c r="L5943" s="444">
        <f t="shared" ca="1" si="199"/>
        <v>-3.1388741195736532E+16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-3.1388741195736532E+16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-130786421648902.22</v>
      </c>
      <c r="L5944" s="444">
        <f t="shared" ca="1" si="199"/>
        <v>-3.1519527617385436E+16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-3.1519527617385436E+16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-131331365072439.33</v>
      </c>
      <c r="L5945" s="444">
        <f t="shared" ca="1" si="199"/>
        <v>-3.1650858982457876E+16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-3.1650858982457876E+16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-131878579093574.48</v>
      </c>
      <c r="L5946" s="444">
        <f t="shared" ca="1" si="199"/>
        <v>-3.1782737561551452E+16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-3.1782737561551452E+16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-132428073173131.05</v>
      </c>
      <c r="L5947" s="444">
        <f t="shared" ca="1" si="199"/>
        <v>-3.1915165634724584E+16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-3.1915165634724584E+16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-132979856811352.44</v>
      </c>
      <c r="L5948" s="444">
        <f t="shared" ca="1" si="199"/>
        <v>-3.2048145491535936E+16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-3.2048145491535936E+16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-133533939548066.39</v>
      </c>
      <c r="L5949" s="444">
        <f t="shared" ca="1" si="199"/>
        <v>-3.2181679431084004E+16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-3.2181679431084004E+16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-134090330962850.02</v>
      </c>
      <c r="L5950" s="444">
        <f t="shared" ca="1" si="199"/>
        <v>-3.2315769762046856E+16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-3.2315769762046856E+16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-134649040675195.25</v>
      </c>
      <c r="L5951" s="444">
        <f t="shared" ca="1" si="199"/>
        <v>-3.2450418802722052E+16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-3.2450418802722052E+16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-135210078344675.22</v>
      </c>
      <c r="L5952" s="444">
        <f t="shared" ca="1" si="199"/>
        <v>-3.2585628881066728E+16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-3.2585628881066728E+16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-135773453671111.34</v>
      </c>
      <c r="L5953" s="444">
        <f t="shared" ca="1" si="199"/>
        <v>-3.272140233473784E+16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-3.272140233473784E+16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-136339176394741</v>
      </c>
      <c r="L5954" s="444">
        <f t="shared" ca="1" si="199"/>
        <v>-3.285774151113258E+16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-3.285774151113258E+16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-136907256296385.75</v>
      </c>
      <c r="L5955" s="444">
        <f t="shared" ca="1" si="199"/>
        <v>-3.2994648767428964E+16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-3.2994648767428964E+16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-137477703197620.69</v>
      </c>
      <c r="L5956" s="444">
        <f t="shared" ca="1" si="199"/>
        <v>-3.3132126470626584E+16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-3.3132126470626584E+16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-138050526960944.11</v>
      </c>
      <c r="L5957" s="444">
        <f t="shared" ca="1" si="199"/>
        <v>-3.3270176997587528E+16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-3.3270176997587528E+16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-138625737489948.03</v>
      </c>
      <c r="L5958" s="444">
        <f t="shared" ca="1" si="199"/>
        <v>-3.3408802735077476E+16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-3.3408802735077476E+16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-139203344729489.48</v>
      </c>
      <c r="L5959" s="444">
        <f t="shared" ca="1" si="199"/>
        <v>-3.3548006079806964E+16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-3.3548006079806964E+16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-139783358665862.34</v>
      </c>
      <c r="L5960" s="444">
        <f t="shared" ca="1" si="199"/>
        <v>-3.3687789438472828E+16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-3.3687789438472828E+16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-140365789326970.13</v>
      </c>
      <c r="L5961" s="444">
        <f t="shared" ca="1" si="199"/>
        <v>-3.38281552277998E+16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-3.38281552277998E+16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-140950646782499.16</v>
      </c>
      <c r="L5962" s="444">
        <f t="shared" ca="1" si="199"/>
        <v>-3.39691058745823E+16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-3.39691058745823E+16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-141537941144092.91</v>
      </c>
      <c r="L5963" s="444">
        <f t="shared" ca="1" si="199"/>
        <v>-3.4110643815726392E+16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-3.4110643815726392E+16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-142127682565526.63</v>
      </c>
      <c r="L5964" s="444">
        <f t="shared" ca="1" si="199"/>
        <v>-3.425277149829192E+16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-3.425277149829192E+16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-142719881242883</v>
      </c>
      <c r="L5965" s="444">
        <f t="shared" ca="1" si="199"/>
        <v>-3.4395491379534804E+16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-3.4395491379534804E+16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-143314547414728.34</v>
      </c>
      <c r="L5966" s="444">
        <f t="shared" ca="1" si="199"/>
        <v>-3.4538805926949532E+16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-3.4538805926949532E+16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-143911691362289.72</v>
      </c>
      <c r="L5967" s="444">
        <f t="shared" ca="1" si="199"/>
        <v>-3.468271761831182E+16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-3.468271761831182E+16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-144511323409632.59</v>
      </c>
      <c r="L5968" s="444">
        <f t="shared" ca="1" si="199"/>
        <v>-3.4827228941721452E+16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-3.4827228941721452E+16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-145113453923839.38</v>
      </c>
      <c r="L5969" s="444">
        <f t="shared" ca="1" si="199"/>
        <v>-3.4972342395645292E+16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-3.4972342395645292E+16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-145718093315188.72</v>
      </c>
      <c r="L5970" s="444">
        <f t="shared" ca="1" si="199"/>
        <v>-3.511806048896048E+16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-3.511806048896048E+16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-146325252037335.34</v>
      </c>
      <c r="L5971" s="444">
        <f t="shared" ca="1" si="199"/>
        <v>-3.5264385740997816E+16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-3.5264385740997816E+16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-146934940587490.91</v>
      </c>
      <c r="L5972" s="444">
        <f t="shared" ca="1" si="199"/>
        <v>-3.5411320681585308E+16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-3.5411320681585308E+16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-147547169506605.44</v>
      </c>
      <c r="L5973" s="444">
        <f t="shared" ca="1" si="199"/>
        <v>-3.5558867851091912E+16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-3.5558867851091912E+16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-148161949379549.63</v>
      </c>
      <c r="L5974" s="444">
        <f t="shared" ca="1" si="199"/>
        <v>-3.570702980047146E+16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-3.570702980047146E+16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-148779290835297.75</v>
      </c>
      <c r="L5975" s="444">
        <f t="shared" ca="1" si="199"/>
        <v>-3.5855809091306756E+16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-3.5855809091306756E+16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-149399204547111.47</v>
      </c>
      <c r="L5976" s="444">
        <f t="shared" ca="1" si="199"/>
        <v>-3.6005208295853868E+16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-3.6005208295853868E+16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-150021701232724.44</v>
      </c>
      <c r="L5977" s="444">
        <f t="shared" ca="1" si="199"/>
        <v>-3.6155229997086592E+16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-3.6155229997086592E+16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-150646791654527.47</v>
      </c>
      <c r="L5978" s="444">
        <f t="shared" ca="1" si="199"/>
        <v>-3.630587678874112E+16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-3.630587678874112E+16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-151274486619754.66</v>
      </c>
      <c r="L5979" s="444">
        <f t="shared" ca="1" si="199"/>
        <v>-3.6457151275360872E+16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-3.6457151275360872E+16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-151904796980670.31</v>
      </c>
      <c r="L5980" s="444">
        <f t="shared" ca="1" si="199"/>
        <v>-3.6609056072341544E+16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-3.6609056072341544E+16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-152537733634756.44</v>
      </c>
      <c r="L5981" s="444">
        <f t="shared" ca="1" si="199"/>
        <v>-3.6761593805976304E+16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-3.6761593805976304E+16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-153173307524901.25</v>
      </c>
      <c r="L5982" s="444">
        <f t="shared" ca="1" si="199"/>
        <v>-3.6914767113501208E+16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-3.6914767113501208E+16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-153811529639588.38</v>
      </c>
      <c r="L5983" s="444">
        <f t="shared" ca="1" si="199"/>
        <v>-3.70685786431408E+16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-3.70685786431408E+16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-154452411013086.66</v>
      </c>
      <c r="L5984" s="444">
        <f t="shared" ca="1" si="199"/>
        <v>-3.7223031054153888E+16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-3.7223031054153888E+16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-155095962725641.19</v>
      </c>
      <c r="L5985" s="444">
        <f t="shared" ca="1" si="199"/>
        <v>-3.7378127016879528E+16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-3.7378127016879528E+16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-155742195903664.69</v>
      </c>
      <c r="L5986" s="444">
        <f t="shared" ca="1" si="199"/>
        <v>-3.7533869212783192E+16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-3.7533869212783192E+16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-156391121719929.97</v>
      </c>
      <c r="L5987" s="444">
        <f t="shared" ca="1" si="199"/>
        <v>-3.769026033450312E+16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-3.769026033450312E+16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-157042751393763</v>
      </c>
      <c r="L5988" s="444">
        <f t="shared" ca="1" si="199"/>
        <v>-3.784730308589688E+16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-3.784730308589688E+16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-157697096191237</v>
      </c>
      <c r="L5989" s="444">
        <f t="shared" ca="1" si="199"/>
        <v>-3.800500018208812E+16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-3.800500018208812E+16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-158354167425367.16</v>
      </c>
      <c r="L5990" s="444">
        <f t="shared" ca="1" si="199"/>
        <v>-3.8163354349513488E+16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-3.8163354349513488E+16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-159013976456306.19</v>
      </c>
      <c r="L5991" s="444">
        <f t="shared" ca="1" si="199"/>
        <v>-3.8322368325969792E+16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-3.8322368325969792E+16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-159676534691540.81</v>
      </c>
      <c r="L5992" s="444">
        <f t="shared" ca="1" si="199"/>
        <v>-3.8482044860661336E+16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-3.8482044860661336E+16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-160341853586088.91</v>
      </c>
      <c r="L5993" s="444">
        <f t="shared" ca="1" si="199"/>
        <v>-3.8642386714247424E+16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-3.8642386714247424E+16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-161009944642697.59</v>
      </c>
      <c r="L5994" s="444">
        <f t="shared" ca="1" si="199"/>
        <v>-3.880339665889012E+16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-3.880339665889012E+16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-161680819412042.16</v>
      </c>
      <c r="L5995" s="444">
        <f t="shared" ca="1" si="199"/>
        <v>-3.896507747830216E+16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-3.896507747830216E+16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-162354489492925.66</v>
      </c>
      <c r="L5996" s="444">
        <f t="shared" ca="1" si="199"/>
        <v>-3.9127431967795088E+16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-3.9127431967795088E+16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-163030966532479.53</v>
      </c>
      <c r="L5997" s="444">
        <f t="shared" ca="1" si="199"/>
        <v>-3.9290462934327568E+16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-3.9290462934327568E+16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-163710262226364.88</v>
      </c>
      <c r="L5998" s="444">
        <f t="shared" ca="1" si="199"/>
        <v>-3.9454173196553936E+16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-3.9454173196553936E+16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-164392388318974.72</v>
      </c>
      <c r="L5999" s="444">
        <f t="shared" ca="1" si="199"/>
        <v>-3.9618565584872912E+16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-3.9618565584872912E+16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-165077356603637.13</v>
      </c>
      <c r="L6000" s="444">
        <f t="shared" ca="1" si="199"/>
        <v>-3.9783642941476552E+16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-3.9783642941476552E+16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-165765178922818.97</v>
      </c>
      <c r="L6001" s="444">
        <f t="shared" ca="1" si="199"/>
        <v>-3.9949408120399368E+16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-3.9949408120399368E+16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-166455867168330.69</v>
      </c>
      <c r="L6002" s="444">
        <f t="shared" ca="1" si="199"/>
        <v>-4.0115863987567696E+16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-4.0115863987567696E+16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-167149433281532.06</v>
      </c>
      <c r="L6003" s="444">
        <f t="shared" ca="1" si="199"/>
        <v>-4.0283013420849232E+16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-4.0283013420849232E+16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-167845889253538.47</v>
      </c>
      <c r="L6004" s="444">
        <f t="shared" ca="1" si="199"/>
        <v>-4.0450859310102768E+16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-4.0450859310102768E+16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-168545247125428.19</v>
      </c>
      <c r="L6005" s="444">
        <f t="shared" ca="1" si="199"/>
        <v>-4.06194045572282E+16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-4.06194045572282E+16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-169247518988450.84</v>
      </c>
      <c r="L6006" s="444">
        <f t="shared" ca="1" si="199"/>
        <v>-4.0788652076216648E+16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-4.0788652076216648E+16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-169952716984236.03</v>
      </c>
      <c r="L6007" s="444">
        <f t="shared" ca="1" si="199"/>
        <v>-4.0958604793200888E+16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-4.0958604793200888E+16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-170660853305003.69</v>
      </c>
      <c r="L6008" s="444">
        <f t="shared" ca="1" si="199"/>
        <v>-4.1129265646505888E+16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-4.1129265646505888E+16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-171371940193774.53</v>
      </c>
      <c r="L6009" s="444">
        <f t="shared" ca="1" si="199"/>
        <v>-4.1300637586699664E+16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-4.1300637586699664E+16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-172085989944581.94</v>
      </c>
      <c r="L6010" s="444">
        <f t="shared" ca="1" si="199"/>
        <v>-4.1472723576644248E+16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-4.1472723576644248E+16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-172803014902684.38</v>
      </c>
      <c r="L6011" s="444">
        <f t="shared" ca="1" si="199"/>
        <v>-4.1645526591546936E+16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-4.1645526591546936E+16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-173523027464778.91</v>
      </c>
      <c r="L6012" s="444">
        <f t="shared" ca="1" si="199"/>
        <v>-4.1819049619011712E+16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-4.1819049619011712E+16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-174246040079215.47</v>
      </c>
      <c r="L6013" s="444">
        <f t="shared" ca="1" si="199"/>
        <v>-4.1993295659090928E+16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-4.1993295659090928E+16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-174972065246212.19</v>
      </c>
      <c r="L6014" s="444">
        <f t="shared" ca="1" si="199"/>
        <v>-4.2168267724337144E+16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-4.2168267724337144E+16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-175701115518071.44</v>
      </c>
      <c r="L6015" s="444">
        <f t="shared" ca="1" si="199"/>
        <v>-4.2343968839855216E+16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-4.2343968839855216E+16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-176433203499396.72</v>
      </c>
      <c r="L6016" s="444">
        <f t="shared" ca="1" si="199"/>
        <v>-4.2520402043354616E+16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-4.2520402043354616E+16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-177168341847310.91</v>
      </c>
      <c r="L6017" s="444">
        <f t="shared" ca="1" si="199"/>
        <v>-4.2697570385201928E+16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-4.2697570385201928E+16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-177906543271674.69</v>
      </c>
      <c r="L6018" s="444">
        <f t="shared" ca="1" si="199"/>
        <v>-4.28754769284736E+16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-4.28754769284736E+16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-178647820535306.66</v>
      </c>
      <c r="L6019" s="444">
        <f t="shared" ca="1" si="199"/>
        <v>-4.3054124749008904E+16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-4.3054124749008904E+16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-179392186454203.75</v>
      </c>
      <c r="L6020" s="444">
        <f t="shared" ca="1" si="199"/>
        <v>-4.3233516935463104E+16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-4.3233516935463104E+16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-180139653897762.94</v>
      </c>
      <c r="L6021" s="444">
        <f t="shared" ca="1" si="199"/>
        <v>-4.3413656589360864E+16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-4.3413656589360864E+16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-180890235789003.59</v>
      </c>
      <c r="L6022" s="444">
        <f t="shared" ca="1" si="199"/>
        <v>-4.3594546825149864E+16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-4.3594546825149864E+16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-181643945104791.09</v>
      </c>
      <c r="L6023" s="444">
        <f t="shared" ca="1" si="199"/>
        <v>-4.3776190770254656E+16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-4.3776190770254656E+16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-182400794876061.06</v>
      </c>
      <c r="L6024" s="444">
        <f t="shared" ca="1" si="199"/>
        <v>-4.395859156513072E+16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-4.395859156513072E+16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-183160798188044.66</v>
      </c>
      <c r="L6025" s="444">
        <f t="shared" ca="1" si="199"/>
        <v>-4.4141752363318768E+16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-4.4141752363318768E+16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-183923968180494.88</v>
      </c>
      <c r="L6026" s="444">
        <f t="shared" ca="1" si="199"/>
        <v>-4.4325676331499264E+16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-4.4325676331499264E+16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-184690318047913.59</v>
      </c>
      <c r="L6027" s="444">
        <f t="shared" ca="1" si="199"/>
        <v>-4.4510366649547176E+16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-4.4510366649547176E+16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-185459861039779.91</v>
      </c>
      <c r="L6028" s="444">
        <f t="shared" ca="1" si="199"/>
        <v>-4.4695826510586952E+16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-4.4695826510586952E+16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-186232610460778.97</v>
      </c>
      <c r="L6029" s="444">
        <f t="shared" ca="1" si="199"/>
        <v>-4.4882059121047728E+16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-4.4882059121047728E+16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-187008579671032.19</v>
      </c>
      <c r="L6030" s="444">
        <f t="shared" ca="1" si="199"/>
        <v>-4.506906770071876E+16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-4.506906770071876E+16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-187787782086328.16</v>
      </c>
      <c r="L6031" s="444">
        <f t="shared" ca="1" si="199"/>
        <v>-4.5256855482805088E+16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-4.5256855482805088E+16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-188570231178354.53</v>
      </c>
      <c r="L6032" s="444">
        <f t="shared" ca="1" si="199"/>
        <v>-4.544542571398344E+16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-4.544542571398344E+16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-189355940474931</v>
      </c>
      <c r="L6033" s="444">
        <f t="shared" ca="1" si="199"/>
        <v>-4.5634781654458368E+16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-4.5634781654458368E+16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-190144923560243.19</v>
      </c>
      <c r="L6034" s="444">
        <f t="shared" ca="1" si="199"/>
        <v>-4.5824926578018608E+16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-4.5824926578018608E+16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-190937194075077.53</v>
      </c>
      <c r="L6035" s="444">
        <f t="shared" ca="1" si="199"/>
        <v>-4.6015863772093688E+16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-4.6015863772093688E+16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-191732765717057.03</v>
      </c>
      <c r="L6036" s="444">
        <f t="shared" ca="1" si="199"/>
        <v>-4.6207596537810744E+16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-4.6207596537810744E+16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-192531652240878.09</v>
      </c>
      <c r="L6037" s="444">
        <f t="shared" ca="1" si="199"/>
        <v>-4.6400128190051624E+16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-4.6400128190051624E+16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-193333867458548.44</v>
      </c>
      <c r="L6038" s="444">
        <f t="shared" ca="1" si="199"/>
        <v>-4.6593462057510176E+16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-4.6593462057510176E+16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-194139425239625.72</v>
      </c>
      <c r="L6039" s="444">
        <f t="shared" ca="1" si="199"/>
        <v>-4.67876014827498E+16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-4.67876014827498E+16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-194948339511457.5</v>
      </c>
      <c r="L6040" s="444">
        <f t="shared" ca="1" si="199"/>
        <v>-4.6982549822261256E+16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-4.6982549822261256E+16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-195760624259421.91</v>
      </c>
      <c r="L6041" s="444">
        <f t="shared" ca="1" si="199"/>
        <v>-4.717831044652068E+16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-4.717831044652068E+16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-196576293527169.5</v>
      </c>
      <c r="L6042" s="444">
        <f t="shared" ca="1" si="199"/>
        <v>-4.7374886740047848E+16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-4.7374886740047848E+16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-197395361416866.03</v>
      </c>
      <c r="L6043" s="444">
        <f t="shared" ca="1" si="199"/>
        <v>-4.7572282101464712E+16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-4.7572282101464712E+16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-198217842089436.31</v>
      </c>
      <c r="L6044" s="444">
        <f t="shared" ca="1" si="199"/>
        <v>-4.7770499943554152E+16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-4.7770499943554152E+16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-199043749764808.97</v>
      </c>
      <c r="L6045" s="444">
        <f t="shared" ca="1" si="199"/>
        <v>-4.796954369331896E+16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-4.796954369331896E+16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-199873098722162.34</v>
      </c>
      <c r="L6046" s="444">
        <f t="shared" ca="1" si="199"/>
        <v>-4.816941679204112E+16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-4.816941679204112E+16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-200705903300171.34</v>
      </c>
      <c r="L6047" s="444">
        <f t="shared" ca="1" si="199"/>
        <v>-4.8370122695341288E+16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-4.8370122695341288E+16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-201542177897255.38</v>
      </c>
      <c r="L6048" s="444">
        <f t="shared" ca="1" si="199"/>
        <v>-4.8571664873238544E+16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-4.8571664873238544E+16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-202381936971827.25</v>
      </c>
      <c r="L6049" s="444">
        <f t="shared" ca="1" si="199"/>
        <v>-4.8774046810210368E+16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-4.8774046810210368E+16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-203225195042543.19</v>
      </c>
      <c r="L6050" s="444">
        <f t="shared" ca="1" si="199"/>
        <v>-4.8977272005252912E+16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-4.8977272005252912E+16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-204071966688553.81</v>
      </c>
      <c r="L6051" s="444">
        <f t="shared" ca="1" si="199"/>
        <v>-4.9181343971941464E+16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-4.9181343971941464E+16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-204922266549756.09</v>
      </c>
      <c r="L6052" s="444">
        <f t="shared" ca="1" si="199"/>
        <v>-4.9386266238491224E+16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-4.9386266238491224E+16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-205776109327046.75</v>
      </c>
      <c r="L6053" s="444">
        <f t="shared" ca="1" si="199"/>
        <v>-4.9592042347818272E+16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-4.9592042347818272E+16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-206633509782576.13</v>
      </c>
      <c r="L6054" s="444">
        <f t="shared" ca="1" si="199"/>
        <v>-4.9798675857600848E+16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-4.9798675857600848E+16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-207494482740003.53</v>
      </c>
      <c r="L6055" s="444">
        <f t="shared" ca="1" si="199"/>
        <v>-5.0006170340340848E+16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-5.0006170340340848E+16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-208359043084753.53</v>
      </c>
      <c r="L6056" s="444">
        <f t="shared" ca="1" si="199"/>
        <v>-5.02145293834256E+16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-5.02145293834256E+16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-209227205764273.34</v>
      </c>
      <c r="L6057" s="444">
        <f t="shared" ca="1" si="199"/>
        <v>-5.0423756589189872E+16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-5.0423756589189872E+16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-210098985788291.13</v>
      </c>
      <c r="L6058" s="444">
        <f t="shared" ca="1" si="199"/>
        <v>-5.063385557497816E+16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-5.063385557497816E+16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-210974398229075.66</v>
      </c>
      <c r="L6059" s="444">
        <f t="shared" ca="1" si="199"/>
        <v>-5.0844829973207232E+16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-5.0844829973207232E+16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-211853458221696.81</v>
      </c>
      <c r="L6060" s="444">
        <f t="shared" ca="1" si="199"/>
        <v>-5.1056683431428928E+16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-5.1056683431428928E+16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-212736180964287.19</v>
      </c>
      <c r="L6061" s="444">
        <f t="shared" ca="1" si="199"/>
        <v>-5.1269419612393216E+16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-5.1269419612393216E+16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-213622581718305.06</v>
      </c>
      <c r="L6062" s="444">
        <f t="shared" ca="1" si="199"/>
        <v>-5.148304219411152E+16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-5.148304219411152E+16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-214512675808798</v>
      </c>
      <c r="L6063" s="444">
        <f t="shared" ca="1" si="199"/>
        <v>-5.169755486992032E+16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-5.169755486992032E+16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-215406478624668</v>
      </c>
      <c r="L6064" s="444">
        <f t="shared" ca="1" si="199"/>
        <v>-5.1912961348544992E+16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-5.1912961348544992E+16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-216304005618937.47</v>
      </c>
      <c r="L6065" s="444">
        <f t="shared" ca="1" si="199"/>
        <v>-5.2129265354163928E+16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-5.2129265354163928E+16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-217205272309016.38</v>
      </c>
      <c r="L6066" s="444">
        <f t="shared" ca="1" si="199"/>
        <v>-5.2346470626472944E+16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-5.2346470626472944E+16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-218110294276970.59</v>
      </c>
      <c r="L6067" s="444">
        <f t="shared" ca="1" si="199"/>
        <v>-5.2564580920749912E+16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-5.2564580920749912E+16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-219019087169791.31</v>
      </c>
      <c r="L6068" s="444">
        <f t="shared" ca="1" si="199"/>
        <v>-5.2783600007919704E+16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-5.2783600007919704E+16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-219931666699665.44</v>
      </c>
      <c r="L6069" s="444">
        <f t="shared" ca="1" si="199"/>
        <v>-5.3003531674619368E+16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-5.3003531674619368E+16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-220848048644247.38</v>
      </c>
      <c r="L6070" s="444">
        <f t="shared" ca="1" si="199"/>
        <v>-5.3224379723263616E+16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-5.3224379723263616E+16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-221768248846931.72</v>
      </c>
      <c r="L6071" s="444">
        <f t="shared" ca="1" si="199"/>
        <v>-5.3446147972110544E+16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-5.3446147972110544E+16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-222692283217127.25</v>
      </c>
      <c r="L6072" s="444">
        <f t="shared" ca="1" si="199"/>
        <v>-5.3668840255327672E+16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-5.3668840255327672E+16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-223620167730531.97</v>
      </c>
      <c r="L6073" s="444">
        <f t="shared" ca="1" si="199"/>
        <v>-5.38924604230582E+16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-5.38924604230582E+16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-224551918429409.16</v>
      </c>
      <c r="L6074" s="444">
        <f t="shared" ca="1" si="199"/>
        <v>-5.4117012341487608E+16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-5.4117012341487608E+16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-225487551422865.03</v>
      </c>
      <c r="L6075" s="444">
        <f t="shared" ca="1" si="199"/>
        <v>-5.4342499892910472E+16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-5.4342499892910472E+16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-226427082887126.97</v>
      </c>
      <c r="L6076" s="444">
        <f t="shared" ca="1" si="199"/>
        <v>-5.45689269757976E+16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-5.45689269757976E+16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-227370529065823.34</v>
      </c>
      <c r="L6077" s="444">
        <f t="shared" ca="1" si="199"/>
        <v>-5.4796297504863424E+16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-5.4796297504863424E+16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-228317906270264.25</v>
      </c>
      <c r="L6078" s="444">
        <f t="shared" ca="1" si="199"/>
        <v>-5.5024615411133688E+16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-5.5024615411133688E+16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-229269230879723.69</v>
      </c>
      <c r="L6079" s="444">
        <f t="shared" ca="1" si="199"/>
        <v>-5.5253884642013408E+16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-5.5253884642013408E+16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-230224519341722.53</v>
      </c>
      <c r="L6080" s="444">
        <f t="shared" ca="1" si="199"/>
        <v>-5.5484109161355128E+16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-5.5484109161355128E+16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-231183788172313.03</v>
      </c>
      <c r="L6081" s="444">
        <f t="shared" ca="1" si="199"/>
        <v>-5.571529294952744E+16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-5.571529294952744E+16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-232147053956364.34</v>
      </c>
      <c r="L6082" s="444">
        <f t="shared" ca="1" si="199"/>
        <v>-5.5947440003483808E+16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-5.5947440003483808E+16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-233114333347849.19</v>
      </c>
      <c r="L6083" s="444">
        <f t="shared" ca="1" si="199"/>
        <v>-5.6180554336831656E+16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-5.6180554336831656E+16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-234085643070131.91</v>
      </c>
      <c r="L6084" s="444">
        <f t="shared" ca="1" si="199"/>
        <v>-5.6414639979901784E+16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-5.6414639979901784E+16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-235060999916257.41</v>
      </c>
      <c r="L6085" s="444">
        <f t="shared" ca="1" si="199"/>
        <v>-5.664970097981804E+16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-5.664970097981804E+16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-236040420749241.84</v>
      </c>
      <c r="L6086" s="444">
        <f t="shared" ca="1" si="199"/>
        <v>-5.688574140056728E+16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-5.688574140056728E+16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-237023922502363.66</v>
      </c>
      <c r="L6087" s="444">
        <f t="shared" ca="1" si="199"/>
        <v>-5.712276532306964E+16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-5.712276532306964E+16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-238011522179456.84</v>
      </c>
      <c r="L6088" s="444">
        <f t="shared" ca="1" si="199"/>
        <v>-5.7360776845249096E+16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-5.7360776845249096E+16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-239003236855204.59</v>
      </c>
      <c r="L6089" s="444">
        <f t="shared" ca="1" si="199"/>
        <v>-5.7599780082104304E+16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-5.7599780082104304E+16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-239999083675434.56</v>
      </c>
      <c r="L6090" s="444">
        <f t="shared" ca="1" si="199"/>
        <v>-5.7839779165779736E+16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-5.7839779165779736E+16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-240999079857415.59</v>
      </c>
      <c r="L6091" s="444">
        <f t="shared" ca="1" si="199"/>
        <v>-5.8080778245637152E+16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-5.8080778245637152E+16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-242003242690154.78</v>
      </c>
      <c r="L6092" s="444">
        <f t="shared" ca="1" si="199"/>
        <v>-5.8322781488327304E+16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-5.8322781488327304E+16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-243011589534697.09</v>
      </c>
      <c r="L6093" s="444">
        <f t="shared" ca="1" si="199"/>
        <v>-5.8565793077862E+16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-5.8565793077862E+16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-244024137824425.03</v>
      </c>
      <c r="L6094" s="444">
        <f t="shared" ca="1" si="199"/>
        <v>-5.8809817215686424E+16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-5.8809817215686424E+16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-245040905065360.06</v>
      </c>
      <c r="L6095" s="444">
        <f t="shared" ca="1" si="199"/>
        <v>-5.9054858120751784E+16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-5.9054858120751784E+16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-246061908836465.72</v>
      </c>
      <c r="L6096" s="444">
        <f t="shared" ca="1" si="199"/>
        <v>-5.9300920029588248E+16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-5.9300920029588248E+16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-247087166789951</v>
      </c>
      <c r="L6097" s="444">
        <f t="shared" ca="1" si="199"/>
        <v>-5.95480071963782E+16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-5.95480071963782E+16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-248116696651575.84</v>
      </c>
      <c r="L6098" s="444">
        <f t="shared" ca="1" si="199"/>
        <v>-5.9796123893029776E+16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-5.9796123893029776E+16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-249150516220957.41</v>
      </c>
      <c r="L6099" s="444">
        <f t="shared" ca="1" si="199"/>
        <v>-6.0045274409250736E+16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-6.0045274409250736E+16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-250188643371878.09</v>
      </c>
      <c r="L6100" s="444">
        <f t="shared" ca="1" si="199"/>
        <v>-6.0295463052622616E+16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-6.0295463052622616E+16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-251231096052594.22</v>
      </c>
      <c r="L6101" s="444">
        <f t="shared" ca="1" si="199"/>
        <v>-6.0546694148675208E+16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-6.0546694148675208E+16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-252277892286146.72</v>
      </c>
      <c r="L6102" s="444">
        <f t="shared" ca="1" si="199"/>
        <v>-6.0798972040961352E+16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-6.0798972040961352E+16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-253329050170672.34</v>
      </c>
      <c r="L6103" s="444">
        <f t="shared" ca="1" si="199"/>
        <v>-6.1052301091132024E+16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-6.1052301091132024E+16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-254384587879716.75</v>
      </c>
      <c r="L6104" s="444">
        <f t="shared" ca="1" si="199"/>
        <v>-6.1306685679011744E+16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-6.1306685679011744E+16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-255444523662548.97</v>
      </c>
      <c r="L6105" s="444">
        <f t="shared" ca="1" si="199"/>
        <v>-6.1562130202674296E+16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-6.1562130202674296E+16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-256508875844476.19</v>
      </c>
      <c r="L6106" s="444">
        <f t="shared" ca="1" si="199"/>
        <v>-6.1818639078518776E+16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-6.1818639078518776E+16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-257577662827161.56</v>
      </c>
      <c r="L6107" s="444">
        <f t="shared" ca="1" si="199"/>
        <v>-6.2076216741345936E+16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-6.2076216741345936E+16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-258650903088941.44</v>
      </c>
      <c r="L6108" s="444">
        <f t="shared" ca="1" si="199"/>
        <v>-6.233486764443488E+16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-6.233486764443488E+16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-259728615185145.34</v>
      </c>
      <c r="L6109" s="444">
        <f t="shared" ca="1" si="199"/>
        <v>-6.2594596259620024E+16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-6.2594596259620024E+16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-260810817748416.75</v>
      </c>
      <c r="L6110" s="444">
        <f t="shared" ca="1" si="199"/>
        <v>-6.285540707736844E+16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-6.285540707736844E+16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-261897529489035.16</v>
      </c>
      <c r="L6111" s="444">
        <f t="shared" ca="1" si="199"/>
        <v>-6.3117304606857472E+16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-6.3117304606857472E+16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-262988769195239.47</v>
      </c>
      <c r="L6112" s="444">
        <f t="shared" ca="1" si="199"/>
        <v>-6.3380293376052712E+16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-6.3380293376052712E+16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-264084555733552.97</v>
      </c>
      <c r="L6113" s="444">
        <f t="shared" ca="1" si="199"/>
        <v>-6.3644377931786264E+16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-6.3644377931786264E+16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-265184908049109.44</v>
      </c>
      <c r="L6114" s="444">
        <f t="shared" ca="1" si="199"/>
        <v>-6.3909562839835376E+16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-6.3909562839835376E+16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-266289845165980.72</v>
      </c>
      <c r="L6115" s="444">
        <f t="shared" ca="1" si="199"/>
        <v>-6.417585268500136E+16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-6.417585268500136E+16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-267399386187505.69</v>
      </c>
      <c r="L6116" s="444">
        <f t="shared" ca="1" si="199"/>
        <v>-6.4443252071188864E+16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-6.4443252071188864E+16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-268513550296620.25</v>
      </c>
      <c r="L6117" s="444">
        <f t="shared" ca="1" si="199"/>
        <v>-6.4711765621485488E+16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-6.4711765621485488E+16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-269632356756189.56</v>
      </c>
      <c r="L6118" s="444">
        <f t="shared" ca="1" si="199"/>
        <v>-6.498139797824168E+16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-6.498139797824168E+16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-270755824909340.34</v>
      </c>
      <c r="L6119" s="444">
        <f t="shared" ca="1" si="199"/>
        <v>-6.5252153803151024E+16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-6.5252153803151024E+16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-271883974179795.94</v>
      </c>
      <c r="L6120" s="444">
        <f t="shared" ca="1" si="199"/>
        <v>-6.5524037777330816E+16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-6.5524037777330816E+16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-273016824072211.72</v>
      </c>
      <c r="L6121" s="444">
        <f t="shared" ca="1" si="199"/>
        <v>-6.5797054601403024E+16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-6.5797054601403024E+16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-274154394172512.63</v>
      </c>
      <c r="L6122" s="444">
        <f t="shared" ca="1" si="199"/>
        <v>-6.6071208995575536E+16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-6.6071208995575536E+16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-275296704148231.41</v>
      </c>
      <c r="L6123" s="444">
        <f t="shared" ca="1" si="199"/>
        <v>-6.6346505699723768E+16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-6.6346505699723768E+16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-276443773748849.03</v>
      </c>
      <c r="L6124" s="444">
        <f t="shared" ca="1" si="199"/>
        <v>-6.6622949473472616E+16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-6.6622949473472616E+16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-277595622806135.94</v>
      </c>
      <c r="L6125" s="444">
        <f t="shared" ca="1" si="199"/>
        <v>-6.6900545096278752E+16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-6.6900545096278752E+16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-278752271234494.78</v>
      </c>
      <c r="L6126" s="444">
        <f t="shared" ca="1" si="199"/>
        <v>-6.7179297367513248E+16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-6.7179297367513248E+16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-279913739031305.19</v>
      </c>
      <c r="L6127" s="444">
        <f t="shared" ca="1" si="199"/>
        <v>-6.7459211106544552E+16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-6.7459211106544552E+16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-281080046277268.97</v>
      </c>
      <c r="L6128" s="444">
        <f t="shared" ref="L6128:L6250" ca="1" si="204">I6128-J6128+K6128</f>
        <v>-6.7740291152821824E+16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-6.7740291152821824E+16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-282251213136757.56</v>
      </c>
      <c r="L6129" s="444">
        <f t="shared" ca="1" si="204"/>
        <v>-6.8022542365958584E+16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-6.8022542365958584E+16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-283427259858160.81</v>
      </c>
      <c r="L6130" s="444">
        <f t="shared" ca="1" si="204"/>
        <v>-6.8305969625816744E+16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-6.8305969625816744E+16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-284608206774236.44</v>
      </c>
      <c r="L6131" s="444">
        <f t="shared" ca="1" si="204"/>
        <v>-6.8590577832590984E+16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-6.8590577832590984E+16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-285794074302462.44</v>
      </c>
      <c r="L6132" s="444">
        <f t="shared" ca="1" si="204"/>
        <v>-6.8876371906893448E+16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-6.8876371906893448E+16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-286984882945389.38</v>
      </c>
      <c r="L6133" s="444">
        <f t="shared" ca="1" si="204"/>
        <v>-6.916335678983884E+16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-6.916335678983884E+16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-288180653290995.13</v>
      </c>
      <c r="L6134" s="444">
        <f t="shared" ca="1" si="204"/>
        <v>-6.9451537443129832E+16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-6.9451537443129832E+16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-289381406013040.94</v>
      </c>
      <c r="L6135" s="444">
        <f t="shared" ca="1" si="204"/>
        <v>-6.9740918849142872E+16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-6.9740918849142872E+16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-290587161871428.63</v>
      </c>
      <c r="L6136" s="444">
        <f t="shared" ca="1" si="204"/>
        <v>-7.0031506011014304E+16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-7.0031506011014304E+16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-291797941712559.63</v>
      </c>
      <c r="L6137" s="444">
        <f t="shared" ca="1" si="204"/>
        <v>-7.0323303952726864E+16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-7.0323303952726864E+16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-293013766469695.31</v>
      </c>
      <c r="L6138" s="444">
        <f t="shared" ca="1" si="204"/>
        <v>-7.061631771919656E+16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-7.061631771919656E+16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-294234657163319</v>
      </c>
      <c r="L6139" s="444">
        <f t="shared" ca="1" si="204"/>
        <v>-7.091055237635988E+16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-7.091055237635988E+16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-295460634901499.5</v>
      </c>
      <c r="L6140" s="444">
        <f t="shared" ca="1" si="204"/>
        <v>-7.1206013011261376E+16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-7.1206013011261376E+16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-296691720880255.75</v>
      </c>
      <c r="L6141" s="444">
        <f t="shared" ca="1" si="204"/>
        <v>-7.1502704732141632E+16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-7.1502704732141632E+16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-297927936383923.44</v>
      </c>
      <c r="L6142" s="444">
        <f t="shared" ca="1" si="204"/>
        <v>-7.1800632668525552E+16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-7.1800632668525552E+16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-299169302785523.13</v>
      </c>
      <c r="L6143" s="444">
        <f t="shared" ca="1" si="204"/>
        <v>-7.2099801971311072E+16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-7.2099801971311072E+16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-300415841547129.44</v>
      </c>
      <c r="L6144" s="444">
        <f t="shared" ca="1" si="204"/>
        <v>-7.2400217812858208E+16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-7.2400217812858208E+16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-301667574220242.5</v>
      </c>
      <c r="L6145" s="444">
        <f t="shared" ca="1" si="204"/>
        <v>-7.2701885387078448E+16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-7.2701885387078448E+16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-302924522446160.19</v>
      </c>
      <c r="L6146" s="444">
        <f t="shared" ca="1" si="204"/>
        <v>-7.3004809909524608E+16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-7.3004809909524608E+16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-304186707956352.5</v>
      </c>
      <c r="L6147" s="444">
        <f t="shared" ca="1" si="204"/>
        <v>-7.330899661748096E+16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-7.330899661748096E+16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-305454152572837.31</v>
      </c>
      <c r="L6148" s="444">
        <f t="shared" ca="1" si="204"/>
        <v>-7.3614450770053792E+16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-7.3614450770053792E+16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-306726878208557.44</v>
      </c>
      <c r="L6149" s="444">
        <f t="shared" ca="1" si="204"/>
        <v>-7.3921177648262352E+16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-7.3921177648262352E+16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-308004906867759.81</v>
      </c>
      <c r="L6150" s="444">
        <f t="shared" ca="1" si="204"/>
        <v>-7.4229182555130112E+16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-7.4229182555130112E+16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-309288260646375.44</v>
      </c>
      <c r="L6151" s="444">
        <f t="shared" ca="1" si="204"/>
        <v>-7.453847081577648E+16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-7.453847081577648E+16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-310576961732402</v>
      </c>
      <c r="L6152" s="444">
        <f t="shared" ca="1" si="204"/>
        <v>-7.484904777750888E+16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-7.484904777750888E+16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-311871032406287</v>
      </c>
      <c r="L6153" s="444">
        <f t="shared" ca="1" si="204"/>
        <v>-7.5160918809915168E+16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-7.5160918809915168E+16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-313170495041313.19</v>
      </c>
      <c r="L6154" s="444">
        <f t="shared" ca="1" si="204"/>
        <v>-7.547408930495648E+16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-7.547408930495648E+16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-314475372103985.31</v>
      </c>
      <c r="L6155" s="444">
        <f t="shared" ca="1" si="204"/>
        <v>-7.5788564677060464E+16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-7.5788564677060464E+16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-315785686154418.63</v>
      </c>
      <c r="L6156" s="444">
        <f t="shared" ca="1" si="204"/>
        <v>-7.610435036321488E+16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-7.610435036321488E+16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-317101459846728.69</v>
      </c>
      <c r="L6157" s="444">
        <f t="shared" ca="1" si="204"/>
        <v>-7.6421451823061616E+16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-7.6421451823061616E+16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-318422715929423.38</v>
      </c>
      <c r="L6158" s="444">
        <f t="shared" ca="1" si="204"/>
        <v>-7.673987453899104E+16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-7.673987453899104E+16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-319749477245796</v>
      </c>
      <c r="L6159" s="444">
        <f t="shared" ca="1" si="204"/>
        <v>-7.7059624016236832E+16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-7.7059624016236832E+16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-321081766734320.13</v>
      </c>
      <c r="L6160" s="444">
        <f t="shared" ca="1" si="204"/>
        <v>-7.7380705782971152E+16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-7.7380705782971152E+16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-322419607429046.44</v>
      </c>
      <c r="L6161" s="444">
        <f t="shared" ca="1" si="204"/>
        <v>-7.7703125390400192E+16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-7.7703125390400192E+16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-323763022460000.81</v>
      </c>
      <c r="L6162" s="444">
        <f t="shared" ca="1" si="204"/>
        <v>-7.8026888412860192E+16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-7.8026888412860192E+16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-325112035053584.13</v>
      </c>
      <c r="L6163" s="444">
        <f t="shared" ca="1" si="204"/>
        <v>-7.8352000447913776E+16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-7.8352000447913776E+16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-326466668532974.06</v>
      </c>
      <c r="L6164" s="444">
        <f t="shared" ca="1" si="204"/>
        <v>-7.8678467116446752E+16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-7.8678467116446752E+16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-327826946318528.13</v>
      </c>
      <c r="L6165" s="444">
        <f t="shared" ca="1" si="204"/>
        <v>-7.900629406276528E+16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-7.900629406276528E+16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-329192891928188.69</v>
      </c>
      <c r="L6166" s="444">
        <f t="shared" ca="1" si="204"/>
        <v>-7.9335486954693472E+16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-7.9335486954693472E+16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-330564528977889.44</v>
      </c>
      <c r="L6167" s="444">
        <f t="shared" ca="1" si="204"/>
        <v>-7.966605148367136E+16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-7.966605148367136E+16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-331941881181964</v>
      </c>
      <c r="L6168" s="444">
        <f t="shared" ca="1" si="204"/>
        <v>-7.9997993364853328E+16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-7.9997993364853328E+16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-333324972353555.5</v>
      </c>
      <c r="L6169" s="444">
        <f t="shared" ca="1" si="204"/>
        <v>-8.033131833720688E+16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-8.033131833720688E+16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-334713826405028.69</v>
      </c>
      <c r="L6170" s="444">
        <f t="shared" ca="1" si="204"/>
        <v>-8.0666032163611904E+16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-8.0666032163611904E+16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-336108467348382.94</v>
      </c>
      <c r="L6171" s="444">
        <f t="shared" ca="1" si="204"/>
        <v>-8.1002140630960288E+16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-8.1002140630960288E+16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-337508919295667.88</v>
      </c>
      <c r="L6172" s="444">
        <f t="shared" ca="1" si="204"/>
        <v>-8.1339649550255952E+16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-8.1339649550255952E+16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-338915206459399.81</v>
      </c>
      <c r="L6173" s="444">
        <f t="shared" ca="1" si="204"/>
        <v>-8.1678564756715344E+16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-8.1678564756715344E+16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-340327353152980.63</v>
      </c>
      <c r="L6174" s="444">
        <f t="shared" ca="1" si="204"/>
        <v>-8.201889210986832E+16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-8.201889210986832E+16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-341745383791118</v>
      </c>
      <c r="L6175" s="444">
        <f t="shared" ca="1" si="204"/>
        <v>-8.236063749365944E+16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-8.236063749365944E+16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-343169322890247.69</v>
      </c>
      <c r="L6176" s="444">
        <f t="shared" ca="1" si="204"/>
        <v>-8.270380681654968E+16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-8.270380681654968E+16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-344599195068957</v>
      </c>
      <c r="L6177" s="444">
        <f t="shared" ca="1" si="204"/>
        <v>-8.304840601161864E+16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-8.304840601161864E+16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-346035025048411</v>
      </c>
      <c r="L6178" s="444">
        <f t="shared" ca="1" si="204"/>
        <v>-8.3394441036667056E+16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-8.3394441036667056E+16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-347476837652779.38</v>
      </c>
      <c r="L6179" s="444">
        <f t="shared" ca="1" si="204"/>
        <v>-8.374191787431984E+16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-8.374191787431984E+16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-348924657809666</v>
      </c>
      <c r="L6180" s="444">
        <f t="shared" ca="1" si="204"/>
        <v>-8.4090842532129504E+16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-8.4090842532129504E+16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-350378510550539.63</v>
      </c>
      <c r="L6181" s="444">
        <f t="shared" ca="1" si="204"/>
        <v>-8.4441221042680048E+16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-8.4441221042680048E+16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-351838421011166.88</v>
      </c>
      <c r="L6182" s="444">
        <f t="shared" ca="1" si="204"/>
        <v>-8.4793059463691216E+16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-8.4793059463691216E+16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-353304414432046.75</v>
      </c>
      <c r="L6183" s="444">
        <f t="shared" ca="1" si="204"/>
        <v>-8.5146363878123264E+16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-8.5146363878123264E+16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-354776516158846.94</v>
      </c>
      <c r="L6184" s="444">
        <f t="shared" ca="1" si="204"/>
        <v>-8.5501140394282112E+16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-8.5501140394282112E+16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-356254751642842.13</v>
      </c>
      <c r="L6185" s="444">
        <f t="shared" ca="1" si="204"/>
        <v>-8.585739514592496E+16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-8.585739514592496E+16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-357739146441354</v>
      </c>
      <c r="L6186" s="444">
        <f t="shared" ca="1" si="204"/>
        <v>-8.621513429236632E+16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-8.621513429236632E+16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-359229726218193</v>
      </c>
      <c r="L6187" s="444">
        <f t="shared" ca="1" si="204"/>
        <v>-8.6574364018584512E+16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-8.6574364018584512E+16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-360726516744102.13</v>
      </c>
      <c r="L6188" s="444">
        <f t="shared" ca="1" si="204"/>
        <v>-8.6935090535328608E+16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-8.6935090535328608E+16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-362229543897202.5</v>
      </c>
      <c r="L6189" s="444">
        <f t="shared" ca="1" si="204"/>
        <v>-8.7297320079225808E+16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-8.7297320079225808E+16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-363738833663440.88</v>
      </c>
      <c r="L6190" s="444">
        <f t="shared" ca="1" si="204"/>
        <v>-8.7661058912889248E+16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-8.7661058912889248E+16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-365254412137038.5</v>
      </c>
      <c r="L6191" s="444">
        <f t="shared" ca="1" si="204"/>
        <v>-8.8026313325026288E+16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-8.8026313325026288E+16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-366776305520942.88</v>
      </c>
      <c r="L6192" s="444">
        <f t="shared" ca="1" si="204"/>
        <v>-8.8393089630547232E+16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-8.8393089630547232E+16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-368304540127280.13</v>
      </c>
      <c r="L6193" s="444">
        <f t="shared" ca="1" si="204"/>
        <v>-8.8761394170674512E+16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-8.8761394170674512E+16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-369839142377810.44</v>
      </c>
      <c r="L6194" s="444">
        <f t="shared" ca="1" si="204"/>
        <v>-8.913123331305232E+16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-8.913123331305232E+16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-371380138804384.69</v>
      </c>
      <c r="L6195" s="444">
        <f t="shared" ca="1" si="204"/>
        <v>-8.9502613451856704E+16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-8.9502613451856704E+16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-372927556049402.94</v>
      </c>
      <c r="L6196" s="444">
        <f t="shared" ca="1" si="204"/>
        <v>-8.9875541007906112E+16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-8.9875541007906112E+16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-374481420866275.44</v>
      </c>
      <c r="L6197" s="444">
        <f t="shared" ca="1" si="204"/>
        <v>-9.0250022428772384E+16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-9.0250022428772384E+16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-376041760119884.94</v>
      </c>
      <c r="L6198" s="444">
        <f t="shared" ca="1" si="204"/>
        <v>-9.0626064188892272E+16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-9.0626064188892272E+16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-377608600787051.13</v>
      </c>
      <c r="L6199" s="444">
        <f t="shared" ca="1" si="204"/>
        <v>-9.1003672789679328E+16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-9.1003672789679328E+16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-379181969956997.19</v>
      </c>
      <c r="L6200" s="444">
        <f t="shared" ca="1" si="204"/>
        <v>-9.138285475963632E+16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-9.138285475963632E+16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-380761894831818</v>
      </c>
      <c r="L6201" s="444">
        <f t="shared" ca="1" si="204"/>
        <v>-9.1763616654468144E+16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-9.1763616654468144E+16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-382348402726950.63</v>
      </c>
      <c r="L6202" s="444">
        <f t="shared" ca="1" si="204"/>
        <v>-9.2145965057195088E+16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-9.2145965057195088E+16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-383941521071646.19</v>
      </c>
      <c r="L6203" s="444">
        <f t="shared" ca="1" si="204"/>
        <v>-9.2529906578266736E+16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-9.2529906578266736E+16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-385541277409444.75</v>
      </c>
      <c r="L6204" s="444">
        <f t="shared" ca="1" si="204"/>
        <v>-9.2915447855676176E+16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-9.2915447855676176E+16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-387147699398650.75</v>
      </c>
      <c r="L6205" s="444">
        <f t="shared" ca="1" si="204"/>
        <v>-9.3302595555074832E+16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-9.3302595555074832E+16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-388760814812811.81</v>
      </c>
      <c r="L6206" s="444">
        <f t="shared" ca="1" si="204"/>
        <v>-9.3691356369887648E+16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-9.3691356369887648E+16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-390380651541198.5</v>
      </c>
      <c r="L6207" s="444">
        <f t="shared" ca="1" si="204"/>
        <v>-9.4081737021428848E+16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-9.4081737021428848E+16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-392007237589286.88</v>
      </c>
      <c r="L6208" s="444">
        <f t="shared" ca="1" si="204"/>
        <v>-9.4473744259018128E+16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-9.4473744259018128E+16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-393640601079242.19</v>
      </c>
      <c r="L6209" s="444">
        <f t="shared" ca="1" si="204"/>
        <v>-9.4867384860097376E+16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-9.4867384860097376E+16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-395280770250405.75</v>
      </c>
      <c r="L6210" s="444">
        <f t="shared" ca="1" si="204"/>
        <v>-9.5262665630347776E+16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-9.5262665630347776E+16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-396927773459782.38</v>
      </c>
      <c r="L6211" s="444">
        <f t="shared" ca="1" si="204"/>
        <v>-9.5659593403807552E+16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-9.5659593403807552E+16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-398581639182531.44</v>
      </c>
      <c r="L6212" s="444">
        <f t="shared" ca="1" si="204"/>
        <v>-9.605817504299008E+16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-9.605817504299008E+16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-400242396012458.69</v>
      </c>
      <c r="L6213" s="444">
        <f t="shared" ca="1" si="204"/>
        <v>-9.6458417439002544E+16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-9.6458417439002544E+16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-401910072662510.63</v>
      </c>
      <c r="L6214" s="444">
        <f t="shared" ca="1" si="204"/>
        <v>-9.6860327511665056E+16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-9.6860327511665056E+16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-403584697965271.06</v>
      </c>
      <c r="L6215" s="444">
        <f t="shared" ca="1" si="204"/>
        <v>-9.726391220963032E+16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-9.726391220963032E+16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-405266300873459.69</v>
      </c>
      <c r="L6216" s="444">
        <f t="shared" ca="1" si="204"/>
        <v>-9.7669178510503776E+16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-9.7669178510503776E+16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-406954910460432.38</v>
      </c>
      <c r="L6217" s="444">
        <f t="shared" ca="1" si="204"/>
        <v>-9.8076133420964208E+16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-9.8076133420964208E+16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-408650555920684.19</v>
      </c>
      <c r="L6218" s="444">
        <f t="shared" ca="1" si="204"/>
        <v>-9.8484783976884896E+16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-9.8484783976884896E+16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-410353266570353.75</v>
      </c>
      <c r="L6219" s="444">
        <f t="shared" ca="1" si="204"/>
        <v>-9.8895137243455248E+16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-9.8895137243455248E+16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-412063071847730.19</v>
      </c>
      <c r="L6220" s="444">
        <f t="shared" ca="1" si="204"/>
        <v>-9.9307200315302976E+16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-9.9307200315302976E+16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-413780001313762.38</v>
      </c>
      <c r="L6221" s="444">
        <f t="shared" ca="1" si="204"/>
        <v>-9.9720980316616736E+16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-9.9720980316616736E+16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-415504084652569.75</v>
      </c>
      <c r="L6222" s="444">
        <f t="shared" ca="1" si="204"/>
        <v>-1.0013648440126931E+17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-1.0013648440126931E+17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-417235351671955.44</v>
      </c>
      <c r="L6223" s="444">
        <f t="shared" ca="1" si="204"/>
        <v>-1.0055371975294126E+17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-1.0055371975294126E+17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-418973832303921.94</v>
      </c>
      <c r="L6224" s="444">
        <f t="shared" ca="1" si="204"/>
        <v>-1.0097269358524518E+17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-1.0097269358524518E+17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-420719556605188.25</v>
      </c>
      <c r="L6225" s="444">
        <f t="shared" ca="1" si="204"/>
        <v>-1.0139341314185037E+17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-1.0139341314185037E+17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-422472554757709.88</v>
      </c>
      <c r="L6226" s="444">
        <f t="shared" ca="1" si="204"/>
        <v>-1.0181588569660808E+17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-1.0181588569660808E+17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-424232857069200.31</v>
      </c>
      <c r="L6227" s="444">
        <f t="shared" ca="1" si="204"/>
        <v>-1.0224011855367728E+17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-1.0224011855367728E+17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-426000493973655.31</v>
      </c>
      <c r="L6228" s="444">
        <f t="shared" ca="1" si="204"/>
        <v>-1.0266611904765093E+17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-1.0266611904765093E+17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-427775496031878.88</v>
      </c>
      <c r="L6229" s="444">
        <f t="shared" ca="1" si="204"/>
        <v>-1.030938945436828E+17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-1.030938945436828E+17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-429557893932011.69</v>
      </c>
      <c r="L6230" s="444">
        <f t="shared" ca="1" si="204"/>
        <v>-1.0352345243761482E+17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-1.0352345243761482E+17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-431347718490061.75</v>
      </c>
      <c r="L6231" s="444">
        <f t="shared" ca="1" si="204"/>
        <v>-1.0395480015610488E+17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-1.0395480015610488E+17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-433145000650437</v>
      </c>
      <c r="L6232" s="444">
        <f t="shared" ca="1" si="204"/>
        <v>-1.0438794515675531E+17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-1.0438794515675531E+17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-434949771486480.44</v>
      </c>
      <c r="L6233" s="444">
        <f t="shared" ca="1" si="204"/>
        <v>-1.0482289492824179E+17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-1.0482289492824179E+17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-436762062201007.44</v>
      </c>
      <c r="L6234" s="444">
        <f t="shared" ca="1" si="204"/>
        <v>-1.052596569904428E+17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-1.052596569904428E+17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-438581904126845</v>
      </c>
      <c r="L6235" s="444">
        <f t="shared" ca="1" si="204"/>
        <v>-1.0569823889456965E+17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-1.0569823889456965E+17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-440409328727373.5</v>
      </c>
      <c r="L6236" s="444">
        <f t="shared" ca="1" si="204"/>
        <v>-1.0613864822329702E+17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-1.0613864822329702E+17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-442244367597070.94</v>
      </c>
      <c r="L6237" s="444">
        <f t="shared" ca="1" si="204"/>
        <v>-1.065808925908941E+17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-1.065808925908941E+17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-444087052462058.75</v>
      </c>
      <c r="L6238" s="444">
        <f t="shared" ca="1" si="204"/>
        <v>-1.0702497964335616E+17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-1.0702497964335616E+17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-445937415180650.69</v>
      </c>
      <c r="L6239" s="444">
        <f t="shared" ca="1" si="204"/>
        <v>-1.0747091705853682E+17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-1.0747091705853682E+17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-447795487743903.38</v>
      </c>
      <c r="L6240" s="444">
        <f t="shared" ca="1" si="204"/>
        <v>-1.0791871254628072E+17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-1.0791871254628072E+17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-449661302276169.69</v>
      </c>
      <c r="L6241" s="444">
        <f t="shared" ca="1" si="204"/>
        <v>-1.083683738485569E+17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-1.083683738485569E+17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-451534891035653.75</v>
      </c>
      <c r="L6242" s="444">
        <f t="shared" ca="1" si="204"/>
        <v>-1.0881990873959254E+17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-1.0881990873959254E+17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-453416286414968.94</v>
      </c>
      <c r="L6243" s="444">
        <f t="shared" ca="1" si="204"/>
        <v>-1.0927332502600752E+17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-1.0927332502600752E+17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-455305520941698</v>
      </c>
      <c r="L6244" s="444">
        <f t="shared" ca="1" si="204"/>
        <v>-1.0972863054694922E+17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-1.0972863054694922E+17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-457202627278955.06</v>
      </c>
      <c r="L6245" s="444">
        <f t="shared" ca="1" si="204"/>
        <v>-1.1018583317422818E+17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-1.1018583317422818E+17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-459107638225950.75</v>
      </c>
      <c r="L6246" s="444">
        <f t="shared" ca="1" si="204"/>
        <v>-1.1064494081245413E+17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-1.1064494081245413E+17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-461020586718558.88</v>
      </c>
      <c r="L6247" s="444">
        <f t="shared" ca="1" si="204"/>
        <v>-1.1110596139917269E+17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-1.1110596139917269E+17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-462941505829886.19</v>
      </c>
      <c r="L6248" s="444">
        <f t="shared" ca="1" si="204"/>
        <v>-1.1156890290500258E+17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-1.1156890290500258E+17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-464870428770844.06</v>
      </c>
      <c r="L6249" s="444">
        <f t="shared" ca="1" si="204"/>
        <v>-1.1203377333377342E+17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-1.1203377333377342E+17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-466807388890722.56</v>
      </c>
      <c r="L6250" s="444">
        <f t="shared" ca="1" si="204"/>
        <v>-1.1250058072266414E+17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2026-07-21T19:03:00Z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