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93E530F-43F4-4730-A48F-4B08AE17085A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Log'!$A$1:$G$1677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9" i="8"/>
  <c r="B11" i="8"/>
  <c r="B10" i="8"/>
  <c r="J34" i="5"/>
  <c r="E34" i="5"/>
  <c r="J16" i="5"/>
  <c r="B12" i="8"/>
  <c r="B15" i="8"/>
  <c r="B16" i="8"/>
  <c r="B14" i="8"/>
  <c r="B18" i="8"/>
  <c r="B13" i="8"/>
  <c r="B17" i="8"/>
  <c r="B19" i="8"/>
  <c r="B20" i="8"/>
  <c r="B21" i="8"/>
  <c r="B22" i="8"/>
  <c r="B23" i="8"/>
  <c r="B24" i="8"/>
  <c r="B26" i="8"/>
  <c r="B27" i="8"/>
  <c r="B25" i="8"/>
  <c r="B29" i="8"/>
  <c r="B30" i="8"/>
  <c r="B34" i="8"/>
  <c r="B38" i="8"/>
  <c r="B28" i="8"/>
  <c r="B31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2" i="8"/>
  <c r="B37" i="8"/>
  <c r="B35" i="8"/>
  <c r="B39" i="8"/>
  <c r="B33" i="8"/>
  <c r="B36" i="8"/>
  <c r="B45" i="8"/>
  <c r="B41" i="8"/>
  <c r="B42" i="8"/>
  <c r="B40" i="8"/>
  <c r="B43" i="8"/>
  <c r="B44" i="8"/>
  <c r="B46" i="8"/>
  <c r="B47" i="8"/>
  <c r="B48" i="8"/>
  <c r="B49" i="8"/>
  <c r="B57" i="8"/>
  <c r="B56" i="8"/>
  <c r="B55" i="8"/>
  <c r="B54" i="8"/>
  <c r="B53" i="8"/>
  <c r="B52" i="8"/>
  <c r="B51" i="8"/>
  <c r="B50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0" i="8"/>
  <c r="B59" i="8"/>
  <c r="B61" i="8"/>
  <c r="B62" i="8"/>
  <c r="B63" i="8"/>
  <c r="B64" i="8"/>
  <c r="B65" i="8"/>
  <c r="B58" i="8"/>
  <c r="B66" i="8"/>
  <c r="B67" i="8"/>
  <c r="B68" i="8"/>
  <c r="B69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2" i="8"/>
  <c r="B71" i="8"/>
  <c r="B74" i="8"/>
  <c r="B73" i="8"/>
  <c r="B77" i="8"/>
  <c r="B76" i="8"/>
  <c r="B70" i="8"/>
  <c r="F14" i="2"/>
  <c r="F2" i="2" s="1"/>
  <c r="B75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76" i="7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1" i="7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93" i="7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81" i="7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90" i="7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40" i="7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69" i="7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10" i="7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65" i="14"/>
  <c r="E10" i="5"/>
  <c r="E16" i="5" s="1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74" i="7"/>
  <c r="G473" i="7" s="1"/>
  <c r="G472" i="7" s="1"/>
  <c r="G471" i="7" s="1"/>
  <c r="G47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Q10" i="5" l="1"/>
  <c r="O16" i="5"/>
  <c r="R16" i="5" s="1"/>
  <c r="G16" i="5"/>
  <c r="O18" i="11"/>
  <c r="P18" i="11"/>
  <c r="F17" i="11"/>
  <c r="G18" i="11" s="1"/>
  <c r="G469" i="7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393" i="7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30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29" i="7" l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88" i="7" l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36" i="7" l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70" i="7" l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30" i="7" l="1"/>
  <c r="G129" i="7" s="1"/>
  <c r="G128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27" i="7" l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<sst xmlns="http://schemas.openxmlformats.org/spreadsheetml/2006/main" count="4658" uniqueCount="1078">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</sst>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1993.221016</v>
      </c>
    </row>
    <row r="3" spans="1:3" x14ac:dyDescent="0.3">
      <c r="A3" t="s">
        <v>106</v>
      </c>
      <c r="B3" t="s">
        <v>808</v>
      </c>
      <c r="C3" s="524">
        <v>960.03112799999997</v>
      </c>
    </row>
    <row r="4" spans="1:3" x14ac:dyDescent="0.3">
      <c r="A4" t="s">
        <v>106</v>
      </c>
      <c r="B4" t="s">
        <v>809</v>
      </c>
      <c r="C4" s="524">
        <v>1365.493187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207.387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141.14699999999999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1.73695</v>
      </c>
    </row>
    <row r="18" spans="1:3" x14ac:dyDescent="0.3">
      <c r="A18" t="s">
        <v>59</v>
      </c>
      <c r="B18" t="s">
        <v>823</v>
      </c>
      <c r="C18" s="524">
        <v>24.742999999999999</v>
      </c>
    </row>
    <row r="19" spans="1:3" x14ac:dyDescent="0.3">
      <c r="A19" t="s">
        <v>59</v>
      </c>
      <c r="B19" t="s">
        <v>824</v>
      </c>
      <c r="C19" s="524">
        <v>6.1734869999999997</v>
      </c>
    </row>
    <row r="20" spans="1:3" x14ac:dyDescent="0.3">
      <c r="A20" t="s">
        <v>59</v>
      </c>
      <c r="B20" t="s">
        <v>825</v>
      </c>
      <c r="C20" s="524">
        <v>19.98236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2" sqref="D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1809060.04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46295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0.7913861846878828</v>
      </c>
      <c r="N2" s="21" t="s">
        <v>42</v>
      </c>
      <c r="O2" s="22">
        <f>B12-O1</f>
        <v>-2575</v>
      </c>
      <c r="P2" s="11"/>
      <c r="Q2" s="23" t="s">
        <v>43</v>
      </c>
      <c r="R2" s="23">
        <f ca="1">E20*(1+$Q$1)</f>
        <v>1881819.5085</v>
      </c>
    </row>
    <row r="3" spans="1:18" ht="14.4" x14ac:dyDescent="0.3">
      <c r="A3" s="13" t="s">
        <v>44</v>
      </c>
      <c r="B3" s="14">
        <v>0</v>
      </c>
      <c r="C3" s="15">
        <f t="shared" ca="1" si="0"/>
        <v>46295</v>
      </c>
      <c r="E3" s="21" t="s">
        <v>45</v>
      </c>
      <c r="F3" s="22">
        <f ca="1">F1-F2</f>
        <v>1636364.79</v>
      </c>
      <c r="H3" s="17"/>
      <c r="J3" s="18" t="s">
        <v>46</v>
      </c>
      <c r="K3" s="19">
        <v>0.25</v>
      </c>
      <c r="L3" s="20">
        <f>K6/(K5+K6)</f>
        <v>0.20861381531211726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2164092.434775</v>
      </c>
    </row>
    <row r="4" spans="1:18" ht="14.4" x14ac:dyDescent="0.3">
      <c r="A4" s="13" t="s">
        <v>49</v>
      </c>
      <c r="B4" s="14">
        <v>0</v>
      </c>
      <c r="C4" s="15">
        <f t="shared" ca="1" si="0"/>
        <v>46295</v>
      </c>
      <c r="F4" s="7"/>
      <c r="H4" s="17"/>
      <c r="J4" s="24"/>
      <c r="K4" s="25"/>
      <c r="L4" s="26"/>
      <c r="N4" s="27" t="s">
        <v>50</v>
      </c>
      <c r="O4" s="28">
        <f>B10-O3</f>
        <v>30477.61</v>
      </c>
      <c r="P4" s="11"/>
      <c r="Q4" s="23" t="s">
        <v>51</v>
      </c>
      <c r="R4" s="23">
        <f t="shared" ca="1" si="1"/>
        <v>2488706.2999912496</v>
      </c>
    </row>
    <row r="5" spans="1:18" ht="14.4" x14ac:dyDescent="0.3">
      <c r="A5" s="13" t="s">
        <v>52</v>
      </c>
      <c r="B5" s="14">
        <f ca="1">'Checking Transaction Log'!G1</f>
        <v>5373.7699999999904</v>
      </c>
      <c r="C5" s="15">
        <f t="shared" ca="1" si="0"/>
        <v>46295</v>
      </c>
      <c r="E5" s="554" t="s">
        <v>53</v>
      </c>
      <c r="F5" s="552"/>
      <c r="G5" s="553"/>
      <c r="H5" s="17"/>
      <c r="J5" s="29" t="s">
        <v>54</v>
      </c>
      <c r="K5" s="30">
        <f>B10</f>
        <v>98347.69</v>
      </c>
      <c r="L5" s="20">
        <f ca="1">K5/F3</f>
        <v>6.0101323739677873E-2</v>
      </c>
      <c r="N5" s="5" t="s">
        <v>55</v>
      </c>
      <c r="O5" s="6"/>
      <c r="P5" s="11"/>
      <c r="Q5" s="23" t="s">
        <v>56</v>
      </c>
      <c r="R5" s="23">
        <f t="shared" ca="1" si="1"/>
        <v>2862012.2449899367</v>
      </c>
    </row>
    <row r="6" spans="1:18" ht="14.4" x14ac:dyDescent="0.3">
      <c r="A6" s="13" t="s">
        <v>57</v>
      </c>
      <c r="B6" s="14">
        <f>'Savings Transaction Log'!A3</f>
        <v>19646.140000000007</v>
      </c>
      <c r="C6" s="15">
        <f t="shared" ca="1" si="0"/>
        <v>46295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25925</v>
      </c>
      <c r="L6" s="20">
        <f ca="1">K6/F3</f>
        <v>1.5843044386209263E-2</v>
      </c>
      <c r="N6" s="21" t="s">
        <v>60</v>
      </c>
      <c r="O6" s="22"/>
      <c r="P6" s="11"/>
      <c r="Q6" s="23" t="s">
        <v>61</v>
      </c>
      <c r="R6" s="23">
        <f t="shared" ca="1" si="1"/>
        <v>3291314.0817384268</v>
      </c>
    </row>
    <row r="7" spans="1:18" ht="14.4" x14ac:dyDescent="0.3">
      <c r="A7" s="21" t="s">
        <v>62</v>
      </c>
      <c r="B7" s="33">
        <f ca="1">SUM(B2:B6)</f>
        <v>25099.909999999996</v>
      </c>
      <c r="C7" s="34">
        <f ca="1">B7/F3</f>
        <v>1.5338823075018618E-2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9646.1400000000067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3785011.1939991903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133918.83000000002</v>
      </c>
      <c r="L8" s="20">
        <f ca="1">K8/F3</f>
        <v>8.1839227303344753E-2</v>
      </c>
      <c r="N8" s="21" t="s">
        <v>69</v>
      </c>
      <c r="O8" s="22">
        <f t="shared" si="2"/>
        <v>27902.61</v>
      </c>
      <c r="P8" s="11"/>
      <c r="Q8" s="23" t="s">
        <v>70</v>
      </c>
      <c r="R8" s="23">
        <f t="shared" ca="1" si="1"/>
        <v>4352762.8730990682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5005677.3040639283</v>
      </c>
    </row>
    <row r="10" spans="1:18" ht="14.4" x14ac:dyDescent="0.3">
      <c r="A10" s="31" t="s">
        <v>74</v>
      </c>
      <c r="B10" s="14">
        <v>98347.69</v>
      </c>
      <c r="C10" s="15">
        <v>46287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2091.4325000000099</v>
      </c>
      <c r="L10" s="40">
        <f t="shared" ref="L10:L11" si="3">K10+K5</f>
        <v>100439.12250000001</v>
      </c>
      <c r="P10" s="11"/>
      <c r="Q10" s="23" t="s">
        <v>75</v>
      </c>
      <c r="R10" s="23">
        <f t="shared" ca="1" si="1"/>
        <v>5756528.8996735169</v>
      </c>
    </row>
    <row r="11" spans="1:18" ht="14.4" x14ac:dyDescent="0.3">
      <c r="A11" s="31" t="s">
        <v>76</v>
      </c>
      <c r="B11" s="14">
        <v>13455.34</v>
      </c>
      <c r="C11" s="15">
        <v>46287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7554.7075000000041</v>
      </c>
      <c r="L11" s="45">
        <f t="shared" si="3"/>
        <v>33479.707500000004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6620008.2346245442</v>
      </c>
    </row>
    <row r="12" spans="1:18" ht="14.4" x14ac:dyDescent="0.3">
      <c r="A12" s="47" t="s">
        <v>81</v>
      </c>
      <c r="B12" s="48">
        <v>25925</v>
      </c>
      <c r="C12" s="15">
        <v>46287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2.0459806825836188E-2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111803.03</v>
      </c>
      <c r="L15" s="59">
        <f ca="1">K15/F3</f>
        <v>6.8324025720450751E-2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149372.6</v>
      </c>
      <c r="I16" s="7"/>
      <c r="J16" s="18" t="s">
        <v>46</v>
      </c>
      <c r="K16" s="63">
        <f>B12</f>
        <v>25925</v>
      </c>
      <c r="L16" s="20">
        <f ca="1">K16/F3</f>
        <v>1.5843044386209263E-2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1562526.2100000002</v>
      </c>
      <c r="P18" s="11"/>
    </row>
    <row r="19" spans="1:17" ht="14.4" x14ac:dyDescent="0.3">
      <c r="A19" s="68" t="s">
        <v>92</v>
      </c>
      <c r="B19" s="33">
        <f>SUM(B10:B18)</f>
        <v>137728.03</v>
      </c>
      <c r="C19" s="34">
        <f ca="1">B19/F3</f>
        <v>8.4167070106660011E-2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296339.14</v>
      </c>
      <c r="P19" s="73">
        <f t="shared" ref="P19:P32" si="4">O19/$O$18</f>
        <v>0.18965386827015207</v>
      </c>
      <c r="Q19" s="74" t="s">
        <v>97</v>
      </c>
    </row>
    <row r="20" spans="1:17" ht="14.4" x14ac:dyDescent="0.3">
      <c r="B20" s="7"/>
      <c r="C20" s="37"/>
      <c r="E20" s="56">
        <f ca="1">F3</f>
        <v>1636364.79</v>
      </c>
      <c r="F20" s="44">
        <f ca="1">E20-E22</f>
        <v>221362.3600000001</v>
      </c>
      <c r="G20" s="34">
        <f ca="1">(E20-E22)/E22</f>
        <v>0.15643956173276685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278026.91000000003</v>
      </c>
      <c r="P20" s="78">
        <f t="shared" si="4"/>
        <v>0.17793423765992381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0.18181760499999999</v>
      </c>
      <c r="L21" s="11"/>
      <c r="N21" s="27" t="s">
        <v>104</v>
      </c>
      <c r="O21" s="51">
        <f>($B$10+$B$11)*0.25</f>
        <v>27950.7575</v>
      </c>
      <c r="P21" s="82">
        <f t="shared" si="4"/>
        <v>1.7888184736433953E-2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449961.62</v>
      </c>
      <c r="C22" s="15">
        <v>46287</v>
      </c>
      <c r="E22" s="56">
        <v>1415002.43</v>
      </c>
      <c r="F22" s="45">
        <f ca="1">((F20/(C2-E21))*365)+E22</f>
        <v>1712051.1851470589</v>
      </c>
      <c r="G22" s="34">
        <f ca="1">(F22-E22)/E22</f>
        <v>0.209928088354632</v>
      </c>
      <c r="I22" s="7"/>
      <c r="J22" s="81">
        <v>3000000</v>
      </c>
      <c r="K22" s="50">
        <f ca="1">1-($E$20/J22)</f>
        <v>0.45454507</v>
      </c>
      <c r="L22" s="11"/>
      <c r="N22" s="5" t="s">
        <v>108</v>
      </c>
      <c r="O22" s="72">
        <f>($B$22+$B$23)*0.3</f>
        <v>177803.484</v>
      </c>
      <c r="P22" s="73">
        <f t="shared" si="4"/>
        <v>0.11379232096209124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142716.65999999997</v>
      </c>
      <c r="C23" s="15">
        <f>C22</f>
        <v>46287</v>
      </c>
      <c r="E23" s="7"/>
      <c r="G23" s="65"/>
      <c r="I23" s="7"/>
      <c r="J23" s="81">
        <v>4000000</v>
      </c>
      <c r="K23" s="50">
        <f ca="1">1-($E$20/J23)</f>
        <v>0.5909088025</v>
      </c>
      <c r="L23" s="11"/>
      <c r="N23" s="13" t="s">
        <v>111</v>
      </c>
      <c r="O23" s="14">
        <f>($B$24+$B$25)*0.3</f>
        <v>166816.14600000001</v>
      </c>
      <c r="P23" s="78">
        <f t="shared" si="4"/>
        <v>0.10676054259595427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424998.22</v>
      </c>
      <c r="C24" s="15">
        <f>C22</f>
        <v>46287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0.672727042</v>
      </c>
      <c r="L24" s="11"/>
      <c r="N24" s="13" t="s">
        <v>113</v>
      </c>
      <c r="O24" s="14">
        <f t="shared" ref="O24:O25" si="5">($B$10+$B$11)*0.25</f>
        <v>27950.7575</v>
      </c>
      <c r="P24" s="78">
        <f t="shared" si="4"/>
        <v>1.7888184736433953E-2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131055.60000000006</v>
      </c>
      <c r="C25" s="15">
        <f>C22</f>
        <v>46287</v>
      </c>
      <c r="E25" s="75" t="s">
        <v>34</v>
      </c>
      <c r="F25" s="76">
        <f ca="1">B7</f>
        <v>25099.909999999996</v>
      </c>
      <c r="G25" s="77">
        <f t="shared" ref="G25:G31" ca="1" si="6">F25/SUM($F$25:$F$31)</f>
        <v>1.5148807815934104E-2</v>
      </c>
      <c r="I25" s="7"/>
      <c r="J25" s="84"/>
      <c r="K25" s="25"/>
      <c r="L25" s="11"/>
      <c r="N25" s="27" t="s">
        <v>116</v>
      </c>
      <c r="O25" s="51">
        <f t="shared" si="5"/>
        <v>27950.7575</v>
      </c>
      <c r="P25" s="82">
        <f t="shared" si="4"/>
        <v>1.7888184736433953E-2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1148732.1000000001</v>
      </c>
      <c r="C26" s="34">
        <f ca="1">B26/F3</f>
        <v>0.70200245508826919</v>
      </c>
      <c r="E26" s="80" t="s">
        <v>103</v>
      </c>
      <c r="F26" s="30">
        <f>(B11)</f>
        <v>13455.34</v>
      </c>
      <c r="G26" s="20">
        <f t="shared" ca="1" si="6"/>
        <v>8.1208402642898251E-3</v>
      </c>
      <c r="I26" s="7"/>
      <c r="J26" s="49"/>
      <c r="K26" s="25"/>
      <c r="L26" s="11"/>
      <c r="N26" s="5" t="s">
        <v>119</v>
      </c>
      <c r="O26" s="72">
        <f>($B$22+$B$23)*0.2</f>
        <v>118535.65600000002</v>
      </c>
      <c r="P26" s="73">
        <f t="shared" si="4"/>
        <v>7.5861547308060842E-2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98347.69</v>
      </c>
      <c r="G27" s="20">
        <f t="shared" ca="1" si="6"/>
        <v>5.9356796695727777E-2</v>
      </c>
      <c r="I27" s="7"/>
      <c r="J27" s="49"/>
      <c r="K27" s="25"/>
      <c r="L27" s="11"/>
      <c r="N27" s="13" t="s">
        <v>120</v>
      </c>
      <c r="O27" s="14">
        <f>($B$24+$B$25)*0.2</f>
        <v>111210.76400000002</v>
      </c>
      <c r="P27" s="78">
        <f t="shared" si="4"/>
        <v>7.1173695063969519E-2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25925</v>
      </c>
      <c r="G28" s="20">
        <f t="shared" ca="1" si="6"/>
        <v>1.5646782901934376E-2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11180.303</v>
      </c>
      <c r="P28" s="78">
        <f t="shared" si="4"/>
        <v>7.1552738945735821E-3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1148732.1000000001</v>
      </c>
      <c r="G29" s="20">
        <f t="shared" ca="1" si="6"/>
        <v>0.69330614392220535</v>
      </c>
      <c r="H29" s="86"/>
      <c r="I29" s="7"/>
      <c r="J29" s="49"/>
      <c r="K29" s="25"/>
      <c r="L29" s="11"/>
      <c r="N29" s="27" t="s">
        <v>123</v>
      </c>
      <c r="O29" s="51">
        <f t="shared" si="7"/>
        <v>11180.303</v>
      </c>
      <c r="P29" s="82">
        <f t="shared" si="4"/>
        <v>7.1552738945735821E-3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0.16661701139240298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0.17667932751028856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0.16870692995050324</v>
      </c>
      <c r="E31" s="85" t="s">
        <v>118</v>
      </c>
      <c r="F31" s="44">
        <f>B40-F8-F7</f>
        <v>69264</v>
      </c>
      <c r="G31" s="34">
        <f t="shared" ca="1" si="6"/>
        <v>4.1803617007505602E-2</v>
      </c>
      <c r="I31" s="7"/>
      <c r="J31" s="49"/>
      <c r="K31" s="25"/>
      <c r="L31" s="11"/>
      <c r="N31" s="27" t="s">
        <v>127</v>
      </c>
      <c r="O31" s="51">
        <f>($B$10+$B$11)*0.05</f>
        <v>5590.1514999999999</v>
      </c>
      <c r="P31" s="82">
        <f t="shared" si="4"/>
        <v>3.577636947286791E-3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25925</v>
      </c>
      <c r="P32" s="88">
        <f t="shared" si="4"/>
        <v>1.6591721683823786E-2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602316.8075</v>
      </c>
      <c r="P35" s="59">
        <f t="shared" ref="P35:P39" si="8">O35/$O$18</f>
        <v>0.38547629066650979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400521.14500000002</v>
      </c>
      <c r="P36" s="20">
        <f t="shared" si="8"/>
        <v>0.25632923303091343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252107.02600000007</v>
      </c>
      <c r="P37" s="20">
        <f t="shared" si="8"/>
        <v>0.16134579016117753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281656.23149999994</v>
      </c>
      <c r="P38" s="20">
        <f t="shared" si="8"/>
        <v>0.18025696445757533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25925</v>
      </c>
      <c r="P39" s="91">
        <f t="shared" si="8"/>
        <v>1.6591721683823786E-2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4.2327970158781036E-2</v>
      </c>
      <c r="E40" s="25"/>
      <c r="F40" s="25"/>
      <c r="G40" s="25"/>
      <c r="N40" s="93" t="s">
        <v>137</v>
      </c>
      <c r="O40" s="94">
        <f t="shared" ref="O40:P40" si="9">SUM(O35:O39)</f>
        <v>1562526.2100000002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21" sqref="U2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153349.65000000002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67577.404999999999</v>
      </c>
      <c r="K2" s="102">
        <f>J2/D2</f>
        <v>0.44067531292050544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59273.055000000008</v>
      </c>
      <c r="Q2" s="102">
        <f>P2/D2</f>
        <v>0.38652227116266646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26499.190000000031</v>
      </c>
      <c r="W2" s="102">
        <f>V2/D2</f>
        <v>0.17280241591682816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0.53702320155279126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6.3469593833438795E-2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9630.41</v>
      </c>
      <c r="Q4" s="545">
        <f t="shared" ref="Q4:Q12" si="3">P4/$D$2</f>
        <v>6.2800338963929808E-2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0.2616512003776989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0.34622883064943405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523.69500000000005</v>
      </c>
      <c r="K5" s="545">
        <f t="shared" ref="K5:K30" si="6">J5/$D$2</f>
        <v>3.4150387692440118E-3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523.69500000000005</v>
      </c>
      <c r="Q5" s="545">
        <f>P5/$D$2</f>
        <v>3.4150387692440118E-3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2.6084180824670934E-3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7.5013278478301054E-2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5743.9199999999992</v>
      </c>
      <c r="K6" s="545">
        <f>J6/$D$2</f>
        <v>3.7456361980610968E-2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7031.4499999999989</v>
      </c>
      <c r="Q6" s="545">
        <f t="shared" si="3"/>
        <v>4.5852403314908106E-2</v>
      </c>
      <c r="S6" s="98" t="s">
        <v>148</v>
      </c>
      <c r="T6" s="103"/>
      <c r="U6" s="100"/>
      <c r="V6" s="104">
        <f>'Budget Breakdown'!T16</f>
        <v>3113.7600000000239</v>
      </c>
      <c r="W6" s="102">
        <f t="shared" si="5"/>
        <v>2.0304969721156998E-2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4.1734689319473495E-2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7.358686504990393E-2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7055.64</v>
      </c>
      <c r="Q7" s="545">
        <f>P7/$D$2</f>
        <v>4.6010147398445313E-2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-17138.689999999995</v>
      </c>
      <c r="W7" s="116">
        <f t="shared" si="5"/>
        <v>-0.11176217226449485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9.3381367352321964E-4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1.8197563541879617E-2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1.6892376343865142E-2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6735.0700000000006</v>
      </c>
      <c r="Q9" s="545">
        <f t="shared" si="3"/>
        <v>4.3919695936704126E-2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6.1018398150892404E-3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6.1018398150892404E-3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1.1122881597708243E-2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9.7648087230717499E-3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8.0062132518724377E-3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6.5210452061677344E-3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6.5711268333511026E-3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1.173788137110192E-2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5.851790336658739E-3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9.7815678092516012E-3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6.5210452061677344E-3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5.56721192386158E-3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9.7815678092516012E-3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6.6210128291782858E-3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5.6207497050042174E-2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4.2574860783836148E-2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6.0455305897339833E-3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6.7656854775997186E-2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5.802230393091864E-3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4.0002699712715353E-3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1.0542182522099007E-2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1.4078936600116138E-2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1.2620178787496417E-3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1.2620178787496417E-3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2.4406967997644591E-3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6.7656854775997186E-2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3.263783125686951E-3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1.5962084034753257E-2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2.4406967997644591E-3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9" sqref="A9:XFD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150235.88999999998</v>
      </c>
      <c r="F3" s="268">
        <f t="shared" si="0"/>
        <v>-928.87529205335613</v>
      </c>
      <c r="G3" s="269">
        <f>1-((E3/SUM(E3:F3)))</f>
        <v>-6.2212434818973428E-3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11864.88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1088.5260176470588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1077.0480595588235</v>
      </c>
      <c r="E6" s="289">
        <f t="shared" ref="E6:E12" si="16">Q6+S6+U6+W6+Y6+AA6+AC6+AE6+I6+K6+M6+O6</f>
        <v>9630.41</v>
      </c>
      <c r="F6" s="289">
        <f t="shared" si="2"/>
        <v>873.81000000000097</v>
      </c>
      <c r="G6" s="269">
        <f t="shared" si="3"/>
        <v>8.3186566922627381E-2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904.22000000000014</v>
      </c>
      <c r="Z6" s="276">
        <f t="shared" si="12"/>
        <v>295.77999999999986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117.13824926470591</v>
      </c>
      <c r="E7" s="289">
        <f t="shared" si="16"/>
        <v>1047.3900000000001</v>
      </c>
      <c r="F7" s="289">
        <f t="shared" si="2"/>
        <v>262.85000000000002</v>
      </c>
      <c r="G7" s="269">
        <f t="shared" si="3"/>
        <v>0.20061210159970699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642.38987647058821</v>
      </c>
      <c r="E8" s="289">
        <f t="shared" si="16"/>
        <v>5743.9199999999992</v>
      </c>
      <c r="F8" s="289">
        <f t="shared" si="2"/>
        <v>-173.59000000000015</v>
      </c>
      <c r="G8" s="269">
        <f t="shared" si="3"/>
        <v>-3.1163324255474967E-2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786.38495955882354</v>
      </c>
      <c r="E9" s="289">
        <f t="shared" si="16"/>
        <v>7031.4499999999989</v>
      </c>
      <c r="F9" s="289">
        <f t="shared" si="2"/>
        <v>457.22999999999996</v>
      </c>
      <c r="G9" s="269">
        <f t="shared" si="3"/>
        <v>6.1056154088571013E-2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1888.6799999999998</v>
      </c>
      <c r="Z9" s="276">
        <f t="shared" si="12"/>
        <v>-1188.6799999999998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789.09032647058837</v>
      </c>
      <c r="E10" s="289">
        <f t="shared" si="16"/>
        <v>7055.64</v>
      </c>
      <c r="F10" s="289">
        <f t="shared" si="2"/>
        <v>908.64999999999964</v>
      </c>
      <c r="G10" s="269">
        <f t="shared" si="3"/>
        <v>0.11409052156563859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764.29000000000008</v>
      </c>
      <c r="Z10" s="276">
        <f t="shared" si="12"/>
        <v>135.70999999999992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312.09466102941178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753.23834338235315</v>
      </c>
      <c r="E12" s="289">
        <f t="shared" si="16"/>
        <v>6735.0700000000006</v>
      </c>
      <c r="F12" s="289">
        <f t="shared" si="2"/>
        <v>-670.36</v>
      </c>
      <c r="G12" s="269">
        <f t="shared" si="3"/>
        <v>-0.11053455152843239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1262.0408029411769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16.015235294117648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289.71023823529407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209.29742867647059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190.76135955882356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137.30939338235297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112.69715294117648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100.36027720588235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167.4699286764706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223.6764705882353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201.30882352941177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335.51470588235298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95.47965661764708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113.55271544117647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963.97848529411783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103.68299117647061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99.510306617647046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68.606047058823535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352.29044117647061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322.09411764705885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25.163602941176471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25.163602941176471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45.294485294117649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402.61764705882354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377.45404411764707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100.65441176470588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85.556250000000006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231.50514705882355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45.294485294117649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44.735294117647065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4487.4107735294128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9210.1381411764723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5937.9470933823523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1286.5042985294119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715.76470588235304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153349.65000000002</v>
      </c>
      <c r="F54" s="297">
        <f>F49+F50+E52</f>
        <v>38783.852886380017</v>
      </c>
      <c r="G54" s="246">
        <f>(E54/(E54-F54))-1</f>
        <v>0.33852907118445086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M38" sqref="M3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11814.880000000001</v>
      </c>
      <c r="L10" s="211">
        <f t="shared" si="3"/>
        <v>1185.119999999999</v>
      </c>
      <c r="M10" s="212">
        <f t="shared" si="4"/>
        <v>-9.1163076923076847E-2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3113.76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0</v>
      </c>
      <c r="G11" s="207">
        <f t="shared" si="0"/>
        <v>-19483.419759326665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153240.50979394003</v>
      </c>
      <c r="F16" s="205">
        <f>SUM(F2:F10)</f>
        <v>153349.65000000002</v>
      </c>
      <c r="G16" s="205">
        <f>SUM(G2:G10)</f>
        <v>109.14020606001031</v>
      </c>
      <c r="H16" s="208">
        <f>((SUM(F16))-SUM(E16))/SUM(E16)</f>
        <v>7.1221510687189023E-4</v>
      </c>
      <c r="I16" s="198"/>
      <c r="J16" s="209">
        <f>SUM(J2:J10)</f>
        <v>117000</v>
      </c>
      <c r="K16" s="209">
        <f>SUM(K2:K10)</f>
        <v>109711.77</v>
      </c>
      <c r="L16" s="209">
        <f>SUM(L2:L10)</f>
        <v>7288.2299999999977</v>
      </c>
      <c r="M16" s="212">
        <f>((K16-SUM(J16))/SUM(J16))</f>
        <v>-6.229256410256407E-2</v>
      </c>
      <c r="N16" s="198"/>
      <c r="O16" s="213">
        <f>SUM(O2:O10)</f>
        <v>36240.509793939993</v>
      </c>
      <c r="P16" s="213">
        <f>SUM(P2:P10)</f>
        <v>40524.119999999995</v>
      </c>
      <c r="Q16" s="213">
        <f>SUM(Q2:Q10)</f>
        <v>4283.6102060600069</v>
      </c>
      <c r="R16" s="218">
        <f>((P16-SUM(O16))/SUM(O16))</f>
        <v>0.11819950189487378</v>
      </c>
      <c r="S16" s="198"/>
      <c r="T16" s="198">
        <f>F16-K16-P16</f>
        <v>3113.7600000000239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4208.76</v>
      </c>
      <c r="G28" s="232">
        <f t="shared" si="19"/>
        <v>991.23999999999978</v>
      </c>
      <c r="H28" s="233">
        <f t="shared" si="20"/>
        <v>-0.19062307692307687</v>
      </c>
      <c r="I28" s="198"/>
      <c r="J28" s="234">
        <f>SUM('Proposed Budget'!$D$5:$D$12)</f>
        <v>5800</v>
      </c>
      <c r="K28" s="235">
        <f>SUM('Monthly Breakdown'!Y5:Y12)</f>
        <v>5606.12</v>
      </c>
      <c r="L28" s="236">
        <f t="shared" si="21"/>
        <v>193.88000000000011</v>
      </c>
      <c r="M28" s="237">
        <f t="shared" si="22"/>
        <v>-3.3427586206896572E-2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41944.26</v>
      </c>
      <c r="G34" s="230">
        <f>SUM(G20:G28)</f>
        <v>4855.739999999998</v>
      </c>
      <c r="H34" s="233">
        <f>((F34-SUM(E34)))/SUM(E34)</f>
        <v>-0.10375512820512817</v>
      </c>
      <c r="I34" s="198"/>
      <c r="J34" s="234">
        <f>SUM(J20:J28)</f>
        <v>52200</v>
      </c>
      <c r="K34" s="234">
        <f>SUM(K20:K28)</f>
        <v>49767.51</v>
      </c>
      <c r="L34" s="234">
        <f>SUM(L20:L28)</f>
        <v>2432.4899999999998</v>
      </c>
      <c r="M34" s="237">
        <f>((K34-SUM(J34))/SUM(J34))</f>
        <v>-4.6599425287356284E-2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75"/>
  <sheetViews>
    <sheetView tabSelected="1" workbookViewId="0">
      <pane ySplit="4" topLeftCell="A5" activePane="bottomLeft" state="frozen"/>
      <selection pane="bottomLeft" activeCell="G12" sqref="G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(SUM(INDIRECT("g5:g5")))+J2+L2+N2+P2-R2+T2-G1678</f>
        <v>5373.7699999999904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46295</v>
      </c>
      <c r="D5" s="298" t="s">
        <v>204</v>
      </c>
      <c r="E5" s="331">
        <v>350</v>
      </c>
      <c r="F5" s="522"/>
      <c r="G5" s="333">
        <f t="shared" ref="G5:G29" si="0">G6-E5+F5</f>
        <v>5453.7699999999904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46295</v>
      </c>
      <c r="D6" s="298" t="s">
        <v>205</v>
      </c>
      <c r="E6" s="331">
        <v>320</v>
      </c>
      <c r="F6" s="522"/>
      <c r="G6" s="333">
        <f t="shared" si="0"/>
        <v>5803.7699999999904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46295</v>
      </c>
      <c r="D7" s="298" t="s">
        <v>206</v>
      </c>
      <c r="E7" s="331">
        <v>25</v>
      </c>
      <c r="F7" s="522"/>
      <c r="G7" s="333">
        <f t="shared" si="0"/>
        <v>6123.7699999999904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46295</v>
      </c>
      <c r="D8" s="298" t="s">
        <v>207</v>
      </c>
      <c r="E8" s="331">
        <v>25</v>
      </c>
      <c r="F8" s="522"/>
      <c r="G8" s="333">
        <f t="shared" si="0"/>
        <v>6148.7699999999904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46295</v>
      </c>
      <c r="D9" s="298" t="s">
        <v>208</v>
      </c>
      <c r="E9" s="331">
        <v>45</v>
      </c>
      <c r="F9" s="522"/>
      <c r="G9" s="333">
        <f t="shared" si="0"/>
        <v>6173.7699999999904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46295</v>
      </c>
      <c r="D10" s="298" t="s">
        <v>209</v>
      </c>
      <c r="E10" s="331">
        <v>400</v>
      </c>
      <c r="F10" s="522"/>
      <c r="G10" s="333">
        <f t="shared" si="0"/>
        <v>6218.7699999999904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46295</v>
      </c>
      <c r="D11" s="298" t="s">
        <v>210</v>
      </c>
      <c r="E11" s="331">
        <v>375</v>
      </c>
      <c r="F11" s="522"/>
      <c r="G11" s="333">
        <f t="shared" si="0"/>
        <v>6618.7699999999904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46295</v>
      </c>
      <c r="D12" s="298" t="s">
        <v>211</v>
      </c>
      <c r="E12" s="331">
        <v>100</v>
      </c>
      <c r="F12" s="522"/>
      <c r="G12" s="333">
        <f t="shared" si="0"/>
        <v>6993.7699999999904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46295</v>
      </c>
      <c r="D13" s="298" t="s">
        <v>212</v>
      </c>
      <c r="E13" s="331">
        <v>85</v>
      </c>
      <c r="F13" s="522"/>
      <c r="G13" s="333">
        <f t="shared" si="0"/>
        <v>7093.7699999999904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46295</v>
      </c>
      <c r="D14" s="298" t="s">
        <v>213</v>
      </c>
      <c r="E14" s="331">
        <v>230</v>
      </c>
      <c r="F14" s="522"/>
      <c r="G14" s="333">
        <f t="shared" si="0"/>
        <v>7178.7699999999904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46295</v>
      </c>
      <c r="D15" s="298" t="s">
        <v>214</v>
      </c>
      <c r="E15" s="331">
        <v>45</v>
      </c>
      <c r="F15" s="522"/>
      <c r="G15" s="333">
        <f t="shared" si="0"/>
        <v>7408.7699999999904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46294</v>
      </c>
      <c r="D16" s="298" t="s">
        <v>300</v>
      </c>
      <c r="E16" s="522">
        <v>34.49</v>
      </c>
      <c r="F16" s="522"/>
      <c r="G16" s="333">
        <f t="shared" si="0"/>
        <v>7453.7699999999904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291</v>
      </c>
      <c r="B17" s="330">
        <v>38</v>
      </c>
      <c r="C17" s="298">
        <v>46294</v>
      </c>
      <c r="D17" s="299" t="s">
        <v>293</v>
      </c>
      <c r="E17" s="522"/>
      <c r="F17" s="522">
        <v>4719.97</v>
      </c>
      <c r="G17" s="333">
        <f t="shared" si="0"/>
        <v>7488.2599999999902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20</v>
      </c>
      <c r="C18" s="298">
        <v>46294</v>
      </c>
      <c r="D18" s="299" t="s">
        <v>193</v>
      </c>
      <c r="E18" s="522">
        <v>600</v>
      </c>
      <c r="F18" s="522"/>
      <c r="G18" s="333">
        <f t="shared" si="0"/>
        <v>2768.28999999999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5</v>
      </c>
      <c r="C19" s="298">
        <v>46293</v>
      </c>
      <c r="D19" s="299" t="s">
        <v>1075</v>
      </c>
      <c r="E19" s="522">
        <v>785</v>
      </c>
      <c r="F19" s="522"/>
      <c r="G19" s="333">
        <f t="shared" si="0"/>
        <v>3368.28999999999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46293</v>
      </c>
      <c r="D20" s="299" t="s">
        <v>310</v>
      </c>
      <c r="E20" s="522">
        <v>47.75</v>
      </c>
      <c r="F20" s="522"/>
      <c r="G20" s="333">
        <f t="shared" si="0"/>
        <v>4153.28999999999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46293</v>
      </c>
      <c r="D21" s="299" t="s">
        <v>296</v>
      </c>
      <c r="E21" s="522">
        <v>91.28</v>
      </c>
      <c r="F21" s="522"/>
      <c r="G21" s="333">
        <f t="shared" si="0"/>
        <v>4201.03999999999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46293</v>
      </c>
      <c r="D22" s="299" t="s">
        <v>296</v>
      </c>
      <c r="E22" s="522">
        <v>3.49</v>
      </c>
      <c r="F22" s="522"/>
      <c r="G22" s="333">
        <f t="shared" si="0"/>
        <v>4292.3199999999897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46293</v>
      </c>
      <c r="D23" s="299" t="s">
        <v>1077</v>
      </c>
      <c r="E23" s="522">
        <v>260.32</v>
      </c>
      <c r="F23" s="522"/>
      <c r="G23" s="333">
        <f t="shared" si="0"/>
        <v>4295.8099999999895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3</v>
      </c>
      <c r="C24" s="298">
        <v>46292</v>
      </c>
      <c r="D24" s="299" t="s">
        <v>983</v>
      </c>
      <c r="E24" s="522">
        <v>9.35</v>
      </c>
      <c r="F24" s="522"/>
      <c r="G24" s="333">
        <f t="shared" si="0"/>
        <v>4556.1299999999892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46291</v>
      </c>
      <c r="D25" s="299" t="s">
        <v>1074</v>
      </c>
      <c r="E25" s="522">
        <v>46.73</v>
      </c>
      <c r="F25" s="522"/>
      <c r="G25" s="333">
        <f t="shared" si="0"/>
        <v>4565.4799999999896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5</v>
      </c>
      <c r="C26" s="298">
        <v>46291</v>
      </c>
      <c r="D26" s="299" t="s">
        <v>429</v>
      </c>
      <c r="E26" s="522">
        <v>102.95</v>
      </c>
      <c r="F26" s="522"/>
      <c r="G26" s="333">
        <f t="shared" si="0"/>
        <v>4612.2099999999891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46291</v>
      </c>
      <c r="D27" s="299" t="s">
        <v>319</v>
      </c>
      <c r="E27" s="522">
        <v>53.4</v>
      </c>
      <c r="F27" s="522"/>
      <c r="G27" s="333">
        <f t="shared" si="0"/>
        <v>4715.1599999999889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46290</v>
      </c>
      <c r="D28" s="299" t="s">
        <v>326</v>
      </c>
      <c r="E28" s="522">
        <v>17.72</v>
      </c>
      <c r="F28" s="522"/>
      <c r="G28" s="333">
        <f t="shared" si="0"/>
        <v>4768.5599999999886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4</v>
      </c>
      <c r="C29" s="298">
        <v>46290</v>
      </c>
      <c r="D29" s="299" t="s">
        <v>296</v>
      </c>
      <c r="E29" s="522">
        <v>42.12</v>
      </c>
      <c r="F29" s="522"/>
      <c r="G29" s="333">
        <f t="shared" si="0"/>
        <v>4786.2799999999888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46290</v>
      </c>
      <c r="D30" s="299" t="s">
        <v>296</v>
      </c>
      <c r="E30" s="522">
        <v>17.84</v>
      </c>
      <c r="F30" s="522"/>
      <c r="G30" s="333">
        <f t="shared" ref="G24:G74" si="1">G31-E30+F30</f>
        <v>4828.3999999999887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12</v>
      </c>
      <c r="C31" s="298">
        <v>46290</v>
      </c>
      <c r="D31" s="299" t="s">
        <v>314</v>
      </c>
      <c r="E31" s="522">
        <v>204.48</v>
      </c>
      <c r="F31" s="522"/>
      <c r="G31" s="333">
        <f t="shared" si="1"/>
        <v>4846.2399999999889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3</v>
      </c>
      <c r="C32" s="298">
        <v>46290</v>
      </c>
      <c r="D32" s="299" t="s">
        <v>1040</v>
      </c>
      <c r="E32" s="522">
        <v>6</v>
      </c>
      <c r="F32" s="522"/>
      <c r="G32" s="333">
        <f t="shared" si="1"/>
        <v>5050.7199999999884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46290</v>
      </c>
      <c r="D33" s="299" t="s">
        <v>371</v>
      </c>
      <c r="E33" s="522">
        <v>18.16</v>
      </c>
      <c r="F33" s="522"/>
      <c r="G33" s="333">
        <f t="shared" si="1"/>
        <v>5056.7199999999884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5</v>
      </c>
      <c r="C34" s="298">
        <v>46290</v>
      </c>
      <c r="D34" s="299" t="s">
        <v>1040</v>
      </c>
      <c r="E34" s="522">
        <v>28.83</v>
      </c>
      <c r="F34" s="522"/>
      <c r="G34" s="333">
        <f t="shared" si="1"/>
        <v>5074.8799999999883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46289</v>
      </c>
      <c r="D35" s="299" t="s">
        <v>1068</v>
      </c>
      <c r="E35" s="522">
        <v>-33.75</v>
      </c>
      <c r="F35" s="522"/>
      <c r="G35" s="333">
        <f t="shared" si="1"/>
        <v>5103.7099999999882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46289</v>
      </c>
      <c r="D36" s="299" t="s">
        <v>358</v>
      </c>
      <c r="E36" s="522">
        <v>18.760000000000002</v>
      </c>
      <c r="F36" s="522"/>
      <c r="G36" s="333">
        <f t="shared" si="1"/>
        <v>5069.9599999999882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46289</v>
      </c>
      <c r="D37" s="299" t="s">
        <v>1071</v>
      </c>
      <c r="E37" s="522">
        <v>40.450000000000003</v>
      </c>
      <c r="F37" s="522"/>
      <c r="G37" s="333">
        <f t="shared" si="1"/>
        <v>5088.7199999999884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46288</v>
      </c>
      <c r="D38" s="299" t="s">
        <v>1069</v>
      </c>
      <c r="E38" s="522">
        <v>25</v>
      </c>
      <c r="F38" s="522"/>
      <c r="G38" s="333">
        <f t="shared" si="1"/>
        <v>5129.1699999999882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46288</v>
      </c>
      <c r="D39" s="299" t="s">
        <v>364</v>
      </c>
      <c r="E39" s="522">
        <v>28.46</v>
      </c>
      <c r="F39" s="522"/>
      <c r="G39" s="333">
        <f t="shared" si="1"/>
        <v>5154.1699999999882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42</v>
      </c>
      <c r="C40" s="298">
        <v>46288</v>
      </c>
      <c r="D40" s="299" t="s">
        <v>200</v>
      </c>
      <c r="E40" s="522">
        <v>59</v>
      </c>
      <c r="F40" s="522"/>
      <c r="G40" s="333">
        <f t="shared" si="1"/>
        <v>5182.6299999999883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43</v>
      </c>
      <c r="C41" s="298">
        <v>46288</v>
      </c>
      <c r="D41" s="299" t="s">
        <v>201</v>
      </c>
      <c r="E41" s="522">
        <v>42.84</v>
      </c>
      <c r="F41" s="522"/>
      <c r="G41" s="333">
        <f t="shared" si="1"/>
        <v>5241.6299999999883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46288</v>
      </c>
      <c r="D42" s="299" t="s">
        <v>1072</v>
      </c>
      <c r="E42" s="522">
        <v>38.25</v>
      </c>
      <c r="F42" s="522"/>
      <c r="G42" s="333">
        <f t="shared" si="1"/>
        <v>5284.4699999999884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46288</v>
      </c>
      <c r="D43" s="299" t="s">
        <v>308</v>
      </c>
      <c r="E43" s="522">
        <v>117.74</v>
      </c>
      <c r="F43" s="522"/>
      <c r="G43" s="333">
        <f t="shared" si="1"/>
        <v>5322.7199999999884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3</v>
      </c>
      <c r="C44" s="298">
        <v>46287</v>
      </c>
      <c r="D44" s="299" t="s">
        <v>1070</v>
      </c>
      <c r="E44" s="522">
        <v>58</v>
      </c>
      <c r="F44" s="522"/>
      <c r="G44" s="333">
        <f t="shared" si="1"/>
        <v>5440.4599999999882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46287</v>
      </c>
      <c r="D45" s="299" t="s">
        <v>1073</v>
      </c>
      <c r="E45" s="522">
        <v>50</v>
      </c>
      <c r="F45" s="522"/>
      <c r="G45" s="333">
        <f t="shared" si="1"/>
        <v>5498.4599999999882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46287</v>
      </c>
      <c r="D46" s="299" t="s">
        <v>427</v>
      </c>
      <c r="E46" s="522">
        <v>-12</v>
      </c>
      <c r="F46" s="522"/>
      <c r="G46" s="333">
        <f t="shared" si="1"/>
        <v>5548.4599999999882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46287</v>
      </c>
      <c r="D47" s="299" t="s">
        <v>306</v>
      </c>
      <c r="E47" s="522">
        <v>58.63</v>
      </c>
      <c r="F47" s="522"/>
      <c r="G47" s="333">
        <f t="shared" si="1"/>
        <v>5536.4599999999882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24</v>
      </c>
      <c r="C48" s="298">
        <v>46287</v>
      </c>
      <c r="D48" s="299" t="s">
        <v>860</v>
      </c>
      <c r="E48" s="522">
        <v>88.17</v>
      </c>
      <c r="F48" s="522"/>
      <c r="G48" s="333">
        <f t="shared" si="1"/>
        <v>5595.0899999999883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46287</v>
      </c>
      <c r="D49" s="299" t="s">
        <v>296</v>
      </c>
      <c r="E49" s="522">
        <v>11.71</v>
      </c>
      <c r="F49" s="522"/>
      <c r="G49" s="333">
        <f t="shared" si="1"/>
        <v>5683.2599999999884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4</v>
      </c>
      <c r="C50" s="298">
        <v>46287</v>
      </c>
      <c r="D50" s="299" t="s">
        <v>296</v>
      </c>
      <c r="E50" s="522">
        <v>46.45</v>
      </c>
      <c r="F50" s="522"/>
      <c r="G50" s="333">
        <f t="shared" si="1"/>
        <v>5694.9699999999884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7</v>
      </c>
      <c r="C51" s="298">
        <v>46287</v>
      </c>
      <c r="D51" s="299" t="s">
        <v>320</v>
      </c>
      <c r="E51" s="522">
        <v>20.75</v>
      </c>
      <c r="F51" s="522"/>
      <c r="G51" s="333">
        <f t="shared" si="1"/>
        <v>5741.4199999999882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8</v>
      </c>
      <c r="C52" s="298">
        <v>46287</v>
      </c>
      <c r="D52" s="299" t="s">
        <v>308</v>
      </c>
      <c r="E52" s="522">
        <v>71.75</v>
      </c>
      <c r="F52" s="522"/>
      <c r="G52" s="333">
        <f t="shared" si="1"/>
        <v>5762.1699999999882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46286</v>
      </c>
      <c r="D53" s="299" t="s">
        <v>300</v>
      </c>
      <c r="E53" s="522">
        <v>16.14</v>
      </c>
      <c r="F53" s="522"/>
      <c r="G53" s="333">
        <f t="shared" si="1"/>
        <v>5833.9199999999882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46286</v>
      </c>
      <c r="D54" s="299" t="s">
        <v>300</v>
      </c>
      <c r="E54" s="522">
        <v>32.97</v>
      </c>
      <c r="F54" s="522"/>
      <c r="G54" s="333">
        <f t="shared" si="1"/>
        <v>5850.0599999999886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46286</v>
      </c>
      <c r="D55" s="299" t="s">
        <v>323</v>
      </c>
      <c r="E55" s="522">
        <v>23.42</v>
      </c>
      <c r="F55" s="522"/>
      <c r="G55" s="333">
        <f t="shared" si="1"/>
        <v>5883.0299999999888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46286</v>
      </c>
      <c r="D56" s="299" t="s">
        <v>310</v>
      </c>
      <c r="E56" s="522">
        <v>5.86</v>
      </c>
      <c r="F56" s="522"/>
      <c r="G56" s="333">
        <f t="shared" si="1"/>
        <v>5906.4499999999889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46286</v>
      </c>
      <c r="D57" s="299" t="s">
        <v>310</v>
      </c>
      <c r="E57" s="522">
        <v>51.5</v>
      </c>
      <c r="F57" s="522"/>
      <c r="G57" s="333">
        <f t="shared" si="1"/>
        <v>5912.3099999999886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46286</v>
      </c>
      <c r="D58" s="299" t="s">
        <v>831</v>
      </c>
      <c r="E58" s="522">
        <v>25</v>
      </c>
      <c r="F58" s="522"/>
      <c r="G58" s="333">
        <f t="shared" si="1"/>
        <v>5963.8099999999886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1</v>
      </c>
      <c r="C59" s="298">
        <v>46285</v>
      </c>
      <c r="D59" s="299" t="s">
        <v>311</v>
      </c>
      <c r="E59" s="522">
        <v>187.63</v>
      </c>
      <c r="F59" s="522"/>
      <c r="G59" s="333">
        <f t="shared" si="1"/>
        <v>5988.8099999999886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46285</v>
      </c>
      <c r="D60" s="299" t="s">
        <v>334</v>
      </c>
      <c r="E60" s="522">
        <v>20.38</v>
      </c>
      <c r="F60" s="522"/>
      <c r="G60" s="333">
        <f t="shared" si="1"/>
        <v>6176.4399999999887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46285</v>
      </c>
      <c r="D61" s="299" t="s">
        <v>358</v>
      </c>
      <c r="E61" s="522">
        <v>10.050000000000001</v>
      </c>
      <c r="F61" s="522"/>
      <c r="G61" s="333">
        <f t="shared" si="1"/>
        <v>6196.8199999999888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46285</v>
      </c>
      <c r="D62" s="299" t="s">
        <v>300</v>
      </c>
      <c r="E62" s="522">
        <v>10.64</v>
      </c>
      <c r="F62" s="522"/>
      <c r="G62" s="333">
        <f t="shared" si="1"/>
        <v>6206.869999999989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46284</v>
      </c>
      <c r="D63" s="299" t="s">
        <v>984</v>
      </c>
      <c r="E63" s="522">
        <v>64.599999999999994</v>
      </c>
      <c r="F63" s="522"/>
      <c r="G63" s="333">
        <f t="shared" si="1"/>
        <v>6217.5099999999893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3</v>
      </c>
      <c r="C64" s="298">
        <v>46284</v>
      </c>
      <c r="D64" s="299" t="s">
        <v>334</v>
      </c>
      <c r="E64" s="522">
        <v>9.1300000000000008</v>
      </c>
      <c r="F64" s="522"/>
      <c r="G64" s="333">
        <f t="shared" si="1"/>
        <v>6282.1099999999897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46284</v>
      </c>
      <c r="D65" s="299" t="s">
        <v>334</v>
      </c>
      <c r="E65" s="522">
        <v>93.73</v>
      </c>
      <c r="F65" s="522"/>
      <c r="G65" s="333">
        <f t="shared" si="1"/>
        <v>6291.2399999999898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46284</v>
      </c>
      <c r="D66" s="299" t="s">
        <v>328</v>
      </c>
      <c r="E66" s="522">
        <v>7.46</v>
      </c>
      <c r="F66" s="522"/>
      <c r="G66" s="333">
        <f t="shared" si="1"/>
        <v>6384.9699999999893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5</v>
      </c>
      <c r="C67" s="298">
        <v>46283</v>
      </c>
      <c r="D67" s="299" t="s">
        <v>1067</v>
      </c>
      <c r="E67" s="522">
        <v>22.66</v>
      </c>
      <c r="F67" s="522"/>
      <c r="G67" s="333">
        <f t="shared" si="1"/>
        <v>6392.4299999999894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46283</v>
      </c>
      <c r="D68" s="299" t="s">
        <v>1066</v>
      </c>
      <c r="E68" s="522">
        <v>20</v>
      </c>
      <c r="F68" s="522"/>
      <c r="G68" s="333">
        <f t="shared" si="1"/>
        <v>6415.0899999999892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46283</v>
      </c>
      <c r="D69" s="299" t="s">
        <v>319</v>
      </c>
      <c r="E69" s="522">
        <v>7.33</v>
      </c>
      <c r="F69" s="522"/>
      <c r="G69" s="333">
        <f t="shared" si="1"/>
        <v>6435.0899999999892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46283</v>
      </c>
      <c r="D70" s="299" t="s">
        <v>930</v>
      </c>
      <c r="E70" s="522">
        <v>13.84</v>
      </c>
      <c r="F70" s="522"/>
      <c r="G70" s="333">
        <f t="shared" si="1"/>
        <v>6442.4199999999892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46283</v>
      </c>
      <c r="D71" s="299" t="s">
        <v>1064</v>
      </c>
      <c r="E71" s="522">
        <v>9</v>
      </c>
      <c r="F71" s="522"/>
      <c r="G71" s="333">
        <f t="shared" si="1"/>
        <v>6456.2599999999893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46283</v>
      </c>
      <c r="D72" s="299" t="s">
        <v>835</v>
      </c>
      <c r="E72" s="522">
        <v>10.64</v>
      </c>
      <c r="F72" s="522"/>
      <c r="G72" s="333">
        <f t="shared" si="1"/>
        <v>6465.2599999999893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46283</v>
      </c>
      <c r="D73" s="299" t="s">
        <v>1065</v>
      </c>
      <c r="E73" s="522">
        <v>37.99</v>
      </c>
      <c r="F73" s="522"/>
      <c r="G73" s="333">
        <f t="shared" si="1"/>
        <v>6475.8999999999896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21</v>
      </c>
      <c r="C74" s="298">
        <v>46282</v>
      </c>
      <c r="D74" s="299" t="s">
        <v>194</v>
      </c>
      <c r="E74" s="522">
        <v>81</v>
      </c>
      <c r="F74" s="522"/>
      <c r="G74" s="333">
        <f t="shared" si="1"/>
        <v>6513.8899999999894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17</v>
      </c>
      <c r="C75" s="298">
        <v>46282</v>
      </c>
      <c r="D75" s="299" t="s">
        <v>188</v>
      </c>
      <c r="E75" s="522">
        <v>42.65</v>
      </c>
      <c r="F75" s="522"/>
      <c r="G75" s="333">
        <f t="shared" ref="G75:G88" si="2">G76-E75+F75</f>
        <v>6594.8899999999894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23</v>
      </c>
      <c r="C76" s="298">
        <v>46282</v>
      </c>
      <c r="D76" s="299" t="s">
        <v>63</v>
      </c>
      <c r="E76" s="522">
        <v>529.46</v>
      </c>
      <c r="F76" s="522"/>
      <c r="G76" s="333">
        <f t="shared" si="2"/>
        <v>6637.539999999989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43</v>
      </c>
      <c r="C77" s="298">
        <v>46282</v>
      </c>
      <c r="D77" s="299" t="s">
        <v>333</v>
      </c>
      <c r="E77" s="522">
        <v>22.35</v>
      </c>
      <c r="F77" s="522"/>
      <c r="G77" s="333">
        <f t="shared" si="2"/>
        <v>7166.9999999999891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42</v>
      </c>
      <c r="C78" s="298">
        <v>46282</v>
      </c>
      <c r="D78" s="299" t="s">
        <v>333</v>
      </c>
      <c r="E78" s="522">
        <v>52.15</v>
      </c>
      <c r="F78" s="522"/>
      <c r="G78" s="333">
        <f t="shared" si="2"/>
        <v>7189.3499999999894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46282</v>
      </c>
      <c r="D79" s="299" t="s">
        <v>334</v>
      </c>
      <c r="E79" s="522">
        <v>5.33</v>
      </c>
      <c r="F79" s="522"/>
      <c r="G79" s="333">
        <f t="shared" si="2"/>
        <v>7241.4999999999891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46282</v>
      </c>
      <c r="D80" s="299" t="s">
        <v>358</v>
      </c>
      <c r="E80" s="522">
        <v>18.03</v>
      </c>
      <c r="F80" s="522"/>
      <c r="G80" s="333">
        <f t="shared" si="2"/>
        <v>7246.829999999989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291</v>
      </c>
      <c r="B81" s="330">
        <v>39</v>
      </c>
      <c r="C81" s="298">
        <v>46281</v>
      </c>
      <c r="D81" s="299" t="s">
        <v>292</v>
      </c>
      <c r="E81" s="522"/>
      <c r="F81" s="522">
        <v>2765.54</v>
      </c>
      <c r="G81" s="333">
        <f t="shared" si="2"/>
        <v>7264.8599999999888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11</v>
      </c>
      <c r="C82" s="298">
        <v>46281</v>
      </c>
      <c r="D82" s="299" t="s">
        <v>178</v>
      </c>
      <c r="E82" s="522">
        <v>256.83999999999997</v>
      </c>
      <c r="F82" s="522"/>
      <c r="G82" s="333">
        <f t="shared" si="2"/>
        <v>4499.3199999999888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46281</v>
      </c>
      <c r="D83" s="299" t="s">
        <v>429</v>
      </c>
      <c r="E83" s="522">
        <v>102.95</v>
      </c>
      <c r="F83" s="522"/>
      <c r="G83" s="333">
        <f t="shared" si="2"/>
        <v>4756.1599999999889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291</v>
      </c>
      <c r="B84" s="330">
        <v>38</v>
      </c>
      <c r="C84" s="298">
        <v>46280</v>
      </c>
      <c r="D84" s="299" t="s">
        <v>293</v>
      </c>
      <c r="E84" s="522"/>
      <c r="F84" s="522">
        <v>4729.34</v>
      </c>
      <c r="G84" s="333">
        <f t="shared" si="2"/>
        <v>4859.1099999999888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46280</v>
      </c>
      <c r="D85" s="299" t="s">
        <v>998</v>
      </c>
      <c r="E85" s="522">
        <v>10.64</v>
      </c>
      <c r="F85" s="522"/>
      <c r="G85" s="333">
        <f t="shared" si="2"/>
        <v>129.76999999998878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46280</v>
      </c>
      <c r="D86" s="299" t="s">
        <v>319</v>
      </c>
      <c r="E86" s="522">
        <v>3.18</v>
      </c>
      <c r="F86" s="522"/>
      <c r="G86" s="333">
        <f t="shared" si="2"/>
        <v>140.4099999999888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46280</v>
      </c>
      <c r="D87" s="299" t="s">
        <v>1063</v>
      </c>
      <c r="E87" s="522">
        <v>12.78</v>
      </c>
      <c r="F87" s="522"/>
      <c r="G87" s="333">
        <f t="shared" si="2"/>
        <v>143.58999999998881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46279</v>
      </c>
      <c r="D88" s="299" t="s">
        <v>295</v>
      </c>
      <c r="E88" s="522">
        <v>39.200000000000003</v>
      </c>
      <c r="F88" s="522"/>
      <c r="G88" s="333">
        <f t="shared" si="2"/>
        <v>156.36999999998881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46279</v>
      </c>
      <c r="D89" s="299" t="s">
        <v>301</v>
      </c>
      <c r="E89" s="522">
        <v>18.850000000000001</v>
      </c>
      <c r="F89" s="522"/>
      <c r="G89" s="333">
        <f t="shared" ref="G89:G117" si="3">G90-E89+F89</f>
        <v>195.56999999998882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19</v>
      </c>
      <c r="C90" s="298">
        <v>46279</v>
      </c>
      <c r="D90" s="299" t="s">
        <v>191</v>
      </c>
      <c r="E90" s="522">
        <v>200</v>
      </c>
      <c r="F90" s="522"/>
      <c r="G90" s="333">
        <f t="shared" si="3"/>
        <v>214.41999999998882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46278</v>
      </c>
      <c r="D91" s="299" t="s">
        <v>353</v>
      </c>
      <c r="E91" s="522">
        <v>20.98</v>
      </c>
      <c r="F91" s="522"/>
      <c r="G91" s="333">
        <f t="shared" si="3"/>
        <v>414.41999999998882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46278</v>
      </c>
      <c r="D92" s="299" t="s">
        <v>1061</v>
      </c>
      <c r="E92" s="522">
        <v>19.14</v>
      </c>
      <c r="F92" s="522"/>
      <c r="G92" s="333">
        <f t="shared" si="3"/>
        <v>435.39999999998884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46278</v>
      </c>
      <c r="D93" s="299" t="s">
        <v>1062</v>
      </c>
      <c r="E93" s="522">
        <v>142.21</v>
      </c>
      <c r="F93" s="522"/>
      <c r="G93" s="333">
        <f t="shared" si="3"/>
        <v>454.53999999998882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3</v>
      </c>
      <c r="C94" s="298">
        <v>46277</v>
      </c>
      <c r="D94" s="299" t="s">
        <v>1058</v>
      </c>
      <c r="E94" s="522">
        <v>10.44</v>
      </c>
      <c r="F94" s="522"/>
      <c r="G94" s="333">
        <f t="shared" si="3"/>
        <v>596.74999999998886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46277</v>
      </c>
      <c r="D95" s="299" t="s">
        <v>1059</v>
      </c>
      <c r="E95" s="522">
        <v>23.4</v>
      </c>
      <c r="F95" s="522"/>
      <c r="G95" s="333">
        <f t="shared" si="3"/>
        <v>607.18999999998891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46277</v>
      </c>
      <c r="D96" s="299" t="s">
        <v>983</v>
      </c>
      <c r="E96" s="522">
        <v>3.82</v>
      </c>
      <c r="F96" s="522"/>
      <c r="G96" s="333">
        <f t="shared" si="3"/>
        <v>630.58999999998889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46276</v>
      </c>
      <c r="D97" s="299" t="s">
        <v>484</v>
      </c>
      <c r="E97" s="522">
        <v>59.07</v>
      </c>
      <c r="F97" s="522"/>
      <c r="G97" s="333">
        <f t="shared" si="3"/>
        <v>634.40999999998894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46276</v>
      </c>
      <c r="D98" s="299" t="s">
        <v>1060</v>
      </c>
      <c r="E98" s="522">
        <v>63.86</v>
      </c>
      <c r="F98" s="522"/>
      <c r="G98" s="333">
        <f t="shared" si="3"/>
        <v>693.47999999998899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46276</v>
      </c>
      <c r="D99" s="299" t="s">
        <v>461</v>
      </c>
      <c r="E99" s="522">
        <v>19.98</v>
      </c>
      <c r="F99" s="522"/>
      <c r="G99" s="333">
        <f t="shared" si="3"/>
        <v>757.339999999989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46276</v>
      </c>
      <c r="D100" s="299" t="s">
        <v>352</v>
      </c>
      <c r="E100" s="522">
        <v>21.29</v>
      </c>
      <c r="F100" s="522"/>
      <c r="G100" s="333">
        <f t="shared" si="3"/>
        <v>777.31999999998902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46276</v>
      </c>
      <c r="D101" s="299" t="s">
        <v>358</v>
      </c>
      <c r="E101" s="522">
        <v>16.98</v>
      </c>
      <c r="F101" s="522"/>
      <c r="G101" s="333">
        <f t="shared" si="3"/>
        <v>798.60999999998899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1</v>
      </c>
      <c r="C102" s="298">
        <v>46276</v>
      </c>
      <c r="D102" s="299" t="s">
        <v>306</v>
      </c>
      <c r="E102" s="522">
        <v>14.99</v>
      </c>
      <c r="F102" s="522"/>
      <c r="G102" s="333">
        <f t="shared" si="3"/>
        <v>815.589999999989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1</v>
      </c>
      <c r="C103" s="298">
        <v>46276</v>
      </c>
      <c r="D103" s="299" t="s">
        <v>306</v>
      </c>
      <c r="E103" s="522">
        <v>140.31</v>
      </c>
      <c r="F103" s="522"/>
      <c r="G103" s="333">
        <f t="shared" si="3"/>
        <v>830.57999999998901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46276</v>
      </c>
      <c r="D104" s="299" t="s">
        <v>412</v>
      </c>
      <c r="E104" s="522">
        <v>-3.4</v>
      </c>
      <c r="F104" s="522"/>
      <c r="G104" s="333">
        <f t="shared" si="3"/>
        <v>970.88999999998896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46276</v>
      </c>
      <c r="D105" s="299" t="s">
        <v>907</v>
      </c>
      <c r="E105" s="522">
        <v>-0.06</v>
      </c>
      <c r="F105" s="522"/>
      <c r="G105" s="333">
        <f t="shared" si="3"/>
        <v>967.48999999998898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46276</v>
      </c>
      <c r="D106" s="299" t="s">
        <v>1030</v>
      </c>
      <c r="E106" s="522">
        <v>25</v>
      </c>
      <c r="F106" s="522"/>
      <c r="G106" s="333">
        <f t="shared" si="3"/>
        <v>967.42999999998904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335</v>
      </c>
      <c r="B107" s="330" t="s">
        <v>335</v>
      </c>
      <c r="C107" s="298">
        <v>46276</v>
      </c>
      <c r="D107" s="299" t="s">
        <v>336</v>
      </c>
      <c r="E107" s="522">
        <v>62.37</v>
      </c>
      <c r="F107" s="522"/>
      <c r="G107" s="333">
        <f t="shared" si="3"/>
        <v>992.42999999998904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15</v>
      </c>
      <c r="C108" s="298">
        <v>46276</v>
      </c>
      <c r="D108" s="299" t="s">
        <v>185</v>
      </c>
      <c r="E108" s="522">
        <v>63.69</v>
      </c>
      <c r="F108" s="522"/>
      <c r="G108" s="333">
        <f t="shared" si="3"/>
        <v>1054.799999999989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46275</v>
      </c>
      <c r="D109" s="299" t="s">
        <v>358</v>
      </c>
      <c r="E109" s="522">
        <v>6.28</v>
      </c>
      <c r="F109" s="522"/>
      <c r="G109" s="333">
        <f t="shared" si="3"/>
        <v>1118.4899999999891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46275</v>
      </c>
      <c r="D110" s="299" t="s">
        <v>386</v>
      </c>
      <c r="E110" s="522">
        <v>15.75</v>
      </c>
      <c r="F110" s="522"/>
      <c r="G110" s="333">
        <f t="shared" si="3"/>
        <v>1124.7699999999891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46275</v>
      </c>
      <c r="D111" s="299" t="s">
        <v>318</v>
      </c>
      <c r="E111" s="522">
        <v>20.440000000000001</v>
      </c>
      <c r="F111" s="522"/>
      <c r="G111" s="333">
        <f t="shared" si="3"/>
        <v>1140.5199999999891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46275</v>
      </c>
      <c r="D112" s="299" t="s">
        <v>329</v>
      </c>
      <c r="E112" s="522">
        <v>28.67</v>
      </c>
      <c r="F112" s="522"/>
      <c r="G112" s="333">
        <f t="shared" si="3"/>
        <v>1160.9599999999891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5</v>
      </c>
      <c r="C113" s="298">
        <v>46275</v>
      </c>
      <c r="D113" s="299" t="s">
        <v>1048</v>
      </c>
      <c r="E113" s="522">
        <v>100</v>
      </c>
      <c r="F113" s="522"/>
      <c r="G113" s="333">
        <f t="shared" si="3"/>
        <v>1189.6299999999892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6</v>
      </c>
      <c r="C114" s="298">
        <v>46275</v>
      </c>
      <c r="D114" s="299" t="s">
        <v>1048</v>
      </c>
      <c r="E114" s="522">
        <v>100</v>
      </c>
      <c r="F114" s="522"/>
      <c r="G114" s="333">
        <f t="shared" si="3"/>
        <v>1289.6299999999892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46275</v>
      </c>
      <c r="D115" s="299" t="s">
        <v>429</v>
      </c>
      <c r="E115" s="522">
        <v>103.4</v>
      </c>
      <c r="F115" s="522"/>
      <c r="G115" s="333">
        <f t="shared" si="3"/>
        <v>1389.6299999999892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46274</v>
      </c>
      <c r="D116" s="299" t="s">
        <v>1049</v>
      </c>
      <c r="E116" s="522">
        <v>50</v>
      </c>
      <c r="F116" s="522"/>
      <c r="G116" s="333">
        <f t="shared" si="3"/>
        <v>1493.0299999999893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46274</v>
      </c>
      <c r="D117" s="299" t="s">
        <v>854</v>
      </c>
      <c r="E117" s="522">
        <v>10.68</v>
      </c>
      <c r="F117" s="522"/>
      <c r="G117" s="333">
        <f t="shared" si="3"/>
        <v>1543.0299999999893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46274</v>
      </c>
      <c r="D118" s="299" t="s">
        <v>1050</v>
      </c>
      <c r="E118" s="522">
        <v>31.5</v>
      </c>
      <c r="F118" s="522"/>
      <c r="G118" s="333">
        <f t="shared" ref="G118:G120" si="4">G119-E118+F118</f>
        <v>1553.7099999999893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46274</v>
      </c>
      <c r="D119" s="299" t="s">
        <v>979</v>
      </c>
      <c r="E119" s="522">
        <v>5.31</v>
      </c>
      <c r="F119" s="522"/>
      <c r="G119" s="333">
        <f t="shared" si="4"/>
        <v>1585.2099999999893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46273</v>
      </c>
      <c r="D120" s="299" t="s">
        <v>1055</v>
      </c>
      <c r="E120" s="522">
        <v>10</v>
      </c>
      <c r="F120" s="522"/>
      <c r="G120" s="333">
        <f t="shared" si="4"/>
        <v>1590.5199999999893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335</v>
      </c>
      <c r="B121" s="330" t="s">
        <v>335</v>
      </c>
      <c r="C121" s="298">
        <v>46273</v>
      </c>
      <c r="D121" s="299" t="s">
        <v>182</v>
      </c>
      <c r="E121" s="522">
        <v>77.400000000000006</v>
      </c>
      <c r="F121" s="522"/>
      <c r="G121" s="333">
        <f t="shared" ref="G121:G142" si="5">G122-E121+F121</f>
        <v>1600.5199999999893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9</v>
      </c>
      <c r="C122" s="298">
        <v>46273</v>
      </c>
      <c r="D122" s="299" t="s">
        <v>58</v>
      </c>
      <c r="E122" s="522">
        <v>1231.68</v>
      </c>
      <c r="F122" s="522"/>
      <c r="G122" s="333">
        <f t="shared" si="5"/>
        <v>1677.9199999999894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46273</v>
      </c>
      <c r="D123" s="299" t="s">
        <v>319</v>
      </c>
      <c r="E123" s="522">
        <v>9.5</v>
      </c>
      <c r="F123" s="522"/>
      <c r="G123" s="333">
        <f t="shared" si="5"/>
        <v>2909.5999999999894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46273</v>
      </c>
      <c r="D124" s="299" t="s">
        <v>1051</v>
      </c>
      <c r="E124" s="522">
        <v>19.16</v>
      </c>
      <c r="F124" s="522"/>
      <c r="G124" s="333">
        <f t="shared" si="5"/>
        <v>2919.0999999999894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8</v>
      </c>
      <c r="C125" s="298">
        <v>46273</v>
      </c>
      <c r="D125" s="299" t="s">
        <v>1051</v>
      </c>
      <c r="E125" s="522">
        <v>10</v>
      </c>
      <c r="F125" s="522"/>
      <c r="G125" s="333">
        <f t="shared" si="5"/>
        <v>2938.2599999999893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46273</v>
      </c>
      <c r="D126" s="299" t="s">
        <v>300</v>
      </c>
      <c r="E126" s="522">
        <v>31.94</v>
      </c>
      <c r="F126" s="522"/>
      <c r="G126" s="333">
        <f t="shared" si="5"/>
        <v>2948.2599999999893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46273</v>
      </c>
      <c r="D127" s="299" t="s">
        <v>1003</v>
      </c>
      <c r="E127" s="522">
        <v>50</v>
      </c>
      <c r="F127" s="522"/>
      <c r="G127" s="333">
        <f t="shared" si="5"/>
        <v>2980.1999999999894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46273</v>
      </c>
      <c r="D128" s="299" t="s">
        <v>1039</v>
      </c>
      <c r="E128" s="522">
        <v>110</v>
      </c>
      <c r="F128" s="522"/>
      <c r="G128" s="333">
        <f t="shared" si="5"/>
        <v>3030.1999999999894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46272</v>
      </c>
      <c r="D129" s="299" t="s">
        <v>529</v>
      </c>
      <c r="E129" s="522"/>
      <c r="F129" s="522">
        <v>600</v>
      </c>
      <c r="G129" s="333">
        <f t="shared" si="5"/>
        <v>3140.1999999999894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46272</v>
      </c>
      <c r="D130" s="299" t="s">
        <v>529</v>
      </c>
      <c r="E130" s="522">
        <v>600</v>
      </c>
      <c r="F130" s="522"/>
      <c r="G130" s="333">
        <f t="shared" si="5"/>
        <v>2540.1999999999894</v>
      </c>
      <c r="H130" s="334" t="s">
        <v>298</v>
      </c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46272</v>
      </c>
      <c r="D131" s="299" t="s">
        <v>1053</v>
      </c>
      <c r="E131" s="522">
        <v>109.55</v>
      </c>
      <c r="F131" s="522"/>
      <c r="G131" s="333">
        <f t="shared" si="5"/>
        <v>3140.1999999999894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46272</v>
      </c>
      <c r="D132" s="299" t="s">
        <v>1054</v>
      </c>
      <c r="E132" s="522">
        <v>22.36</v>
      </c>
      <c r="F132" s="522"/>
      <c r="G132" s="333">
        <f t="shared" si="5"/>
        <v>3249.7499999999895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46272</v>
      </c>
      <c r="D133" s="299" t="s">
        <v>1052</v>
      </c>
      <c r="E133" s="522">
        <v>143.72</v>
      </c>
      <c r="F133" s="522"/>
      <c r="G133" s="333">
        <f t="shared" si="5"/>
        <v>3272.1099999999897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46272</v>
      </c>
      <c r="D134" s="299" t="s">
        <v>295</v>
      </c>
      <c r="E134" s="522">
        <v>291.70999999999998</v>
      </c>
      <c r="F134" s="522"/>
      <c r="G134" s="333">
        <f t="shared" si="5"/>
        <v>3415.8299999999895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46272</v>
      </c>
      <c r="D135" s="299" t="s">
        <v>295</v>
      </c>
      <c r="E135" s="522">
        <v>6.36</v>
      </c>
      <c r="F135" s="522"/>
      <c r="G135" s="333">
        <f t="shared" si="5"/>
        <v>3707.5399999999895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1</v>
      </c>
      <c r="C136" s="298">
        <v>46272</v>
      </c>
      <c r="D136" s="299" t="s">
        <v>368</v>
      </c>
      <c r="E136" s="522">
        <v>25.54</v>
      </c>
      <c r="F136" s="522"/>
      <c r="G136" s="333">
        <f t="shared" si="5"/>
        <v>3713.8999999999896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14</v>
      </c>
      <c r="C137" s="298">
        <v>46271</v>
      </c>
      <c r="D137" s="299" t="s">
        <v>958</v>
      </c>
      <c r="E137" s="522">
        <v>66.67</v>
      </c>
      <c r="F137" s="522"/>
      <c r="G137" s="333">
        <f t="shared" si="5"/>
        <v>3739.4399999999896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22</v>
      </c>
      <c r="C138" s="298">
        <v>46271</v>
      </c>
      <c r="D138" s="299" t="s">
        <v>998</v>
      </c>
      <c r="E138" s="522">
        <v>10.64</v>
      </c>
      <c r="F138" s="522"/>
      <c r="G138" s="333">
        <f t="shared" si="5"/>
        <v>3806.1099999999897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7</v>
      </c>
      <c r="C139" s="298">
        <v>46271</v>
      </c>
      <c r="D139" s="299" t="s">
        <v>482</v>
      </c>
      <c r="E139" s="522">
        <v>160.91999999999999</v>
      </c>
      <c r="F139" s="522"/>
      <c r="G139" s="333">
        <f t="shared" si="5"/>
        <v>3816.7499999999895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46270</v>
      </c>
      <c r="D140" s="299" t="s">
        <v>1043</v>
      </c>
      <c r="E140" s="522">
        <v>210.86</v>
      </c>
      <c r="F140" s="522"/>
      <c r="G140" s="333">
        <f t="shared" si="5"/>
        <v>3977.6699999999896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46270</v>
      </c>
      <c r="D141" s="299" t="s">
        <v>319</v>
      </c>
      <c r="E141" s="522">
        <v>23.41</v>
      </c>
      <c r="F141" s="522"/>
      <c r="G141" s="333">
        <f t="shared" si="5"/>
        <v>4188.5299999999897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46270</v>
      </c>
      <c r="D142" s="299" t="s">
        <v>880</v>
      </c>
      <c r="E142" s="522">
        <v>24.47</v>
      </c>
      <c r="F142" s="522"/>
      <c r="G142" s="333">
        <f t="shared" si="5"/>
        <v>4211.9399999999896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46270</v>
      </c>
      <c r="D143" s="299" t="s">
        <v>983</v>
      </c>
      <c r="E143" s="522">
        <v>25</v>
      </c>
      <c r="F143" s="522"/>
      <c r="G143" s="333">
        <f t="shared" ref="G143:G166" si="6">G144-E143+F143</f>
        <v>4236.4099999999899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17</v>
      </c>
      <c r="C144" s="298">
        <v>46269</v>
      </c>
      <c r="D144" s="299" t="s">
        <v>370</v>
      </c>
      <c r="E144" s="522">
        <v>99</v>
      </c>
      <c r="F144" s="522"/>
      <c r="G144" s="333">
        <f t="shared" si="6"/>
        <v>4261.4099999999899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46269</v>
      </c>
      <c r="D145" s="299" t="s">
        <v>1044</v>
      </c>
      <c r="E145" s="522">
        <v>28.18</v>
      </c>
      <c r="F145" s="522"/>
      <c r="G145" s="333">
        <f t="shared" si="6"/>
        <v>4360.4099999999899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46269</v>
      </c>
      <c r="D146" s="299" t="s">
        <v>358</v>
      </c>
      <c r="E146" s="522">
        <v>10.95</v>
      </c>
      <c r="F146" s="522"/>
      <c r="G146" s="333">
        <f t="shared" si="6"/>
        <v>4388.5899999999901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14</v>
      </c>
      <c r="C147" s="298">
        <v>46269</v>
      </c>
      <c r="D147" s="299" t="s">
        <v>367</v>
      </c>
      <c r="E147" s="522">
        <v>70.25</v>
      </c>
      <c r="F147" s="522"/>
      <c r="G147" s="333">
        <f t="shared" si="6"/>
        <v>4399.53999999999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46269</v>
      </c>
      <c r="D148" s="299" t="s">
        <v>1056</v>
      </c>
      <c r="E148" s="522">
        <v>150</v>
      </c>
      <c r="F148" s="522"/>
      <c r="G148" s="333">
        <f t="shared" si="6"/>
        <v>4469.78999999999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13</v>
      </c>
      <c r="C149" s="298">
        <v>46269</v>
      </c>
      <c r="D149" s="299" t="s">
        <v>182</v>
      </c>
      <c r="E149" s="522">
        <v>344.23</v>
      </c>
      <c r="F149" s="522"/>
      <c r="G149" s="333">
        <f t="shared" si="6"/>
        <v>4619.78999999999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46268</v>
      </c>
      <c r="D150" s="299" t="s">
        <v>1045</v>
      </c>
      <c r="E150" s="522">
        <v>52.63</v>
      </c>
      <c r="F150" s="522"/>
      <c r="G150" s="333">
        <f t="shared" si="6"/>
        <v>4964.0199999999895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46268</v>
      </c>
      <c r="D151" s="299" t="s">
        <v>1045</v>
      </c>
      <c r="E151" s="522">
        <v>16.88</v>
      </c>
      <c r="F151" s="522"/>
      <c r="G151" s="333">
        <f t="shared" si="6"/>
        <v>5016.6499999999896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7</v>
      </c>
      <c r="C152" s="298">
        <v>46268</v>
      </c>
      <c r="D152" s="299" t="s">
        <v>1046</v>
      </c>
      <c r="E152" s="522">
        <v>70.41</v>
      </c>
      <c r="F152" s="522"/>
      <c r="G152" s="333">
        <f t="shared" si="6"/>
        <v>5033.5299999999897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46268</v>
      </c>
      <c r="D153" s="299" t="s">
        <v>1047</v>
      </c>
      <c r="E153" s="522">
        <v>5</v>
      </c>
      <c r="F153" s="522"/>
      <c r="G153" s="333">
        <f t="shared" si="6"/>
        <v>5103.9399999999896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4</v>
      </c>
      <c r="C154" s="298">
        <v>46268</v>
      </c>
      <c r="D154" s="299" t="s">
        <v>310</v>
      </c>
      <c r="E154" s="522">
        <v>37.92</v>
      </c>
      <c r="F154" s="522"/>
      <c r="G154" s="333">
        <f t="shared" si="6"/>
        <v>5108.9399999999896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3</v>
      </c>
      <c r="C155" s="298">
        <v>46268</v>
      </c>
      <c r="D155" s="299" t="s">
        <v>310</v>
      </c>
      <c r="E155" s="522">
        <v>7.57</v>
      </c>
      <c r="F155" s="522"/>
      <c r="G155" s="333">
        <f t="shared" si="6"/>
        <v>5146.8599999999897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46268</v>
      </c>
      <c r="D156" s="299" t="s">
        <v>404</v>
      </c>
      <c r="E156" s="522">
        <v>24.85</v>
      </c>
      <c r="F156" s="522"/>
      <c r="G156" s="333">
        <f t="shared" si="6"/>
        <v>5154.4299999999894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5</v>
      </c>
      <c r="C157" s="298">
        <v>46268</v>
      </c>
      <c r="D157" s="299" t="s">
        <v>340</v>
      </c>
      <c r="E157" s="522">
        <v>97.55</v>
      </c>
      <c r="F157" s="522"/>
      <c r="G157" s="333">
        <f t="shared" si="6"/>
        <v>5179.2799999999897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46268</v>
      </c>
      <c r="D158" s="299" t="s">
        <v>953</v>
      </c>
      <c r="E158" s="522">
        <v>12.77</v>
      </c>
      <c r="F158" s="522"/>
      <c r="G158" s="333">
        <f t="shared" si="6"/>
        <v>5276.8299999999899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46267</v>
      </c>
      <c r="D159" s="299" t="s">
        <v>319</v>
      </c>
      <c r="E159" s="522">
        <v>8.86</v>
      </c>
      <c r="F159" s="522"/>
      <c r="G159" s="333">
        <f t="shared" si="6"/>
        <v>5289.5999999999904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46267</v>
      </c>
      <c r="D160" s="299" t="s">
        <v>332</v>
      </c>
      <c r="E160" s="522">
        <v>20.98</v>
      </c>
      <c r="F160" s="522"/>
      <c r="G160" s="333">
        <f t="shared" si="6"/>
        <v>5298.45999999999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5</v>
      </c>
      <c r="C161" s="298">
        <v>46267</v>
      </c>
      <c r="D161" s="299" t="s">
        <v>1042</v>
      </c>
      <c r="E161" s="522">
        <v>-300</v>
      </c>
      <c r="F161" s="522"/>
      <c r="G161" s="333">
        <f t="shared" si="6"/>
        <v>5319.4399999999896</v>
      </c>
      <c r="H161" s="334" t="s">
        <v>298</v>
      </c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5</v>
      </c>
      <c r="C162" s="298">
        <v>46267</v>
      </c>
      <c r="D162" s="299" t="s">
        <v>1038</v>
      </c>
      <c r="E162" s="522">
        <v>50</v>
      </c>
      <c r="F162" s="522"/>
      <c r="G162" s="333">
        <f t="shared" si="6"/>
        <v>5019.4399999999896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46267</v>
      </c>
      <c r="D163" s="299" t="s">
        <v>1041</v>
      </c>
      <c r="E163" s="522">
        <v>25</v>
      </c>
      <c r="F163" s="522"/>
      <c r="G163" s="333">
        <f t="shared" si="6"/>
        <v>5069.4399999999896</v>
      </c>
      <c r="H163" s="334" t="s">
        <v>298</v>
      </c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46267</v>
      </c>
      <c r="D164" s="299" t="s">
        <v>1039</v>
      </c>
      <c r="E164" s="522">
        <v>30</v>
      </c>
      <c r="F164" s="522"/>
      <c r="G164" s="333">
        <f t="shared" si="6"/>
        <v>5094.4399999999896</v>
      </c>
      <c r="H164" s="334" t="s">
        <v>298</v>
      </c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46267</v>
      </c>
      <c r="D165" s="299" t="s">
        <v>386</v>
      </c>
      <c r="E165" s="522">
        <v>15</v>
      </c>
      <c r="F165" s="522"/>
      <c r="G165" s="333">
        <f t="shared" si="6"/>
        <v>5124.4399999999896</v>
      </c>
      <c r="H165" s="334" t="s">
        <v>298</v>
      </c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46267</v>
      </c>
      <c r="D166" s="299" t="s">
        <v>1040</v>
      </c>
      <c r="E166" s="522">
        <v>15</v>
      </c>
      <c r="F166" s="522"/>
      <c r="G166" s="333">
        <f t="shared" si="6"/>
        <v>5139.4399999999896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291</v>
      </c>
      <c r="B167" s="330">
        <v>39</v>
      </c>
      <c r="C167" s="298">
        <v>46267</v>
      </c>
      <c r="D167" s="299" t="s">
        <v>292</v>
      </c>
      <c r="E167" s="522"/>
      <c r="F167" s="522">
        <v>2763.79</v>
      </c>
      <c r="G167" s="333">
        <f t="shared" ref="G167:G208" si="7">G168-E167+F167</f>
        <v>5154.4399999999896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284</v>
      </c>
      <c r="B168" s="330">
        <v>36</v>
      </c>
      <c r="C168" s="298">
        <v>46267</v>
      </c>
      <c r="D168" s="299" t="s">
        <v>374</v>
      </c>
      <c r="E168" s="522">
        <v>50</v>
      </c>
      <c r="F168" s="522"/>
      <c r="G168" s="333">
        <f t="shared" si="7"/>
        <v>2390.6499999999901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46267</v>
      </c>
      <c r="D169" s="299" t="s">
        <v>375</v>
      </c>
      <c r="E169" s="522">
        <v>6.37</v>
      </c>
      <c r="F169" s="522"/>
      <c r="G169" s="333">
        <f t="shared" si="7"/>
        <v>2440.6499999999901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46266</v>
      </c>
      <c r="D170" s="299" t="s">
        <v>304</v>
      </c>
      <c r="E170" s="522">
        <v>56.8</v>
      </c>
      <c r="F170" s="522"/>
      <c r="G170" s="333">
        <f t="shared" si="7"/>
        <v>2447.01999999999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46266</v>
      </c>
      <c r="D171" s="299" t="s">
        <v>1035</v>
      </c>
      <c r="E171" s="522">
        <v>236.28</v>
      </c>
      <c r="F171" s="522"/>
      <c r="G171" s="333">
        <f t="shared" si="7"/>
        <v>2503.8199999999902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284</v>
      </c>
      <c r="B172" s="330">
        <v>37</v>
      </c>
      <c r="C172" s="298">
        <v>46265</v>
      </c>
      <c r="D172" s="299" t="s">
        <v>1037</v>
      </c>
      <c r="E172" s="522">
        <v>6794.38</v>
      </c>
      <c r="F172" s="522"/>
      <c r="G172" s="333">
        <f t="shared" si="7"/>
        <v>2740.0999999999904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286</v>
      </c>
      <c r="B173" s="330">
        <v>25</v>
      </c>
      <c r="C173" s="298">
        <v>46265</v>
      </c>
      <c r="D173" s="298" t="s">
        <v>204</v>
      </c>
      <c r="E173" s="331">
        <v>350</v>
      </c>
      <c r="F173" s="522"/>
      <c r="G173" s="333">
        <f t="shared" si="7"/>
        <v>9534.4799999999905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286</v>
      </c>
      <c r="B174" s="330">
        <v>26</v>
      </c>
      <c r="C174" s="298">
        <v>46265</v>
      </c>
      <c r="D174" s="298" t="s">
        <v>205</v>
      </c>
      <c r="E174" s="331">
        <v>320</v>
      </c>
      <c r="F174" s="522"/>
      <c r="G174" s="333">
        <f t="shared" si="7"/>
        <v>9884.4799999999905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286</v>
      </c>
      <c r="B175" s="330">
        <v>27</v>
      </c>
      <c r="C175" s="298">
        <v>46265</v>
      </c>
      <c r="D175" s="298" t="s">
        <v>206</v>
      </c>
      <c r="E175" s="331">
        <v>25</v>
      </c>
      <c r="F175" s="522"/>
      <c r="G175" s="333">
        <f t="shared" si="7"/>
        <v>10204.47999999999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286</v>
      </c>
      <c r="B176" s="330">
        <v>28</v>
      </c>
      <c r="C176" s="298">
        <v>46265</v>
      </c>
      <c r="D176" s="298" t="s">
        <v>207</v>
      </c>
      <c r="E176" s="331">
        <v>25</v>
      </c>
      <c r="F176" s="522"/>
      <c r="G176" s="333">
        <f t="shared" si="7"/>
        <v>10229.47999999999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29</v>
      </c>
      <c r="C177" s="298">
        <v>46265</v>
      </c>
      <c r="D177" s="298" t="s">
        <v>208</v>
      </c>
      <c r="E177" s="331">
        <v>45</v>
      </c>
      <c r="F177" s="522"/>
      <c r="G177" s="333">
        <f t="shared" si="7"/>
        <v>10254.47999999999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30</v>
      </c>
      <c r="C178" s="298">
        <v>46265</v>
      </c>
      <c r="D178" s="298" t="s">
        <v>209</v>
      </c>
      <c r="E178" s="331">
        <v>400</v>
      </c>
      <c r="F178" s="522"/>
      <c r="G178" s="333">
        <f t="shared" si="7"/>
        <v>10299.47999999999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31</v>
      </c>
      <c r="C179" s="298">
        <v>46265</v>
      </c>
      <c r="D179" s="298" t="s">
        <v>210</v>
      </c>
      <c r="E179" s="331">
        <v>375</v>
      </c>
      <c r="F179" s="522"/>
      <c r="G179" s="333">
        <f t="shared" si="7"/>
        <v>10699.47999999999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32</v>
      </c>
      <c r="C180" s="298">
        <v>46265</v>
      </c>
      <c r="D180" s="298" t="s">
        <v>211</v>
      </c>
      <c r="E180" s="331">
        <v>100</v>
      </c>
      <c r="F180" s="522"/>
      <c r="G180" s="333">
        <f t="shared" si="7"/>
        <v>11074.47999999999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33</v>
      </c>
      <c r="C181" s="298">
        <v>46265</v>
      </c>
      <c r="D181" s="298" t="s">
        <v>212</v>
      </c>
      <c r="E181" s="331">
        <v>85</v>
      </c>
      <c r="F181" s="522"/>
      <c r="G181" s="333">
        <f t="shared" si="7"/>
        <v>11174.47999999999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34</v>
      </c>
      <c r="C182" s="298">
        <v>46265</v>
      </c>
      <c r="D182" s="298" t="s">
        <v>213</v>
      </c>
      <c r="E182" s="331">
        <v>230</v>
      </c>
      <c r="F182" s="522"/>
      <c r="G182" s="333">
        <f t="shared" si="7"/>
        <v>11259.47999999999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35</v>
      </c>
      <c r="C183" s="298">
        <v>46265</v>
      </c>
      <c r="D183" s="298" t="s">
        <v>214</v>
      </c>
      <c r="E183" s="331">
        <v>45</v>
      </c>
      <c r="F183" s="522"/>
      <c r="G183" s="333">
        <f t="shared" si="7"/>
        <v>11489.47999999999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20</v>
      </c>
      <c r="C184" s="298">
        <v>46265</v>
      </c>
      <c r="D184" s="299" t="s">
        <v>193</v>
      </c>
      <c r="E184" s="522">
        <v>600</v>
      </c>
      <c r="F184" s="522"/>
      <c r="G184" s="333">
        <f t="shared" si="7"/>
        <v>11534.47999999999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46265</v>
      </c>
      <c r="D185" s="299" t="s">
        <v>1036</v>
      </c>
      <c r="E185" s="522">
        <v>-133.51</v>
      </c>
      <c r="F185" s="522"/>
      <c r="G185" s="333">
        <f t="shared" si="7"/>
        <v>12134.47999999999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10</v>
      </c>
      <c r="C186" s="298">
        <v>46265</v>
      </c>
      <c r="D186" s="299" t="s">
        <v>176</v>
      </c>
      <c r="E186" s="522">
        <v>17.899999999999999</v>
      </c>
      <c r="F186" s="522"/>
      <c r="G186" s="333">
        <f t="shared" si="7"/>
        <v>12000.96999999999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46265</v>
      </c>
      <c r="D187" s="299" t="s">
        <v>356</v>
      </c>
      <c r="E187" s="522">
        <v>46.56</v>
      </c>
      <c r="F187" s="522"/>
      <c r="G187" s="333">
        <f t="shared" si="7"/>
        <v>12018.86999999999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24</v>
      </c>
      <c r="C188" s="298">
        <v>46265</v>
      </c>
      <c r="D188" s="299" t="s">
        <v>860</v>
      </c>
      <c r="E188" s="522">
        <v>83.5</v>
      </c>
      <c r="F188" s="522"/>
      <c r="G188" s="333">
        <f t="shared" si="7"/>
        <v>12065.429999999989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46265</v>
      </c>
      <c r="D189" s="299" t="s">
        <v>423</v>
      </c>
      <c r="E189" s="522">
        <v>191.64</v>
      </c>
      <c r="F189" s="522">
        <v>191.64</v>
      </c>
      <c r="G189" s="333">
        <f t="shared" si="7"/>
        <v>12148.929999999989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46264</v>
      </c>
      <c r="D190" s="299" t="s">
        <v>1021</v>
      </c>
      <c r="E190" s="522">
        <v>58.54</v>
      </c>
      <c r="F190" s="522"/>
      <c r="G190" s="333">
        <f t="shared" si="7"/>
        <v>12148.929999999989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46264</v>
      </c>
      <c r="D191" s="299" t="s">
        <v>1021</v>
      </c>
      <c r="E191" s="522">
        <v>51.97</v>
      </c>
      <c r="F191" s="522"/>
      <c r="G191" s="333">
        <f t="shared" si="7"/>
        <v>12207.46999999999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4</v>
      </c>
      <c r="C192" s="298">
        <v>46264</v>
      </c>
      <c r="D192" s="299" t="s">
        <v>431</v>
      </c>
      <c r="E192" s="522">
        <v>39.86</v>
      </c>
      <c r="F192" s="522"/>
      <c r="G192" s="333">
        <f t="shared" si="7"/>
        <v>12259.43999999999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46264</v>
      </c>
      <c r="D193" s="299" t="s">
        <v>831</v>
      </c>
      <c r="E193" s="522">
        <v>11.7</v>
      </c>
      <c r="F193" s="522"/>
      <c r="G193" s="333">
        <f t="shared" si="7"/>
        <v>12299.29999999999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46264</v>
      </c>
      <c r="D194" s="299" t="s">
        <v>478</v>
      </c>
      <c r="E194" s="522">
        <v>48.97</v>
      </c>
      <c r="F194" s="522"/>
      <c r="G194" s="333">
        <f t="shared" si="7"/>
        <v>12310.999999999991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46263</v>
      </c>
      <c r="D195" s="299" t="s">
        <v>353</v>
      </c>
      <c r="E195" s="522">
        <v>19.98</v>
      </c>
      <c r="F195" s="522"/>
      <c r="G195" s="333">
        <f t="shared" si="7"/>
        <v>12359.96999999999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46263</v>
      </c>
      <c r="D196" s="299" t="s">
        <v>312</v>
      </c>
      <c r="E196" s="522">
        <v>66.95</v>
      </c>
      <c r="F196" s="522"/>
      <c r="G196" s="333">
        <f t="shared" si="7"/>
        <v>12379.94999999999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46263</v>
      </c>
      <c r="D197" s="299" t="s">
        <v>295</v>
      </c>
      <c r="E197" s="522">
        <v>9.15</v>
      </c>
      <c r="F197" s="522"/>
      <c r="G197" s="333">
        <f t="shared" si="7"/>
        <v>12446.899999999991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46263</v>
      </c>
      <c r="D198" s="299" t="s">
        <v>358</v>
      </c>
      <c r="E198" s="522">
        <v>10.85</v>
      </c>
      <c r="F198" s="522"/>
      <c r="G198" s="333">
        <f t="shared" si="7"/>
        <v>12456.04999999999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291</v>
      </c>
      <c r="B199" s="330">
        <v>38</v>
      </c>
      <c r="C199" s="298">
        <v>46263</v>
      </c>
      <c r="D199" s="299" t="s">
        <v>293</v>
      </c>
      <c r="E199" s="522"/>
      <c r="F199" s="522">
        <v>4729.34</v>
      </c>
      <c r="G199" s="333">
        <f t="shared" si="7"/>
        <v>12466.899999999991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46262</v>
      </c>
      <c r="D200" s="299" t="s">
        <v>334</v>
      </c>
      <c r="E200" s="522">
        <v>26.1</v>
      </c>
      <c r="F200" s="522"/>
      <c r="G200" s="333">
        <f t="shared" si="7"/>
        <v>7737.5599999999913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46262</v>
      </c>
      <c r="D201" s="299" t="s">
        <v>473</v>
      </c>
      <c r="E201" s="522">
        <v>109.42</v>
      </c>
      <c r="F201" s="522"/>
      <c r="G201" s="333">
        <f t="shared" si="7"/>
        <v>7763.6599999999917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46261</v>
      </c>
      <c r="D202" s="299" t="s">
        <v>311</v>
      </c>
      <c r="E202" s="522">
        <v>150.69999999999999</v>
      </c>
      <c r="F202" s="522"/>
      <c r="G202" s="333">
        <f t="shared" si="7"/>
        <v>7873.0799999999917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46261</v>
      </c>
      <c r="D203" s="299" t="s">
        <v>428</v>
      </c>
      <c r="E203" s="522">
        <v>36.18</v>
      </c>
      <c r="F203" s="522"/>
      <c r="G203" s="333">
        <f t="shared" si="7"/>
        <v>8023.7799999999916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46261</v>
      </c>
      <c r="D204" s="299" t="s">
        <v>983</v>
      </c>
      <c r="E204" s="522">
        <v>9.23</v>
      </c>
      <c r="F204" s="522"/>
      <c r="G204" s="333">
        <f t="shared" si="7"/>
        <v>8059.9599999999919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4</v>
      </c>
      <c r="C205" s="298">
        <v>46261</v>
      </c>
      <c r="D205" s="299" t="s">
        <v>310</v>
      </c>
      <c r="E205" s="522">
        <v>47.99</v>
      </c>
      <c r="F205" s="522"/>
      <c r="G205" s="333">
        <f t="shared" si="7"/>
        <v>8069.1899999999914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46261</v>
      </c>
      <c r="D206" s="299" t="s">
        <v>300</v>
      </c>
      <c r="E206" s="522">
        <v>53.12</v>
      </c>
      <c r="F206" s="522"/>
      <c r="G206" s="333">
        <f t="shared" si="7"/>
        <v>8117.1799999999912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46261</v>
      </c>
      <c r="D207" s="299" t="s">
        <v>1030</v>
      </c>
      <c r="E207" s="522">
        <v>20</v>
      </c>
      <c r="F207" s="522"/>
      <c r="G207" s="333">
        <f t="shared" si="7"/>
        <v>8170.2999999999911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46260</v>
      </c>
      <c r="D208" s="299" t="s">
        <v>1031</v>
      </c>
      <c r="E208" s="522">
        <v>11.38</v>
      </c>
      <c r="F208" s="522"/>
      <c r="G208" s="333">
        <f t="shared" si="7"/>
        <v>8190.2999999999911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46260</v>
      </c>
      <c r="D209" s="299" t="s">
        <v>1032</v>
      </c>
      <c r="E209" s="522">
        <v>74.91</v>
      </c>
      <c r="F209" s="522"/>
      <c r="G209" s="333">
        <f t="shared" ref="G209:G226" si="8">G210-E209+F209</f>
        <v>8201.6799999999912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42</v>
      </c>
      <c r="C210" s="298">
        <v>46260</v>
      </c>
      <c r="D210" s="299" t="s">
        <v>200</v>
      </c>
      <c r="E210" s="522">
        <v>59</v>
      </c>
      <c r="F210" s="522"/>
      <c r="G210" s="333">
        <f t="shared" si="8"/>
        <v>8276.5899999999911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43</v>
      </c>
      <c r="C211" s="298">
        <v>46260</v>
      </c>
      <c r="D211" s="299" t="s">
        <v>201</v>
      </c>
      <c r="E211" s="522">
        <v>42.84</v>
      </c>
      <c r="F211" s="522"/>
      <c r="G211" s="333">
        <f t="shared" si="8"/>
        <v>8335.5899999999911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40</v>
      </c>
      <c r="C212" s="298">
        <v>46260</v>
      </c>
      <c r="D212" s="299" t="s">
        <v>316</v>
      </c>
      <c r="E212" s="522"/>
      <c r="F212" s="522">
        <v>59.74</v>
      </c>
      <c r="G212" s="333">
        <f t="shared" si="8"/>
        <v>8378.4299999999912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46260</v>
      </c>
      <c r="D213" s="299" t="s">
        <v>296</v>
      </c>
      <c r="E213" s="522">
        <v>78.510000000000005</v>
      </c>
      <c r="F213" s="522"/>
      <c r="G213" s="333">
        <f t="shared" si="8"/>
        <v>8318.6899999999914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46259</v>
      </c>
      <c r="D214" s="299" t="s">
        <v>312</v>
      </c>
      <c r="E214" s="522">
        <v>54.95</v>
      </c>
      <c r="F214" s="522"/>
      <c r="G214" s="333">
        <f t="shared" si="8"/>
        <v>8397.1999999999916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46259</v>
      </c>
      <c r="D215" s="299" t="s">
        <v>358</v>
      </c>
      <c r="E215" s="522">
        <v>5.28</v>
      </c>
      <c r="F215" s="522"/>
      <c r="G215" s="333">
        <f t="shared" si="8"/>
        <v>8452.1499999999924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46259</v>
      </c>
      <c r="D216" s="299" t="s">
        <v>308</v>
      </c>
      <c r="E216" s="522">
        <v>71.75</v>
      </c>
      <c r="F216" s="522"/>
      <c r="G216" s="333">
        <f t="shared" si="8"/>
        <v>8457.429999999993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46259</v>
      </c>
      <c r="D217" s="299" t="s">
        <v>1029</v>
      </c>
      <c r="E217" s="522">
        <v>30</v>
      </c>
      <c r="F217" s="522"/>
      <c r="G217" s="333">
        <f t="shared" si="8"/>
        <v>8529.179999999993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46259</v>
      </c>
      <c r="D218" s="299" t="s">
        <v>334</v>
      </c>
      <c r="E218" s="522">
        <v>18.18</v>
      </c>
      <c r="F218" s="522"/>
      <c r="G218" s="333">
        <f t="shared" si="8"/>
        <v>8559.179999999993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12</v>
      </c>
      <c r="C219" s="298">
        <v>46259</v>
      </c>
      <c r="D219" s="299" t="s">
        <v>314</v>
      </c>
      <c r="E219" s="522">
        <v>225</v>
      </c>
      <c r="F219" s="522"/>
      <c r="G219" s="333">
        <f t="shared" si="8"/>
        <v>8577.3599999999933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5</v>
      </c>
      <c r="C220" s="298">
        <v>46259</v>
      </c>
      <c r="D220" s="299" t="s">
        <v>1027</v>
      </c>
      <c r="E220" s="522">
        <v>-125</v>
      </c>
      <c r="F220" s="522"/>
      <c r="G220" s="333">
        <f t="shared" si="8"/>
        <v>8802.3599999999933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46259</v>
      </c>
      <c r="D221" s="299" t="s">
        <v>1026</v>
      </c>
      <c r="E221" s="522">
        <v>-125</v>
      </c>
      <c r="F221" s="522"/>
      <c r="G221" s="333">
        <f t="shared" si="8"/>
        <v>8677.3599999999933</v>
      </c>
      <c r="H221" s="334" t="s">
        <v>298</v>
      </c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46259</v>
      </c>
      <c r="D222" s="299" t="s">
        <v>1028</v>
      </c>
      <c r="E222" s="522"/>
      <c r="F222" s="522">
        <v>430</v>
      </c>
      <c r="G222" s="333">
        <f t="shared" si="8"/>
        <v>8552.3599999999933</v>
      </c>
      <c r="H222" s="334" t="s">
        <v>298</v>
      </c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287</v>
      </c>
      <c r="B223" s="330" t="s">
        <v>287</v>
      </c>
      <c r="C223" s="298">
        <v>46259</v>
      </c>
      <c r="D223" s="299" t="s">
        <v>1028</v>
      </c>
      <c r="E223" s="522">
        <v>430</v>
      </c>
      <c r="F223" s="522"/>
      <c r="G223" s="333">
        <f t="shared" si="8"/>
        <v>8122.3599999999933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46259</v>
      </c>
      <c r="D224" s="299" t="s">
        <v>358</v>
      </c>
      <c r="E224" s="522">
        <v>37.71</v>
      </c>
      <c r="F224" s="522"/>
      <c r="G224" s="333">
        <f t="shared" si="8"/>
        <v>8552.3599999999933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41</v>
      </c>
      <c r="C225" s="298">
        <v>46258</v>
      </c>
      <c r="D225" s="299" t="s">
        <v>1023</v>
      </c>
      <c r="E225" s="522"/>
      <c r="F225" s="522">
        <v>800</v>
      </c>
      <c r="G225" s="333">
        <f t="shared" si="8"/>
        <v>8590.0699999999924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46258</v>
      </c>
      <c r="D226" s="299" t="s">
        <v>300</v>
      </c>
      <c r="E226" s="522">
        <v>63.98</v>
      </c>
      <c r="F226" s="522"/>
      <c r="G226" s="333">
        <f t="shared" si="8"/>
        <v>7790.0699999999924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46258</v>
      </c>
      <c r="D227" s="299" t="s">
        <v>296</v>
      </c>
      <c r="E227" s="522">
        <v>15.3</v>
      </c>
      <c r="F227" s="522"/>
      <c r="G227" s="333">
        <f t="shared" ref="G227:G240" si="9">G228-E227+F227</f>
        <v>7854.049999999992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46258</v>
      </c>
      <c r="D228" s="299" t="s">
        <v>296</v>
      </c>
      <c r="E228" s="522">
        <v>41.09</v>
      </c>
      <c r="F228" s="522"/>
      <c r="G228" s="333">
        <f t="shared" si="9"/>
        <v>7869.3499999999922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46258</v>
      </c>
      <c r="D229" s="299" t="s">
        <v>300</v>
      </c>
      <c r="E229" s="522">
        <v>51.08</v>
      </c>
      <c r="F229" s="522"/>
      <c r="G229" s="333">
        <f t="shared" si="9"/>
        <v>7910.4399999999923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46258</v>
      </c>
      <c r="D230" s="299" t="s">
        <v>300</v>
      </c>
      <c r="E230" s="522">
        <v>66.010000000000005</v>
      </c>
      <c r="F230" s="522"/>
      <c r="G230" s="333">
        <f t="shared" si="9"/>
        <v>7961.5199999999923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5</v>
      </c>
      <c r="C231" s="298">
        <v>46256</v>
      </c>
      <c r="D231" s="299" t="s">
        <v>1024</v>
      </c>
      <c r="E231" s="522">
        <v>134.19</v>
      </c>
      <c r="F231" s="522"/>
      <c r="G231" s="333">
        <f t="shared" si="9"/>
        <v>8027.5299999999925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46256</v>
      </c>
      <c r="D232" s="299" t="s">
        <v>1019</v>
      </c>
      <c r="E232" s="522">
        <v>50</v>
      </c>
      <c r="F232" s="522"/>
      <c r="G232" s="333">
        <f t="shared" si="9"/>
        <v>8161.7199999999921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8</v>
      </c>
      <c r="C233" s="298">
        <v>46255</v>
      </c>
      <c r="D233" s="299" t="s">
        <v>319</v>
      </c>
      <c r="E233" s="522">
        <v>39.270000000000003</v>
      </c>
      <c r="F233" s="522"/>
      <c r="G233" s="333">
        <f t="shared" si="9"/>
        <v>8211.7199999999921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46255</v>
      </c>
      <c r="D234" s="299" t="s">
        <v>319</v>
      </c>
      <c r="E234" s="522">
        <v>8.48</v>
      </c>
      <c r="F234" s="522"/>
      <c r="G234" s="333">
        <f t="shared" si="9"/>
        <v>8250.9899999999925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46255</v>
      </c>
      <c r="D235" s="299" t="s">
        <v>397</v>
      </c>
      <c r="E235" s="522">
        <v>157.32</v>
      </c>
      <c r="F235" s="522"/>
      <c r="G235" s="333">
        <f t="shared" si="9"/>
        <v>8259.4699999999921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7</v>
      </c>
      <c r="C236" s="298">
        <v>46254</v>
      </c>
      <c r="D236" s="299" t="s">
        <v>1025</v>
      </c>
      <c r="E236" s="522">
        <v>100</v>
      </c>
      <c r="F236" s="522"/>
      <c r="G236" s="333">
        <f t="shared" si="9"/>
        <v>8416.7899999999918</v>
      </c>
      <c r="H236" s="334" t="s">
        <v>298</v>
      </c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46254</v>
      </c>
      <c r="D237" s="299" t="s">
        <v>319</v>
      </c>
      <c r="E237" s="522">
        <v>119.58</v>
      </c>
      <c r="F237" s="522"/>
      <c r="G237" s="333">
        <f t="shared" si="9"/>
        <v>8516.7899999999918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291</v>
      </c>
      <c r="B238" s="330">
        <v>39</v>
      </c>
      <c r="C238" s="298">
        <v>46254</v>
      </c>
      <c r="D238" s="299" t="s">
        <v>292</v>
      </c>
      <c r="E238" s="522"/>
      <c r="F238" s="522">
        <v>2763.78</v>
      </c>
      <c r="G238" s="333">
        <f t="shared" si="9"/>
        <v>8636.3699999999917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46253</v>
      </c>
      <c r="D239" s="299" t="s">
        <v>891</v>
      </c>
      <c r="E239" s="522">
        <v>219.38</v>
      </c>
      <c r="F239" s="522">
        <v>219.38</v>
      </c>
      <c r="G239" s="333">
        <f t="shared" si="9"/>
        <v>5872.5899999999911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46253</v>
      </c>
      <c r="D240" s="299" t="s">
        <v>923</v>
      </c>
      <c r="E240" s="522">
        <v>7.46</v>
      </c>
      <c r="F240" s="522"/>
      <c r="G240" s="333">
        <f t="shared" si="9"/>
        <v>5872.5899999999911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22</v>
      </c>
      <c r="C241" s="298">
        <v>46253</v>
      </c>
      <c r="D241" s="299" t="s">
        <v>323</v>
      </c>
      <c r="E241" s="522">
        <v>23.42</v>
      </c>
      <c r="F241" s="522"/>
      <c r="G241" s="333">
        <f t="shared" ref="G241:G243" si="10">G242-E241+F241</f>
        <v>5880.0499999999911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46252</v>
      </c>
      <c r="D242" s="299" t="s">
        <v>319</v>
      </c>
      <c r="E242" s="522">
        <v>13</v>
      </c>
      <c r="F242" s="522"/>
      <c r="G242" s="333">
        <f t="shared" si="10"/>
        <v>5903.4699999999912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46252</v>
      </c>
      <c r="D243" s="299" t="s">
        <v>930</v>
      </c>
      <c r="E243" s="522">
        <v>13.84</v>
      </c>
      <c r="F243" s="522"/>
      <c r="G243" s="333">
        <f t="shared" si="10"/>
        <v>5916.4699999999912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46252</v>
      </c>
      <c r="D244" s="299" t="s">
        <v>1020</v>
      </c>
      <c r="E244" s="522">
        <v>2518.46</v>
      </c>
      <c r="F244" s="522">
        <v>2518.46</v>
      </c>
      <c r="G244" s="333">
        <f t="shared" ref="G244:G306" si="11">G245-E244+F244</f>
        <v>5930.3099999999913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46252</v>
      </c>
      <c r="D245" s="299" t="s">
        <v>322</v>
      </c>
      <c r="E245" s="522">
        <v>25</v>
      </c>
      <c r="F245" s="522"/>
      <c r="G245" s="333">
        <f t="shared" si="11"/>
        <v>5930.3099999999913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21</v>
      </c>
      <c r="C246" s="298">
        <v>46251</v>
      </c>
      <c r="D246" s="299" t="s">
        <v>194</v>
      </c>
      <c r="E246" s="522">
        <v>81</v>
      </c>
      <c r="F246" s="522"/>
      <c r="G246" s="333">
        <f t="shared" si="11"/>
        <v>5955.3099999999913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42</v>
      </c>
      <c r="C247" s="298">
        <v>46251</v>
      </c>
      <c r="D247" s="299" t="s">
        <v>333</v>
      </c>
      <c r="E247" s="522">
        <v>22.35</v>
      </c>
      <c r="F247" s="522"/>
      <c r="G247" s="333">
        <f t="shared" si="11"/>
        <v>6036.3099999999913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43</v>
      </c>
      <c r="C248" s="298">
        <v>46251</v>
      </c>
      <c r="D248" s="299" t="s">
        <v>333</v>
      </c>
      <c r="E248" s="522">
        <v>22.35</v>
      </c>
      <c r="F248" s="522"/>
      <c r="G248" s="333">
        <f t="shared" si="11"/>
        <v>6058.6599999999917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46251</v>
      </c>
      <c r="D249" s="299" t="s">
        <v>329</v>
      </c>
      <c r="E249" s="522">
        <v>120</v>
      </c>
      <c r="F249" s="522"/>
      <c r="G249" s="333">
        <f t="shared" si="11"/>
        <v>6081.009999999992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46251</v>
      </c>
      <c r="D250" s="299" t="s">
        <v>332</v>
      </c>
      <c r="E250" s="522">
        <v>15.5</v>
      </c>
      <c r="F250" s="522"/>
      <c r="G250" s="333">
        <f t="shared" si="11"/>
        <v>6201.009999999992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46251</v>
      </c>
      <c r="D251" s="299" t="s">
        <v>1003</v>
      </c>
      <c r="E251" s="522">
        <v>30</v>
      </c>
      <c r="F251" s="522"/>
      <c r="G251" s="333">
        <f t="shared" si="11"/>
        <v>6216.509999999992</v>
      </c>
      <c r="H251" s="334" t="s">
        <v>298</v>
      </c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17</v>
      </c>
      <c r="C252" s="298">
        <v>46251</v>
      </c>
      <c r="D252" s="299" t="s">
        <v>188</v>
      </c>
      <c r="E252" s="522">
        <v>42.65</v>
      </c>
      <c r="F252" s="522"/>
      <c r="G252" s="333">
        <f t="shared" si="11"/>
        <v>6246.509999999992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11</v>
      </c>
      <c r="C253" s="298">
        <v>46251</v>
      </c>
      <c r="D253" s="299" t="s">
        <v>178</v>
      </c>
      <c r="E253" s="522">
        <v>256.83999999999997</v>
      </c>
      <c r="F253" s="522"/>
      <c r="G253" s="333">
        <f t="shared" si="11"/>
        <v>6289.1599999999917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23</v>
      </c>
      <c r="C254" s="298">
        <v>46251</v>
      </c>
      <c r="D254" s="299" t="s">
        <v>63</v>
      </c>
      <c r="E254" s="522">
        <v>529.46</v>
      </c>
      <c r="F254" s="522"/>
      <c r="G254" s="333">
        <f t="shared" si="11"/>
        <v>6545.9999999999918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46250</v>
      </c>
      <c r="D255" s="299" t="s">
        <v>1021</v>
      </c>
      <c r="E255" s="522">
        <v>25.5</v>
      </c>
      <c r="F255" s="522"/>
      <c r="G255" s="333">
        <f t="shared" si="11"/>
        <v>7075.4599999999919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46250</v>
      </c>
      <c r="D256" s="299" t="s">
        <v>340</v>
      </c>
      <c r="E256" s="522">
        <v>21.3</v>
      </c>
      <c r="F256" s="522"/>
      <c r="G256" s="333">
        <f t="shared" si="11"/>
        <v>7100.9599999999919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1</v>
      </c>
      <c r="C257" s="298">
        <v>46250</v>
      </c>
      <c r="D257" s="299" t="s">
        <v>1021</v>
      </c>
      <c r="E257" s="522">
        <v>28.1</v>
      </c>
      <c r="F257" s="522"/>
      <c r="G257" s="333">
        <f t="shared" si="11"/>
        <v>7122.259999999992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46250</v>
      </c>
      <c r="D258" s="299" t="s">
        <v>319</v>
      </c>
      <c r="E258" s="522">
        <v>13.58</v>
      </c>
      <c r="F258" s="522"/>
      <c r="G258" s="333">
        <f t="shared" si="11"/>
        <v>7150.3599999999924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7</v>
      </c>
      <c r="C259" s="298">
        <v>46250</v>
      </c>
      <c r="D259" s="299" t="s">
        <v>300</v>
      </c>
      <c r="E259" s="522">
        <v>85.15</v>
      </c>
      <c r="F259" s="522"/>
      <c r="G259" s="333">
        <f t="shared" si="11"/>
        <v>7163.9399999999923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46250</v>
      </c>
      <c r="D260" s="299" t="s">
        <v>300</v>
      </c>
      <c r="E260" s="522">
        <v>33</v>
      </c>
      <c r="F260" s="522"/>
      <c r="G260" s="333">
        <f t="shared" si="11"/>
        <v>7249.089999999992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46249</v>
      </c>
      <c r="D261" s="299" t="s">
        <v>831</v>
      </c>
      <c r="E261" s="522">
        <v>72.239999999999995</v>
      </c>
      <c r="F261" s="522"/>
      <c r="G261" s="333">
        <f t="shared" si="11"/>
        <v>7282.089999999992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46249</v>
      </c>
      <c r="D262" s="299" t="s">
        <v>428</v>
      </c>
      <c r="E262" s="522">
        <v>46</v>
      </c>
      <c r="F262" s="522"/>
      <c r="G262" s="333">
        <f t="shared" si="11"/>
        <v>7354.3299999999917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4</v>
      </c>
      <c r="C263" s="298">
        <v>46249</v>
      </c>
      <c r="D263" s="299" t="s">
        <v>329</v>
      </c>
      <c r="E263" s="522">
        <v>32.06</v>
      </c>
      <c r="F263" s="522"/>
      <c r="G263" s="333">
        <f t="shared" si="11"/>
        <v>7400.3299999999917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46249</v>
      </c>
      <c r="D264" s="299" t="s">
        <v>300</v>
      </c>
      <c r="E264" s="522">
        <v>18.079999999999998</v>
      </c>
      <c r="F264" s="522"/>
      <c r="G264" s="333">
        <f t="shared" si="11"/>
        <v>7432.3899999999921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7</v>
      </c>
      <c r="C265" s="298">
        <v>46248</v>
      </c>
      <c r="D265" s="299" t="s">
        <v>1022</v>
      </c>
      <c r="E265" s="522">
        <v>37.26</v>
      </c>
      <c r="F265" s="522"/>
      <c r="G265" s="333">
        <f t="shared" si="11"/>
        <v>7450.4699999999921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7</v>
      </c>
      <c r="C266" s="298">
        <v>46248</v>
      </c>
      <c r="D266" s="299" t="s">
        <v>444</v>
      </c>
      <c r="E266" s="522">
        <v>151.94</v>
      </c>
      <c r="F266" s="522"/>
      <c r="G266" s="333">
        <f t="shared" si="11"/>
        <v>7487.7299999999923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291</v>
      </c>
      <c r="B267" s="330">
        <v>38</v>
      </c>
      <c r="C267" s="298">
        <v>46248</v>
      </c>
      <c r="D267" s="299" t="s">
        <v>293</v>
      </c>
      <c r="E267" s="522"/>
      <c r="F267" s="522">
        <v>4729.33</v>
      </c>
      <c r="G267" s="333">
        <f t="shared" si="11"/>
        <v>7639.6699999999919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46247</v>
      </c>
      <c r="D268" s="299" t="s">
        <v>319</v>
      </c>
      <c r="E268" s="522">
        <v>237.21</v>
      </c>
      <c r="F268" s="522"/>
      <c r="G268" s="333">
        <f t="shared" si="11"/>
        <v>2910.339999999992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46246</v>
      </c>
      <c r="D269" s="299" t="s">
        <v>412</v>
      </c>
      <c r="E269" s="522">
        <v>-3.54</v>
      </c>
      <c r="F269" s="522"/>
      <c r="G269" s="333">
        <f t="shared" si="11"/>
        <v>3147.549999999992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19</v>
      </c>
      <c r="C270" s="298">
        <v>46246</v>
      </c>
      <c r="D270" s="299" t="s">
        <v>191</v>
      </c>
      <c r="E270" s="522">
        <v>200</v>
      </c>
      <c r="F270" s="522"/>
      <c r="G270" s="333">
        <f t="shared" si="11"/>
        <v>3144.009999999992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335</v>
      </c>
      <c r="B271" s="330" t="s">
        <v>335</v>
      </c>
      <c r="C271" s="298">
        <v>46246</v>
      </c>
      <c r="D271" s="299" t="s">
        <v>336</v>
      </c>
      <c r="E271" s="522">
        <v>63.55</v>
      </c>
      <c r="F271" s="522"/>
      <c r="G271" s="333">
        <f t="shared" si="11"/>
        <v>3344.009999999992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15</v>
      </c>
      <c r="C272" s="298">
        <v>46246</v>
      </c>
      <c r="D272" s="299" t="s">
        <v>185</v>
      </c>
      <c r="E272" s="522">
        <v>64.28</v>
      </c>
      <c r="F272" s="522"/>
      <c r="G272" s="333">
        <f t="shared" si="11"/>
        <v>3407.5599999999922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46245</v>
      </c>
      <c r="D273" s="299" t="s">
        <v>352</v>
      </c>
      <c r="E273" s="522">
        <v>21.29</v>
      </c>
      <c r="F273" s="522"/>
      <c r="G273" s="333">
        <f t="shared" si="11"/>
        <v>3471.8399999999924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46245</v>
      </c>
      <c r="D274" s="299" t="s">
        <v>427</v>
      </c>
      <c r="E274" s="522">
        <v>-130</v>
      </c>
      <c r="F274" s="522"/>
      <c r="G274" s="333">
        <f t="shared" si="11"/>
        <v>3493.1299999999924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291</v>
      </c>
      <c r="B275" s="330">
        <v>41</v>
      </c>
      <c r="C275" s="298">
        <v>46244</v>
      </c>
      <c r="D275" s="299" t="s">
        <v>1011</v>
      </c>
      <c r="E275" s="522"/>
      <c r="F275" s="522">
        <v>800</v>
      </c>
      <c r="G275" s="333">
        <f t="shared" si="11"/>
        <v>3363.1299999999924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22</v>
      </c>
      <c r="C276" s="298">
        <v>46244</v>
      </c>
      <c r="D276" s="299" t="s">
        <v>979</v>
      </c>
      <c r="E276" s="522">
        <v>5.31</v>
      </c>
      <c r="F276" s="522"/>
      <c r="G276" s="333">
        <f t="shared" si="11"/>
        <v>2563.1299999999924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46244</v>
      </c>
      <c r="D277" s="299" t="s">
        <v>319</v>
      </c>
      <c r="E277" s="522">
        <v>9.5</v>
      </c>
      <c r="F277" s="522"/>
      <c r="G277" s="333">
        <f t="shared" si="11"/>
        <v>2568.4399999999923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46244</v>
      </c>
      <c r="D278" s="299" t="s">
        <v>334</v>
      </c>
      <c r="E278" s="522">
        <v>16.16</v>
      </c>
      <c r="F278" s="522"/>
      <c r="G278" s="333">
        <f t="shared" si="11"/>
        <v>2577.9399999999923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46243</v>
      </c>
      <c r="D279" s="299" t="s">
        <v>854</v>
      </c>
      <c r="E279" s="522">
        <v>10.68</v>
      </c>
      <c r="F279" s="522"/>
      <c r="G279" s="333">
        <f t="shared" si="11"/>
        <v>2594.0999999999922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46243</v>
      </c>
      <c r="D280" s="299" t="s">
        <v>845</v>
      </c>
      <c r="E280" s="522">
        <v>116.04</v>
      </c>
      <c r="F280" s="522">
        <v>116.04</v>
      </c>
      <c r="G280" s="333">
        <f t="shared" si="11"/>
        <v>2604.779999999992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46243</v>
      </c>
      <c r="D281" s="299" t="s">
        <v>306</v>
      </c>
      <c r="E281" s="522">
        <v>228.43</v>
      </c>
      <c r="F281" s="522"/>
      <c r="G281" s="333">
        <f t="shared" si="11"/>
        <v>2604.779999999992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4</v>
      </c>
      <c r="C282" s="298">
        <v>46242</v>
      </c>
      <c r="D282" s="299" t="s">
        <v>319</v>
      </c>
      <c r="E282" s="522">
        <v>39.92</v>
      </c>
      <c r="F282" s="522"/>
      <c r="G282" s="333">
        <f t="shared" si="11"/>
        <v>2833.2099999999919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46242</v>
      </c>
      <c r="D283" s="299" t="s">
        <v>296</v>
      </c>
      <c r="E283" s="522">
        <v>73.16</v>
      </c>
      <c r="F283" s="522"/>
      <c r="G283" s="333">
        <f t="shared" si="11"/>
        <v>2873.1299999999919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46242</v>
      </c>
      <c r="D284" s="299" t="s">
        <v>300</v>
      </c>
      <c r="E284" s="522">
        <v>28.7</v>
      </c>
      <c r="F284" s="522"/>
      <c r="G284" s="333">
        <f t="shared" si="11"/>
        <v>2946.2899999999918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46242</v>
      </c>
      <c r="D285" s="299" t="s">
        <v>345</v>
      </c>
      <c r="E285" s="522">
        <v>121.55</v>
      </c>
      <c r="F285" s="522"/>
      <c r="G285" s="333">
        <f t="shared" si="11"/>
        <v>2974.9899999999916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46242</v>
      </c>
      <c r="D286" s="299" t="s">
        <v>1016</v>
      </c>
      <c r="E286" s="522">
        <v>25</v>
      </c>
      <c r="F286" s="522"/>
      <c r="G286" s="333">
        <f t="shared" si="11"/>
        <v>3096.5399999999918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46242</v>
      </c>
      <c r="D287" s="299" t="s">
        <v>353</v>
      </c>
      <c r="E287" s="522">
        <v>21.99</v>
      </c>
      <c r="F287" s="522"/>
      <c r="G287" s="333">
        <f t="shared" si="11"/>
        <v>3121.5399999999918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5</v>
      </c>
      <c r="C288" s="298">
        <v>46242</v>
      </c>
      <c r="D288" s="299" t="s">
        <v>1019</v>
      </c>
      <c r="E288" s="522">
        <v>60</v>
      </c>
      <c r="F288" s="522"/>
      <c r="G288" s="333">
        <f t="shared" si="11"/>
        <v>3143.5299999999916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46241</v>
      </c>
      <c r="D289" s="299" t="s">
        <v>319</v>
      </c>
      <c r="E289" s="522">
        <v>19.690000000000001</v>
      </c>
      <c r="F289" s="522"/>
      <c r="G289" s="333">
        <f t="shared" si="11"/>
        <v>3203.5299999999916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46241</v>
      </c>
      <c r="D290" s="299" t="s">
        <v>296</v>
      </c>
      <c r="E290" s="522">
        <v>8.93</v>
      </c>
      <c r="F290" s="522"/>
      <c r="G290" s="333">
        <f t="shared" si="11"/>
        <v>3223.2199999999916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46241</v>
      </c>
      <c r="D291" s="299" t="s">
        <v>320</v>
      </c>
      <c r="E291" s="522">
        <v>178.24</v>
      </c>
      <c r="F291" s="522"/>
      <c r="G291" s="333">
        <f t="shared" si="11"/>
        <v>3232.1499999999915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46241</v>
      </c>
      <c r="D292" s="299" t="s">
        <v>404</v>
      </c>
      <c r="E292" s="522">
        <v>107.68</v>
      </c>
      <c r="F292" s="522"/>
      <c r="G292" s="333">
        <f t="shared" si="11"/>
        <v>3410.3899999999917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335</v>
      </c>
      <c r="B293" s="330" t="s">
        <v>335</v>
      </c>
      <c r="C293" s="298">
        <v>46241</v>
      </c>
      <c r="D293" s="299" t="s">
        <v>447</v>
      </c>
      <c r="E293" s="522">
        <v>83.63</v>
      </c>
      <c r="F293" s="522"/>
      <c r="G293" s="333">
        <f t="shared" si="11"/>
        <v>3518.0699999999915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9</v>
      </c>
      <c r="C294" s="298">
        <v>46241</v>
      </c>
      <c r="D294" s="299" t="s">
        <v>58</v>
      </c>
      <c r="E294" s="522">
        <v>1231.68</v>
      </c>
      <c r="F294" s="522"/>
      <c r="G294" s="333">
        <f t="shared" si="11"/>
        <v>3601.6999999999916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46240</v>
      </c>
      <c r="D295" s="299" t="s">
        <v>1017</v>
      </c>
      <c r="E295" s="522">
        <v>33.700000000000003</v>
      </c>
      <c r="F295" s="522"/>
      <c r="G295" s="333">
        <f t="shared" si="11"/>
        <v>4833.3799999999919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46240</v>
      </c>
      <c r="D296" s="299" t="s">
        <v>347</v>
      </c>
      <c r="E296" s="522">
        <v>23.33</v>
      </c>
      <c r="F296" s="522"/>
      <c r="G296" s="333">
        <f t="shared" si="11"/>
        <v>4867.0799999999917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14</v>
      </c>
      <c r="C297" s="298">
        <v>46240</v>
      </c>
      <c r="D297" s="299" t="s">
        <v>958</v>
      </c>
      <c r="E297" s="522">
        <v>66.67</v>
      </c>
      <c r="F297" s="522"/>
      <c r="G297" s="333">
        <f t="shared" si="11"/>
        <v>4890.4099999999917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46240</v>
      </c>
      <c r="D298" s="299" t="s">
        <v>344</v>
      </c>
      <c r="E298" s="522">
        <v>75</v>
      </c>
      <c r="F298" s="522"/>
      <c r="G298" s="333">
        <f t="shared" si="11"/>
        <v>4957.0799999999917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13</v>
      </c>
      <c r="C299" s="298">
        <v>46240</v>
      </c>
      <c r="D299" s="299" t="s">
        <v>182</v>
      </c>
      <c r="E299" s="522">
        <v>331.81</v>
      </c>
      <c r="F299" s="522"/>
      <c r="G299" s="333">
        <f t="shared" si="11"/>
        <v>5032.0799999999917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291</v>
      </c>
      <c r="B300" s="330">
        <v>39</v>
      </c>
      <c r="C300" s="298">
        <v>46240</v>
      </c>
      <c r="D300" s="299" t="s">
        <v>292</v>
      </c>
      <c r="E300" s="522"/>
      <c r="F300" s="522">
        <v>2763.78</v>
      </c>
      <c r="G300" s="333">
        <f t="shared" si="11"/>
        <v>5363.8899999999921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46239</v>
      </c>
      <c r="D301" s="299" t="s">
        <v>353</v>
      </c>
      <c r="E301" s="522">
        <v>36.549999999999997</v>
      </c>
      <c r="F301" s="522"/>
      <c r="G301" s="333">
        <f t="shared" si="11"/>
        <v>2600.1099999999915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46239</v>
      </c>
      <c r="D302" s="299" t="s">
        <v>310</v>
      </c>
      <c r="E302" s="522">
        <v>40.76</v>
      </c>
      <c r="F302" s="522"/>
      <c r="G302" s="333">
        <f t="shared" si="11"/>
        <v>2636.6599999999917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46239</v>
      </c>
      <c r="D303" s="299" t="s">
        <v>310</v>
      </c>
      <c r="E303" s="522">
        <v>5.86</v>
      </c>
      <c r="F303" s="522"/>
      <c r="G303" s="333">
        <f t="shared" si="11"/>
        <v>2677.4199999999919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46239</v>
      </c>
      <c r="D304" s="299" t="s">
        <v>296</v>
      </c>
      <c r="E304" s="522">
        <v>63.22</v>
      </c>
      <c r="F304" s="522"/>
      <c r="G304" s="333">
        <f t="shared" si="11"/>
        <v>2683.279999999992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46239</v>
      </c>
      <c r="D305" s="299" t="s">
        <v>1012</v>
      </c>
      <c r="E305" s="522">
        <v>49.41</v>
      </c>
      <c r="F305" s="522"/>
      <c r="G305" s="333">
        <f t="shared" si="11"/>
        <v>2746.4999999999918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5</v>
      </c>
      <c r="C306" s="298">
        <v>46239</v>
      </c>
      <c r="D306" s="299" t="s">
        <v>1013</v>
      </c>
      <c r="E306" s="522">
        <v>-60</v>
      </c>
      <c r="F306" s="522"/>
      <c r="G306" s="333">
        <f t="shared" si="11"/>
        <v>2795.9099999999917</v>
      </c>
      <c r="H306" s="334" t="s">
        <v>298</v>
      </c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5</v>
      </c>
      <c r="C307" s="298">
        <v>46239</v>
      </c>
      <c r="D307" s="299" t="s">
        <v>1013</v>
      </c>
      <c r="E307" s="522">
        <v>263.89</v>
      </c>
      <c r="F307" s="522"/>
      <c r="G307" s="333">
        <f t="shared" ref="G307:G337" si="12">G308-E307+F307</f>
        <v>2735.9099999999917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46239</v>
      </c>
      <c r="D308" s="299" t="s">
        <v>1014</v>
      </c>
      <c r="E308" s="522">
        <v>25</v>
      </c>
      <c r="F308" s="522"/>
      <c r="G308" s="333">
        <f t="shared" si="12"/>
        <v>2999.7999999999915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46239</v>
      </c>
      <c r="D309" s="299" t="s">
        <v>1015</v>
      </c>
      <c r="E309" s="522">
        <v>36.81</v>
      </c>
      <c r="F309" s="522"/>
      <c r="G309" s="333">
        <f t="shared" si="12"/>
        <v>3024.7999999999915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291</v>
      </c>
      <c r="B310" s="330">
        <v>40</v>
      </c>
      <c r="C310" s="298">
        <v>46239</v>
      </c>
      <c r="D310" s="299" t="s">
        <v>316</v>
      </c>
      <c r="E310" s="522"/>
      <c r="F310" s="522">
        <v>837.18</v>
      </c>
      <c r="G310" s="333">
        <f t="shared" si="12"/>
        <v>3061.6099999999915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46238</v>
      </c>
      <c r="D311" s="299" t="s">
        <v>1010</v>
      </c>
      <c r="E311" s="522">
        <v>10</v>
      </c>
      <c r="F311" s="522"/>
      <c r="G311" s="333">
        <f t="shared" si="12"/>
        <v>2224.4299999999917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17</v>
      </c>
      <c r="C312" s="298">
        <v>46238</v>
      </c>
      <c r="D312" s="299" t="s">
        <v>370</v>
      </c>
      <c r="E312" s="522">
        <v>99</v>
      </c>
      <c r="F312" s="522"/>
      <c r="G312" s="333">
        <f t="shared" si="12"/>
        <v>2234.4299999999917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14</v>
      </c>
      <c r="C313" s="298">
        <v>46238</v>
      </c>
      <c r="D313" s="299" t="s">
        <v>367</v>
      </c>
      <c r="E313" s="522">
        <v>70.25</v>
      </c>
      <c r="F313" s="522"/>
      <c r="G313" s="333">
        <f t="shared" si="12"/>
        <v>2333.4299999999917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284</v>
      </c>
      <c r="B314" s="330">
        <v>37</v>
      </c>
      <c r="C314" s="298">
        <v>46238</v>
      </c>
      <c r="D314" s="299" t="s">
        <v>374</v>
      </c>
      <c r="E314" s="522">
        <v>50</v>
      </c>
      <c r="F314" s="522"/>
      <c r="G314" s="333">
        <f t="shared" si="12"/>
        <v>2403.6799999999917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46237</v>
      </c>
      <c r="D315" s="299" t="s">
        <v>296</v>
      </c>
      <c r="E315" s="522">
        <v>41.93</v>
      </c>
      <c r="F315" s="522"/>
      <c r="G315" s="333">
        <f t="shared" si="12"/>
        <v>2453.6799999999917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46237</v>
      </c>
      <c r="D316" s="299" t="s">
        <v>334</v>
      </c>
      <c r="E316" s="522">
        <v>15.09</v>
      </c>
      <c r="F316" s="522"/>
      <c r="G316" s="333">
        <f t="shared" si="12"/>
        <v>2495.6099999999915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46237</v>
      </c>
      <c r="D317" s="299" t="s">
        <v>953</v>
      </c>
      <c r="E317" s="522">
        <v>12.77</v>
      </c>
      <c r="F317" s="522"/>
      <c r="G317" s="333">
        <f t="shared" si="12"/>
        <v>2510.6999999999916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46236</v>
      </c>
      <c r="D318" s="299" t="s">
        <v>306</v>
      </c>
      <c r="E318" s="522">
        <v>132.79</v>
      </c>
      <c r="F318" s="522"/>
      <c r="G318" s="333">
        <f t="shared" si="12"/>
        <v>2523.4699999999916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46236</v>
      </c>
      <c r="D319" s="299" t="s">
        <v>358</v>
      </c>
      <c r="E319" s="522">
        <v>10.25</v>
      </c>
      <c r="F319" s="522"/>
      <c r="G319" s="333">
        <f t="shared" si="12"/>
        <v>2656.2599999999916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46236</v>
      </c>
      <c r="D320" s="299" t="s">
        <v>300</v>
      </c>
      <c r="E320" s="522">
        <v>24.48</v>
      </c>
      <c r="F320" s="522"/>
      <c r="G320" s="333">
        <f t="shared" si="12"/>
        <v>2666.5099999999916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46236</v>
      </c>
      <c r="D321" s="299" t="s">
        <v>455</v>
      </c>
      <c r="E321" s="522">
        <v>40.21</v>
      </c>
      <c r="F321" s="522"/>
      <c r="G321" s="333">
        <f t="shared" si="12"/>
        <v>2690.9899999999916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46235</v>
      </c>
      <c r="D322" s="299" t="s">
        <v>1008</v>
      </c>
      <c r="E322" s="522">
        <v>22.12</v>
      </c>
      <c r="F322" s="522"/>
      <c r="G322" s="333">
        <f t="shared" si="12"/>
        <v>2731.1999999999916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46235</v>
      </c>
      <c r="D323" s="299" t="s">
        <v>1009</v>
      </c>
      <c r="E323" s="522">
        <v>40</v>
      </c>
      <c r="F323" s="522"/>
      <c r="G323" s="333">
        <f t="shared" si="12"/>
        <v>2753.3199999999915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46235</v>
      </c>
      <c r="D324" s="299" t="s">
        <v>319</v>
      </c>
      <c r="E324" s="522">
        <v>8.86</v>
      </c>
      <c r="F324" s="522"/>
      <c r="G324" s="333">
        <f t="shared" si="12"/>
        <v>2793.3199999999915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5</v>
      </c>
      <c r="C325" s="298">
        <v>46235</v>
      </c>
      <c r="D325" s="299" t="s">
        <v>484</v>
      </c>
      <c r="E325" s="522">
        <v>52.06</v>
      </c>
      <c r="F325" s="522"/>
      <c r="G325" s="333">
        <f t="shared" si="12"/>
        <v>2802.1799999999917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46235</v>
      </c>
      <c r="D326" s="299" t="s">
        <v>484</v>
      </c>
      <c r="E326" s="522">
        <v>52.06</v>
      </c>
      <c r="F326" s="522"/>
      <c r="G326" s="333">
        <f t="shared" si="12"/>
        <v>2854.2399999999916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46235</v>
      </c>
      <c r="D327" s="299" t="s">
        <v>375</v>
      </c>
      <c r="E327" s="522">
        <v>6.37</v>
      </c>
      <c r="F327" s="522"/>
      <c r="G327" s="333">
        <f t="shared" si="12"/>
        <v>2906.2999999999915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46235</v>
      </c>
      <c r="D328" s="299" t="s">
        <v>1007</v>
      </c>
      <c r="E328" s="522">
        <v>121.4</v>
      </c>
      <c r="F328" s="522">
        <v>121.4</v>
      </c>
      <c r="G328" s="333">
        <f t="shared" si="12"/>
        <v>2912.6699999999914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46235</v>
      </c>
      <c r="D329" s="299" t="s">
        <v>1018</v>
      </c>
      <c r="E329" s="522">
        <v>-25.39</v>
      </c>
      <c r="F329" s="522"/>
      <c r="G329" s="333">
        <f t="shared" si="12"/>
        <v>2912.6699999999914</v>
      </c>
      <c r="H329" s="334" t="s">
        <v>298</v>
      </c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46235</v>
      </c>
      <c r="D330" s="299" t="s">
        <v>986</v>
      </c>
      <c r="E330" s="522"/>
      <c r="F330" s="522">
        <v>174.61</v>
      </c>
      <c r="G330" s="333">
        <f t="shared" si="12"/>
        <v>2887.2799999999916</v>
      </c>
      <c r="H330" s="334" t="s">
        <v>298</v>
      </c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46235</v>
      </c>
      <c r="D331" s="299" t="s">
        <v>986</v>
      </c>
      <c r="E331" s="522">
        <v>174.61</v>
      </c>
      <c r="F331" s="522"/>
      <c r="G331" s="333">
        <f t="shared" si="12"/>
        <v>2712.6699999999914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284</v>
      </c>
      <c r="B332" s="330">
        <v>37</v>
      </c>
      <c r="C332" s="298">
        <v>46234</v>
      </c>
      <c r="D332" s="299" t="s">
        <v>1004</v>
      </c>
      <c r="E332" s="522">
        <v>8746.27</v>
      </c>
      <c r="F332" s="522"/>
      <c r="G332" s="333">
        <f t="shared" si="12"/>
        <v>2887.2799999999916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286</v>
      </c>
      <c r="B333" s="330">
        <v>25</v>
      </c>
      <c r="C333" s="298">
        <v>46234</v>
      </c>
      <c r="D333" s="298" t="s">
        <v>204</v>
      </c>
      <c r="E333" s="331">
        <v>350</v>
      </c>
      <c r="F333" s="522"/>
      <c r="G333" s="333">
        <f t="shared" si="12"/>
        <v>11633.549999999992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286</v>
      </c>
      <c r="B334" s="330">
        <v>26</v>
      </c>
      <c r="C334" s="298">
        <v>46234</v>
      </c>
      <c r="D334" s="298" t="s">
        <v>205</v>
      </c>
      <c r="E334" s="331">
        <v>320</v>
      </c>
      <c r="F334" s="522"/>
      <c r="G334" s="333">
        <f t="shared" si="12"/>
        <v>11983.549999999992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286</v>
      </c>
      <c r="B335" s="330">
        <v>27</v>
      </c>
      <c r="C335" s="298">
        <v>46234</v>
      </c>
      <c r="D335" s="298" t="s">
        <v>206</v>
      </c>
      <c r="E335" s="331">
        <v>25</v>
      </c>
      <c r="F335" s="522"/>
      <c r="G335" s="333">
        <f t="shared" si="12"/>
        <v>12303.549999999992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286</v>
      </c>
      <c r="B336" s="330">
        <v>28</v>
      </c>
      <c r="C336" s="298">
        <v>46234</v>
      </c>
      <c r="D336" s="298" t="s">
        <v>207</v>
      </c>
      <c r="E336" s="331">
        <v>25</v>
      </c>
      <c r="F336" s="522"/>
      <c r="G336" s="333">
        <f t="shared" si="12"/>
        <v>12328.549999999992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286</v>
      </c>
      <c r="B337" s="330">
        <v>29</v>
      </c>
      <c r="C337" s="298">
        <v>46234</v>
      </c>
      <c r="D337" s="298" t="s">
        <v>208</v>
      </c>
      <c r="E337" s="331">
        <v>45</v>
      </c>
      <c r="F337" s="522"/>
      <c r="G337" s="333">
        <f t="shared" si="12"/>
        <v>12353.549999999992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30</v>
      </c>
      <c r="C338" s="298">
        <v>46234</v>
      </c>
      <c r="D338" s="298" t="s">
        <v>209</v>
      </c>
      <c r="E338" s="331">
        <v>400</v>
      </c>
      <c r="F338" s="522"/>
      <c r="G338" s="333">
        <f t="shared" ref="G338:G360" si="13">G339-E338+F338</f>
        <v>12398.549999999992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31</v>
      </c>
      <c r="C339" s="298">
        <v>46234</v>
      </c>
      <c r="D339" s="298" t="s">
        <v>210</v>
      </c>
      <c r="E339" s="331">
        <v>375</v>
      </c>
      <c r="F339" s="522"/>
      <c r="G339" s="333">
        <f t="shared" si="13"/>
        <v>12798.549999999992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32</v>
      </c>
      <c r="C340" s="298">
        <v>46234</v>
      </c>
      <c r="D340" s="298" t="s">
        <v>211</v>
      </c>
      <c r="E340" s="331">
        <v>100</v>
      </c>
      <c r="F340" s="522"/>
      <c r="G340" s="333">
        <f t="shared" si="13"/>
        <v>13173.549999999992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33</v>
      </c>
      <c r="C341" s="298">
        <v>46234</v>
      </c>
      <c r="D341" s="298" t="s">
        <v>212</v>
      </c>
      <c r="E341" s="331">
        <v>85</v>
      </c>
      <c r="F341" s="522"/>
      <c r="G341" s="333">
        <f t="shared" si="13"/>
        <v>13273.549999999992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34</v>
      </c>
      <c r="C342" s="298">
        <v>46234</v>
      </c>
      <c r="D342" s="298" t="s">
        <v>213</v>
      </c>
      <c r="E342" s="331">
        <v>230</v>
      </c>
      <c r="F342" s="522"/>
      <c r="G342" s="333">
        <f t="shared" si="13"/>
        <v>13358.549999999992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35</v>
      </c>
      <c r="C343" s="298">
        <v>46234</v>
      </c>
      <c r="D343" s="298" t="s">
        <v>214</v>
      </c>
      <c r="E343" s="331">
        <v>45</v>
      </c>
      <c r="F343" s="522"/>
      <c r="G343" s="333">
        <f t="shared" si="13"/>
        <v>13588.549999999992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291</v>
      </c>
      <c r="B344" s="330">
        <v>38</v>
      </c>
      <c r="C344" s="298">
        <v>46234</v>
      </c>
      <c r="D344" s="299" t="s">
        <v>293</v>
      </c>
      <c r="E344" s="522"/>
      <c r="F344" s="522">
        <v>4720.8599999999997</v>
      </c>
      <c r="G344" s="333">
        <f t="shared" si="13"/>
        <v>13633.549999999992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10</v>
      </c>
      <c r="C345" s="298">
        <v>46234</v>
      </c>
      <c r="D345" s="299" t="s">
        <v>176</v>
      </c>
      <c r="E345" s="522">
        <v>17.899999999999999</v>
      </c>
      <c r="F345" s="522"/>
      <c r="G345" s="333">
        <f t="shared" si="13"/>
        <v>8912.6899999999932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46233</v>
      </c>
      <c r="D346" s="299" t="s">
        <v>484</v>
      </c>
      <c r="E346" s="522">
        <v>20.59</v>
      </c>
      <c r="F346" s="522"/>
      <c r="G346" s="333">
        <f t="shared" si="13"/>
        <v>8930.5899999999929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46233</v>
      </c>
      <c r="D347" s="299" t="s">
        <v>386</v>
      </c>
      <c r="E347" s="522">
        <v>23.87</v>
      </c>
      <c r="F347" s="522"/>
      <c r="G347" s="333">
        <f t="shared" si="13"/>
        <v>8951.179999999993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46233</v>
      </c>
      <c r="D348" s="299" t="s">
        <v>1003</v>
      </c>
      <c r="E348" s="522">
        <v>-100</v>
      </c>
      <c r="F348" s="522"/>
      <c r="G348" s="333">
        <f t="shared" si="13"/>
        <v>8975.0499999999938</v>
      </c>
      <c r="H348" s="334" t="s">
        <v>298</v>
      </c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46233</v>
      </c>
      <c r="D349" s="299" t="s">
        <v>1000</v>
      </c>
      <c r="E349" s="522">
        <v>-100</v>
      </c>
      <c r="F349" s="522"/>
      <c r="G349" s="333">
        <f t="shared" si="13"/>
        <v>8875.0499999999938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46233</v>
      </c>
      <c r="D350" s="299" t="s">
        <v>1006</v>
      </c>
      <c r="E350" s="522">
        <v>16</v>
      </c>
      <c r="F350" s="522"/>
      <c r="G350" s="333">
        <f t="shared" si="13"/>
        <v>8775.0499999999938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46232</v>
      </c>
      <c r="D351" s="299" t="s">
        <v>308</v>
      </c>
      <c r="E351" s="522">
        <v>60.77</v>
      </c>
      <c r="F351" s="522"/>
      <c r="G351" s="333">
        <f t="shared" si="13"/>
        <v>8791.0499999999938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21</v>
      </c>
      <c r="C352" s="298">
        <v>46232</v>
      </c>
      <c r="D352" s="299" t="s">
        <v>194</v>
      </c>
      <c r="E352" s="522">
        <v>31.47</v>
      </c>
      <c r="F352" s="522"/>
      <c r="G352" s="333">
        <f t="shared" si="13"/>
        <v>8851.8199999999943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21</v>
      </c>
      <c r="C353" s="298">
        <v>46232</v>
      </c>
      <c r="D353" s="299" t="s">
        <v>194</v>
      </c>
      <c r="E353" s="522">
        <v>16.2</v>
      </c>
      <c r="F353" s="522"/>
      <c r="G353" s="333">
        <f t="shared" si="13"/>
        <v>8883.2899999999936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46232</v>
      </c>
      <c r="D354" s="299" t="s">
        <v>346</v>
      </c>
      <c r="E354" s="522">
        <v>11.43</v>
      </c>
      <c r="F354" s="522"/>
      <c r="G354" s="333">
        <f t="shared" si="13"/>
        <v>8899.4899999999943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46232</v>
      </c>
      <c r="D355" s="299" t="s">
        <v>358</v>
      </c>
      <c r="E355" s="522">
        <v>9.9700000000000006</v>
      </c>
      <c r="F355" s="522"/>
      <c r="G355" s="333">
        <f t="shared" si="13"/>
        <v>8910.9199999999946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5</v>
      </c>
      <c r="C356" s="298">
        <v>46232</v>
      </c>
      <c r="D356" s="299" t="s">
        <v>484</v>
      </c>
      <c r="E356" s="522">
        <v>82.36</v>
      </c>
      <c r="F356" s="522"/>
      <c r="G356" s="333">
        <f t="shared" si="13"/>
        <v>8920.889999999994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24</v>
      </c>
      <c r="C357" s="298">
        <v>46232</v>
      </c>
      <c r="D357" s="299" t="s">
        <v>860</v>
      </c>
      <c r="E357" s="522">
        <v>92.25</v>
      </c>
      <c r="F357" s="522"/>
      <c r="G357" s="333">
        <f t="shared" si="13"/>
        <v>9003.2499999999945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46232</v>
      </c>
      <c r="D358" s="299" t="s">
        <v>296</v>
      </c>
      <c r="E358" s="522">
        <v>39.5</v>
      </c>
      <c r="F358" s="522"/>
      <c r="G358" s="333">
        <f t="shared" si="13"/>
        <v>9095.4999999999945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46232</v>
      </c>
      <c r="D359" s="299" t="s">
        <v>296</v>
      </c>
      <c r="E359" s="522">
        <v>15.1</v>
      </c>
      <c r="F359" s="522"/>
      <c r="G359" s="333">
        <f t="shared" si="13"/>
        <v>9134.9999999999945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46232</v>
      </c>
      <c r="D360" s="299" t="s">
        <v>334</v>
      </c>
      <c r="E360" s="522">
        <v>17.68</v>
      </c>
      <c r="F360" s="522"/>
      <c r="G360" s="333">
        <f t="shared" si="13"/>
        <v>9150.0999999999949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46232</v>
      </c>
      <c r="D361" s="299" t="s">
        <v>988</v>
      </c>
      <c r="E361" s="522">
        <v>-205</v>
      </c>
      <c r="F361" s="522"/>
      <c r="G361" s="333">
        <f t="shared" ref="G361:G423" si="14">G362-E361+F361</f>
        <v>9167.7799999999952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20</v>
      </c>
      <c r="C362" s="298">
        <v>46232</v>
      </c>
      <c r="D362" s="299" t="s">
        <v>193</v>
      </c>
      <c r="E362" s="522">
        <v>600</v>
      </c>
      <c r="F362" s="522"/>
      <c r="G362" s="333">
        <f t="shared" si="14"/>
        <v>8962.7799999999952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46231</v>
      </c>
      <c r="D363" s="299" t="s">
        <v>525</v>
      </c>
      <c r="E363" s="522">
        <v>1171.3800000000001</v>
      </c>
      <c r="F363" s="522">
        <v>1171.3800000000001</v>
      </c>
      <c r="G363" s="333">
        <f t="shared" si="14"/>
        <v>9562.7799999999952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46231</v>
      </c>
      <c r="D364" s="299" t="s">
        <v>334</v>
      </c>
      <c r="E364" s="522">
        <v>11.58</v>
      </c>
      <c r="F364" s="522"/>
      <c r="G364" s="333">
        <f t="shared" si="14"/>
        <v>9562.7799999999934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42</v>
      </c>
      <c r="C365" s="298">
        <v>46231</v>
      </c>
      <c r="D365" s="299" t="s">
        <v>200</v>
      </c>
      <c r="E365" s="522">
        <v>59</v>
      </c>
      <c r="F365" s="522"/>
      <c r="G365" s="333">
        <f t="shared" si="14"/>
        <v>9574.3599999999933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43</v>
      </c>
      <c r="C366" s="298">
        <v>46231</v>
      </c>
      <c r="D366" s="299" t="s">
        <v>201</v>
      </c>
      <c r="E366" s="522">
        <v>50.92</v>
      </c>
      <c r="F366" s="522"/>
      <c r="G366" s="333">
        <f t="shared" si="14"/>
        <v>9633.3599999999933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46231</v>
      </c>
      <c r="D367" s="299" t="s">
        <v>308</v>
      </c>
      <c r="E367" s="522">
        <v>71.75</v>
      </c>
      <c r="F367" s="522"/>
      <c r="G367" s="333">
        <f t="shared" si="14"/>
        <v>9684.2799999999934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46230</v>
      </c>
      <c r="D368" s="299" t="s">
        <v>999</v>
      </c>
      <c r="E368" s="522">
        <v>49.2</v>
      </c>
      <c r="F368" s="522"/>
      <c r="G368" s="333">
        <f t="shared" si="14"/>
        <v>9756.0299999999934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46230</v>
      </c>
      <c r="D369" s="299" t="s">
        <v>353</v>
      </c>
      <c r="E369" s="522">
        <v>20.98</v>
      </c>
      <c r="F369" s="522"/>
      <c r="G369" s="333">
        <f t="shared" si="14"/>
        <v>9805.2299999999941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46230</v>
      </c>
      <c r="D370" s="299" t="s">
        <v>300</v>
      </c>
      <c r="E370" s="522">
        <v>19.16</v>
      </c>
      <c r="F370" s="522"/>
      <c r="G370" s="333">
        <f t="shared" si="14"/>
        <v>9826.2099999999937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46230</v>
      </c>
      <c r="D371" s="299" t="s">
        <v>994</v>
      </c>
      <c r="E371" s="522">
        <v>15.89</v>
      </c>
      <c r="F371" s="522"/>
      <c r="G371" s="333">
        <f t="shared" si="14"/>
        <v>9845.3699999999935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46230</v>
      </c>
      <c r="D372" s="299" t="s">
        <v>998</v>
      </c>
      <c r="E372" s="522">
        <v>15.96</v>
      </c>
      <c r="F372" s="522"/>
      <c r="G372" s="333">
        <f t="shared" si="14"/>
        <v>9861.2599999999929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1</v>
      </c>
      <c r="C373" s="298">
        <v>46230</v>
      </c>
      <c r="D373" s="299" t="s">
        <v>306</v>
      </c>
      <c r="E373" s="522">
        <v>183.73</v>
      </c>
      <c r="F373" s="522"/>
      <c r="G373" s="333">
        <f t="shared" si="14"/>
        <v>9877.2199999999921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46230</v>
      </c>
      <c r="D374" s="299" t="s">
        <v>296</v>
      </c>
      <c r="E374" s="522">
        <v>86.71</v>
      </c>
      <c r="F374" s="522"/>
      <c r="G374" s="333">
        <f t="shared" si="14"/>
        <v>10060.949999999992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46230</v>
      </c>
      <c r="D375" s="299" t="s">
        <v>296</v>
      </c>
      <c r="E375" s="522">
        <v>8.7200000000000006</v>
      </c>
      <c r="F375" s="522"/>
      <c r="G375" s="333">
        <f t="shared" si="14"/>
        <v>10147.659999999991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46230</v>
      </c>
      <c r="D376" s="299" t="s">
        <v>301</v>
      </c>
      <c r="E376" s="522">
        <v>23.5</v>
      </c>
      <c r="F376" s="522"/>
      <c r="G376" s="333">
        <f t="shared" si="14"/>
        <v>10156.37999999999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46230</v>
      </c>
      <c r="D377" s="299" t="s">
        <v>983</v>
      </c>
      <c r="E377" s="522">
        <v>7.18</v>
      </c>
      <c r="F377" s="522"/>
      <c r="G377" s="333">
        <f t="shared" si="14"/>
        <v>10179.87999999999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46229</v>
      </c>
      <c r="D378" s="299" t="s">
        <v>996</v>
      </c>
      <c r="E378" s="522">
        <v>18.350000000000001</v>
      </c>
      <c r="F378" s="522"/>
      <c r="G378" s="333">
        <f t="shared" si="14"/>
        <v>10187.05999999999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46229</v>
      </c>
      <c r="D379" s="299" t="s">
        <v>319</v>
      </c>
      <c r="E379" s="522">
        <v>64.400000000000006</v>
      </c>
      <c r="F379" s="522"/>
      <c r="G379" s="333">
        <f t="shared" si="14"/>
        <v>10205.409999999991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4</v>
      </c>
      <c r="C380" s="298">
        <v>46229</v>
      </c>
      <c r="D380" s="299" t="s">
        <v>296</v>
      </c>
      <c r="E380" s="522">
        <v>42.19</v>
      </c>
      <c r="F380" s="522"/>
      <c r="G380" s="333">
        <f t="shared" si="14"/>
        <v>10269.80999999999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46229</v>
      </c>
      <c r="D381" s="299" t="s">
        <v>296</v>
      </c>
      <c r="E381" s="522">
        <v>60.67</v>
      </c>
      <c r="F381" s="522"/>
      <c r="G381" s="333">
        <f t="shared" si="14"/>
        <v>10311.999999999991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46228</v>
      </c>
      <c r="D382" s="299" t="s">
        <v>995</v>
      </c>
      <c r="E382" s="522">
        <v>40.32</v>
      </c>
      <c r="F382" s="522"/>
      <c r="G382" s="333">
        <f t="shared" si="14"/>
        <v>10372.669999999991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46228</v>
      </c>
      <c r="D383" s="299" t="s">
        <v>455</v>
      </c>
      <c r="E383" s="522">
        <v>7.38</v>
      </c>
      <c r="F383" s="522"/>
      <c r="G383" s="333">
        <f t="shared" si="14"/>
        <v>10412.989999999991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46228</v>
      </c>
      <c r="D384" s="299" t="s">
        <v>455</v>
      </c>
      <c r="E384" s="522">
        <v>39.83</v>
      </c>
      <c r="F384" s="522"/>
      <c r="G384" s="333">
        <f t="shared" si="14"/>
        <v>10420.36999999999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5</v>
      </c>
      <c r="C385" s="298">
        <v>46228</v>
      </c>
      <c r="D385" s="299" t="s">
        <v>475</v>
      </c>
      <c r="E385" s="522">
        <v>20</v>
      </c>
      <c r="F385" s="522"/>
      <c r="G385" s="333">
        <f t="shared" si="14"/>
        <v>10460.19999999999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12</v>
      </c>
      <c r="C386" s="298">
        <v>46228</v>
      </c>
      <c r="D386" s="299" t="s">
        <v>314</v>
      </c>
      <c r="E386" s="522">
        <v>204.48</v>
      </c>
      <c r="F386" s="522"/>
      <c r="G386" s="333">
        <f t="shared" si="14"/>
        <v>10480.19999999999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3</v>
      </c>
      <c r="C387" s="298">
        <v>46228</v>
      </c>
      <c r="D387" s="299" t="s">
        <v>991</v>
      </c>
      <c r="E387" s="522">
        <v>11.33</v>
      </c>
      <c r="F387" s="522"/>
      <c r="G387" s="333">
        <f t="shared" si="14"/>
        <v>10684.679999999989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46228</v>
      </c>
      <c r="D388" s="299" t="s">
        <v>997</v>
      </c>
      <c r="E388" s="522">
        <v>120.77</v>
      </c>
      <c r="F388" s="522"/>
      <c r="G388" s="333">
        <f t="shared" si="14"/>
        <v>10696.009999999989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46227</v>
      </c>
      <c r="D389" s="299" t="s">
        <v>990</v>
      </c>
      <c r="E389" s="522">
        <v>46.21</v>
      </c>
      <c r="F389" s="522"/>
      <c r="G389" s="333">
        <f t="shared" si="14"/>
        <v>10816.77999999999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46227</v>
      </c>
      <c r="D390" s="299" t="s">
        <v>340</v>
      </c>
      <c r="E390" s="522">
        <v>95.85</v>
      </c>
      <c r="F390" s="522"/>
      <c r="G390" s="333">
        <f t="shared" si="14"/>
        <v>10862.989999999989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46227</v>
      </c>
      <c r="D391" s="299" t="s">
        <v>324</v>
      </c>
      <c r="E391" s="522">
        <v>9.06</v>
      </c>
      <c r="F391" s="522"/>
      <c r="G391" s="333">
        <f t="shared" si="14"/>
        <v>10958.839999999989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46227</v>
      </c>
      <c r="D392" s="299" t="s">
        <v>358</v>
      </c>
      <c r="E392" s="522">
        <v>26.47</v>
      </c>
      <c r="F392" s="522"/>
      <c r="G392" s="333">
        <f t="shared" si="14"/>
        <v>10967.899999999989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46227</v>
      </c>
      <c r="D393" s="299" t="s">
        <v>1003</v>
      </c>
      <c r="E393" s="522">
        <v>90</v>
      </c>
      <c r="F393" s="522"/>
      <c r="G393" s="333">
        <f t="shared" si="14"/>
        <v>10994.369999999988</v>
      </c>
      <c r="H393" s="334" t="s">
        <v>298</v>
      </c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46226</v>
      </c>
      <c r="D394" s="299" t="s">
        <v>455</v>
      </c>
      <c r="E394" s="522">
        <v>29.72</v>
      </c>
      <c r="F394" s="522"/>
      <c r="G394" s="333">
        <f t="shared" si="14"/>
        <v>11084.369999999988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46226</v>
      </c>
      <c r="D395" s="299" t="s">
        <v>315</v>
      </c>
      <c r="E395" s="522">
        <v>133.13999999999999</v>
      </c>
      <c r="F395" s="522">
        <v>133.13999999999999</v>
      </c>
      <c r="G395" s="333">
        <f t="shared" si="14"/>
        <v>11114.089999999987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291</v>
      </c>
      <c r="B396" s="330">
        <v>39</v>
      </c>
      <c r="C396" s="298">
        <v>46226</v>
      </c>
      <c r="D396" s="299" t="s">
        <v>292</v>
      </c>
      <c r="E396" s="522"/>
      <c r="F396" s="522">
        <v>2763.78</v>
      </c>
      <c r="G396" s="333">
        <f t="shared" si="14"/>
        <v>11114.089999999987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46226</v>
      </c>
      <c r="D397" s="299" t="s">
        <v>992</v>
      </c>
      <c r="E397" s="522">
        <v>92.36</v>
      </c>
      <c r="F397" s="522"/>
      <c r="G397" s="333">
        <f t="shared" si="14"/>
        <v>8350.3099999999868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46226</v>
      </c>
      <c r="D398" s="299" t="s">
        <v>983</v>
      </c>
      <c r="E398" s="522">
        <v>25</v>
      </c>
      <c r="F398" s="522"/>
      <c r="G398" s="333">
        <f t="shared" si="14"/>
        <v>8442.6699999999873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46226</v>
      </c>
      <c r="D399" s="299" t="s">
        <v>296</v>
      </c>
      <c r="E399" s="522">
        <v>49.15</v>
      </c>
      <c r="F399" s="522"/>
      <c r="G399" s="333">
        <f t="shared" si="14"/>
        <v>8467.6699999999873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46226</v>
      </c>
      <c r="D400" s="299" t="s">
        <v>993</v>
      </c>
      <c r="E400" s="522">
        <v>21.6</v>
      </c>
      <c r="F400" s="522"/>
      <c r="G400" s="333">
        <f t="shared" si="14"/>
        <v>8516.819999999987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46225</v>
      </c>
      <c r="D401" s="299" t="s">
        <v>319</v>
      </c>
      <c r="E401" s="522">
        <v>21.28</v>
      </c>
      <c r="F401" s="522"/>
      <c r="G401" s="333">
        <f t="shared" si="14"/>
        <v>8538.4199999999873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46225</v>
      </c>
      <c r="D402" s="299" t="s">
        <v>358</v>
      </c>
      <c r="E402" s="522">
        <v>17.260000000000002</v>
      </c>
      <c r="F402" s="522"/>
      <c r="G402" s="333">
        <f t="shared" si="14"/>
        <v>8559.699999999988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40</v>
      </c>
      <c r="C403" s="298">
        <v>46225</v>
      </c>
      <c r="D403" s="299" t="s">
        <v>316</v>
      </c>
      <c r="E403" s="522"/>
      <c r="F403" s="522">
        <v>4292.68</v>
      </c>
      <c r="G403" s="333">
        <f t="shared" si="14"/>
        <v>8576.9599999999882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1</v>
      </c>
      <c r="C404" s="298">
        <v>46223</v>
      </c>
      <c r="D404" s="299" t="s">
        <v>306</v>
      </c>
      <c r="E404" s="522">
        <v>148.97999999999999</v>
      </c>
      <c r="F404" s="522"/>
      <c r="G404" s="333">
        <f t="shared" si="14"/>
        <v>4284.279999999987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22</v>
      </c>
      <c r="C405" s="298">
        <v>46223</v>
      </c>
      <c r="D405" s="299" t="s">
        <v>323</v>
      </c>
      <c r="E405" s="522">
        <v>20.22</v>
      </c>
      <c r="F405" s="522"/>
      <c r="G405" s="333">
        <f t="shared" si="14"/>
        <v>4433.2599999999866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46223</v>
      </c>
      <c r="D406" s="299" t="s">
        <v>988</v>
      </c>
      <c r="E406" s="522">
        <v>-313</v>
      </c>
      <c r="F406" s="522"/>
      <c r="G406" s="333">
        <f t="shared" si="14"/>
        <v>4453.4799999999868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46222</v>
      </c>
      <c r="D407" s="299" t="s">
        <v>310</v>
      </c>
      <c r="E407" s="522">
        <v>43.41</v>
      </c>
      <c r="F407" s="522"/>
      <c r="G407" s="333">
        <f t="shared" si="14"/>
        <v>4140.4799999999868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1</v>
      </c>
      <c r="C408" s="298">
        <v>46222</v>
      </c>
      <c r="D408" s="299" t="s">
        <v>329</v>
      </c>
      <c r="E408" s="522">
        <v>70.98</v>
      </c>
      <c r="F408" s="522"/>
      <c r="G408" s="333">
        <f t="shared" si="14"/>
        <v>4183.8899999999867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46222</v>
      </c>
      <c r="D409" s="299" t="s">
        <v>306</v>
      </c>
      <c r="E409" s="522">
        <v>0.42</v>
      </c>
      <c r="F409" s="522"/>
      <c r="G409" s="333">
        <f t="shared" si="14"/>
        <v>4254.8699999999862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46222</v>
      </c>
      <c r="D410" s="299" t="s">
        <v>923</v>
      </c>
      <c r="E410" s="522">
        <v>7.46</v>
      </c>
      <c r="F410" s="522"/>
      <c r="G410" s="333">
        <f t="shared" si="14"/>
        <v>4255.2899999999863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46222</v>
      </c>
      <c r="D411" s="299" t="s">
        <v>987</v>
      </c>
      <c r="E411" s="522">
        <v>60</v>
      </c>
      <c r="F411" s="522"/>
      <c r="G411" s="333">
        <f t="shared" si="14"/>
        <v>4262.7499999999864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46221</v>
      </c>
      <c r="D412" s="299" t="s">
        <v>346</v>
      </c>
      <c r="E412" s="522">
        <v>11.77</v>
      </c>
      <c r="F412" s="522"/>
      <c r="G412" s="333">
        <f t="shared" si="14"/>
        <v>4322.7499999999864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46221</v>
      </c>
      <c r="D413" s="299" t="s">
        <v>308</v>
      </c>
      <c r="E413" s="522">
        <v>123.68</v>
      </c>
      <c r="F413" s="522"/>
      <c r="G413" s="333">
        <f t="shared" si="14"/>
        <v>4334.5199999999868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46221</v>
      </c>
      <c r="D414" s="299" t="s">
        <v>989</v>
      </c>
      <c r="E414" s="522">
        <v>27.37</v>
      </c>
      <c r="F414" s="522"/>
      <c r="G414" s="333">
        <f t="shared" si="14"/>
        <v>4458.1999999999871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46221</v>
      </c>
      <c r="D415" s="299" t="s">
        <v>989</v>
      </c>
      <c r="E415" s="522">
        <v>25.2</v>
      </c>
      <c r="F415" s="522"/>
      <c r="G415" s="333">
        <f t="shared" si="14"/>
        <v>4485.569999999987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22</v>
      </c>
      <c r="C416" s="298">
        <v>46221</v>
      </c>
      <c r="D416" s="299" t="s">
        <v>930</v>
      </c>
      <c r="E416" s="522">
        <v>13.84</v>
      </c>
      <c r="F416" s="522"/>
      <c r="G416" s="333">
        <f t="shared" si="14"/>
        <v>4510.7699999999868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21</v>
      </c>
      <c r="C417" s="298">
        <v>46220</v>
      </c>
      <c r="D417" s="299" t="s">
        <v>194</v>
      </c>
      <c r="E417" s="522">
        <v>81</v>
      </c>
      <c r="F417" s="522"/>
      <c r="G417" s="333">
        <f t="shared" si="14"/>
        <v>4524.6099999999869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46220</v>
      </c>
      <c r="D418" s="299" t="s">
        <v>333</v>
      </c>
      <c r="E418" s="522">
        <v>22.35</v>
      </c>
      <c r="F418" s="522"/>
      <c r="G418" s="333">
        <f t="shared" si="14"/>
        <v>4605.6099999999869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42</v>
      </c>
      <c r="C419" s="298">
        <v>46220</v>
      </c>
      <c r="D419" s="299" t="s">
        <v>333</v>
      </c>
      <c r="E419" s="522">
        <v>29.8</v>
      </c>
      <c r="F419" s="522"/>
      <c r="G419" s="333">
        <f t="shared" si="14"/>
        <v>4627.9599999999873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17</v>
      </c>
      <c r="C420" s="298">
        <v>46220</v>
      </c>
      <c r="D420" s="299" t="s">
        <v>188</v>
      </c>
      <c r="E420" s="522">
        <v>42.65</v>
      </c>
      <c r="F420" s="522"/>
      <c r="G420" s="333">
        <f t="shared" si="14"/>
        <v>4657.7599999999875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23</v>
      </c>
      <c r="C421" s="298">
        <v>46220</v>
      </c>
      <c r="D421" s="299" t="s">
        <v>63</v>
      </c>
      <c r="E421" s="522">
        <v>529.46</v>
      </c>
      <c r="F421" s="522"/>
      <c r="G421" s="333">
        <f t="shared" si="14"/>
        <v>4700.4099999999871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11</v>
      </c>
      <c r="C422" s="298">
        <v>46219</v>
      </c>
      <c r="D422" s="299" t="s">
        <v>178</v>
      </c>
      <c r="E422" s="522">
        <v>256.64</v>
      </c>
      <c r="F422" s="522"/>
      <c r="G422" s="333">
        <f t="shared" si="14"/>
        <v>5229.8699999999872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5</v>
      </c>
      <c r="C423" s="298">
        <v>46219</v>
      </c>
      <c r="D423" s="299" t="s">
        <v>340</v>
      </c>
      <c r="E423" s="522">
        <v>21.3</v>
      </c>
      <c r="F423" s="522"/>
      <c r="G423" s="333">
        <f t="shared" si="14"/>
        <v>5486.5099999999875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38</v>
      </c>
      <c r="C424" s="298">
        <v>46218</v>
      </c>
      <c r="D424" s="299" t="s">
        <v>293</v>
      </c>
      <c r="E424" s="522"/>
      <c r="F424" s="522">
        <v>4720.84</v>
      </c>
      <c r="G424" s="333">
        <f t="shared" ref="G424:G429" si="15">G425-E424+F424</f>
        <v>5507.8099999999877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46218</v>
      </c>
      <c r="D425" s="299" t="s">
        <v>985</v>
      </c>
      <c r="E425" s="522">
        <v>429.82</v>
      </c>
      <c r="F425" s="522"/>
      <c r="G425" s="333">
        <f t="shared" si="15"/>
        <v>786.96999999998775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46218</v>
      </c>
      <c r="D426" s="299" t="s">
        <v>981</v>
      </c>
      <c r="E426" s="522">
        <v>80.319999999999993</v>
      </c>
      <c r="F426" s="522"/>
      <c r="G426" s="333">
        <f t="shared" si="15"/>
        <v>1216.7899999999877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46216</v>
      </c>
      <c r="D427" s="299" t="s">
        <v>312</v>
      </c>
      <c r="E427" s="522">
        <v>51.94</v>
      </c>
      <c r="F427" s="522"/>
      <c r="G427" s="333">
        <f t="shared" si="15"/>
        <v>1297.1099999999876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46216</v>
      </c>
      <c r="D428" s="299" t="s">
        <v>984</v>
      </c>
      <c r="E428" s="522">
        <v>43.13</v>
      </c>
      <c r="F428" s="522"/>
      <c r="G428" s="333">
        <f t="shared" si="15"/>
        <v>1349.0499999999877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19</v>
      </c>
      <c r="C429" s="298">
        <v>46216</v>
      </c>
      <c r="D429" s="299" t="s">
        <v>191</v>
      </c>
      <c r="E429" s="522">
        <v>200</v>
      </c>
      <c r="F429" s="522"/>
      <c r="G429" s="333">
        <f t="shared" si="15"/>
        <v>1392.1799999999878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15</v>
      </c>
      <c r="C430" s="298">
        <v>46216</v>
      </c>
      <c r="D430" s="299" t="s">
        <v>185</v>
      </c>
      <c r="E430" s="522">
        <v>64.05</v>
      </c>
      <c r="F430" s="522"/>
      <c r="G430" s="333">
        <f t="shared" ref="G430:G532" si="16">G431-E430+F430</f>
        <v>1592.1799999999878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335</v>
      </c>
      <c r="B431" s="330" t="s">
        <v>335</v>
      </c>
      <c r="C431" s="298">
        <v>46216</v>
      </c>
      <c r="D431" s="299" t="s">
        <v>336</v>
      </c>
      <c r="E431" s="522">
        <v>63.44</v>
      </c>
      <c r="F431" s="522"/>
      <c r="G431" s="333">
        <f t="shared" si="16"/>
        <v>1656.2299999999877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46215</v>
      </c>
      <c r="D432" s="299" t="s">
        <v>310</v>
      </c>
      <c r="E432" s="522">
        <v>34.85</v>
      </c>
      <c r="F432" s="522"/>
      <c r="G432" s="333">
        <f t="shared" si="16"/>
        <v>1719.6699999999878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46215</v>
      </c>
      <c r="D433" s="299" t="s">
        <v>982</v>
      </c>
      <c r="E433" s="522">
        <v>29.2</v>
      </c>
      <c r="F433" s="522"/>
      <c r="G433" s="333">
        <f t="shared" si="16"/>
        <v>1754.5199999999877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46215</v>
      </c>
      <c r="D434" s="299" t="s">
        <v>980</v>
      </c>
      <c r="E434" s="522">
        <v>81.75</v>
      </c>
      <c r="F434" s="522"/>
      <c r="G434" s="333">
        <f t="shared" si="16"/>
        <v>1783.7199999999877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5</v>
      </c>
      <c r="C435" s="298">
        <v>46215</v>
      </c>
      <c r="D435" s="299" t="s">
        <v>980</v>
      </c>
      <c r="E435" s="522">
        <v>81.75</v>
      </c>
      <c r="F435" s="522"/>
      <c r="G435" s="333">
        <f t="shared" si="16"/>
        <v>1865.4699999999877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3</v>
      </c>
      <c r="C436" s="298">
        <v>46214</v>
      </c>
      <c r="D436" s="299" t="s">
        <v>983</v>
      </c>
      <c r="E436" s="522">
        <v>25</v>
      </c>
      <c r="F436" s="522"/>
      <c r="G436" s="333">
        <f t="shared" si="16"/>
        <v>1947.2199999999877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22</v>
      </c>
      <c r="C437" s="298">
        <v>46214</v>
      </c>
      <c r="D437" s="299" t="s">
        <v>352</v>
      </c>
      <c r="E437" s="522">
        <v>21.29</v>
      </c>
      <c r="F437" s="522"/>
      <c r="G437" s="333">
        <f t="shared" si="16"/>
        <v>1972.2199999999877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46214</v>
      </c>
      <c r="D438" s="299" t="s">
        <v>308</v>
      </c>
      <c r="E438" s="522">
        <v>54.48</v>
      </c>
      <c r="F438" s="522"/>
      <c r="G438" s="333">
        <f t="shared" si="16"/>
        <v>1993.5099999999877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46214</v>
      </c>
      <c r="D439" s="299" t="s">
        <v>308</v>
      </c>
      <c r="E439" s="522">
        <v>54.49</v>
      </c>
      <c r="F439" s="522"/>
      <c r="G439" s="333">
        <f t="shared" si="16"/>
        <v>2047.9899999999877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46214</v>
      </c>
      <c r="D440" s="299" t="s">
        <v>311</v>
      </c>
      <c r="E440" s="522">
        <v>167.26</v>
      </c>
      <c r="F440" s="522"/>
      <c r="G440" s="333">
        <f t="shared" si="16"/>
        <v>2102.4799999999877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46214</v>
      </c>
      <c r="D441" s="299" t="s">
        <v>329</v>
      </c>
      <c r="E441" s="522">
        <v>81.73</v>
      </c>
      <c r="F441" s="522"/>
      <c r="G441" s="333">
        <f t="shared" si="16"/>
        <v>2269.7399999999875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46213</v>
      </c>
      <c r="D442" s="299" t="s">
        <v>885</v>
      </c>
      <c r="E442" s="522">
        <v>120</v>
      </c>
      <c r="F442" s="522"/>
      <c r="G442" s="333">
        <f t="shared" si="16"/>
        <v>2351.4699999999875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46213</v>
      </c>
      <c r="D443" s="299" t="s">
        <v>907</v>
      </c>
      <c r="E443" s="522">
        <v>-0.06</v>
      </c>
      <c r="F443" s="522"/>
      <c r="G443" s="333">
        <f t="shared" si="16"/>
        <v>2471.4699999999875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46213</v>
      </c>
      <c r="D444" s="299" t="s">
        <v>979</v>
      </c>
      <c r="E444" s="522">
        <v>5.31</v>
      </c>
      <c r="F444" s="522"/>
      <c r="G444" s="333">
        <f t="shared" si="16"/>
        <v>2471.4099999999876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46213</v>
      </c>
      <c r="D445" s="299" t="s">
        <v>300</v>
      </c>
      <c r="E445" s="522">
        <v>25.52</v>
      </c>
      <c r="F445" s="522"/>
      <c r="G445" s="333">
        <f t="shared" si="16"/>
        <v>2476.7199999999875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46213</v>
      </c>
      <c r="D446" s="299" t="s">
        <v>831</v>
      </c>
      <c r="E446" s="522">
        <v>13.03</v>
      </c>
      <c r="F446" s="522"/>
      <c r="G446" s="333">
        <f t="shared" si="16"/>
        <v>2502.2399999999875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46213</v>
      </c>
      <c r="D447" s="299" t="s">
        <v>371</v>
      </c>
      <c r="E447" s="522">
        <v>9.4600000000000009</v>
      </c>
      <c r="F447" s="522"/>
      <c r="G447" s="333">
        <f t="shared" si="16"/>
        <v>2515.2699999999877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46212</v>
      </c>
      <c r="D448" s="299" t="s">
        <v>981</v>
      </c>
      <c r="E448" s="522">
        <v>50.73</v>
      </c>
      <c r="F448" s="522"/>
      <c r="G448" s="333">
        <f t="shared" si="16"/>
        <v>2524.7299999999877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5</v>
      </c>
      <c r="C449" s="298">
        <v>46212</v>
      </c>
      <c r="D449" s="299" t="s">
        <v>854</v>
      </c>
      <c r="E449" s="522">
        <v>10.68</v>
      </c>
      <c r="F449" s="522"/>
      <c r="G449" s="333">
        <f t="shared" si="16"/>
        <v>2575.4599999999878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46212</v>
      </c>
      <c r="D450" s="299" t="s">
        <v>977</v>
      </c>
      <c r="E450" s="522">
        <v>33.29</v>
      </c>
      <c r="F450" s="522"/>
      <c r="G450" s="333">
        <f t="shared" si="16"/>
        <v>2586.1399999999876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46212</v>
      </c>
      <c r="D451" s="299" t="s">
        <v>978</v>
      </c>
      <c r="E451" s="522">
        <v>41.79</v>
      </c>
      <c r="F451" s="522"/>
      <c r="G451" s="333">
        <f t="shared" si="16"/>
        <v>2619.4299999999876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335</v>
      </c>
      <c r="B452" s="330" t="s">
        <v>335</v>
      </c>
      <c r="C452" s="298">
        <v>46212</v>
      </c>
      <c r="D452" s="299" t="s">
        <v>460</v>
      </c>
      <c r="E452" s="522"/>
      <c r="F452" s="522">
        <v>620</v>
      </c>
      <c r="G452" s="333">
        <f t="shared" si="16"/>
        <v>2661.2199999999875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291</v>
      </c>
      <c r="B453" s="330">
        <v>41</v>
      </c>
      <c r="C453" s="298">
        <v>46212</v>
      </c>
      <c r="D453" s="299" t="s">
        <v>974</v>
      </c>
      <c r="E453" s="522"/>
      <c r="F453" s="522">
        <v>800</v>
      </c>
      <c r="G453" s="333">
        <f t="shared" si="16"/>
        <v>2041.2199999999875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39</v>
      </c>
      <c r="C454" s="298">
        <v>46212</v>
      </c>
      <c r="D454" s="299" t="s">
        <v>292</v>
      </c>
      <c r="E454" s="522"/>
      <c r="F454" s="522">
        <v>2763.78</v>
      </c>
      <c r="G454" s="333">
        <f t="shared" si="16"/>
        <v>1241.2199999999875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46211</v>
      </c>
      <c r="D455" s="299" t="s">
        <v>390</v>
      </c>
      <c r="E455" s="522">
        <v>7.73</v>
      </c>
      <c r="F455" s="522"/>
      <c r="G455" s="333">
        <f t="shared" si="16"/>
        <v>-1522.5600000000127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46211</v>
      </c>
      <c r="D456" s="299" t="s">
        <v>904</v>
      </c>
      <c r="E456" s="522">
        <v>3.5</v>
      </c>
      <c r="F456" s="522"/>
      <c r="G456" s="333">
        <f t="shared" si="16"/>
        <v>-1514.8300000000127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46211</v>
      </c>
      <c r="D457" s="299" t="s">
        <v>904</v>
      </c>
      <c r="E457" s="522">
        <v>75.75</v>
      </c>
      <c r="F457" s="522"/>
      <c r="G457" s="333">
        <f t="shared" si="16"/>
        <v>-1511.3300000000127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46211</v>
      </c>
      <c r="D458" s="299" t="s">
        <v>309</v>
      </c>
      <c r="E458" s="522">
        <v>4.1900000000000004</v>
      </c>
      <c r="F458" s="522"/>
      <c r="G458" s="333">
        <f t="shared" si="16"/>
        <v>-1435.5800000000127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46211</v>
      </c>
      <c r="D459" s="299" t="s">
        <v>306</v>
      </c>
      <c r="E459" s="522">
        <v>145.94999999999999</v>
      </c>
      <c r="F459" s="522"/>
      <c r="G459" s="333">
        <f t="shared" si="16"/>
        <v>-1431.3900000000126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4</v>
      </c>
      <c r="C460" s="298">
        <v>46211</v>
      </c>
      <c r="D460" s="299" t="s">
        <v>296</v>
      </c>
      <c r="E460" s="522">
        <v>63.09</v>
      </c>
      <c r="F460" s="522"/>
      <c r="G460" s="333">
        <f t="shared" si="16"/>
        <v>-1285.4400000000126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46211</v>
      </c>
      <c r="D461" s="299" t="s">
        <v>296</v>
      </c>
      <c r="E461" s="522">
        <v>17.739999999999998</v>
      </c>
      <c r="F461" s="522"/>
      <c r="G461" s="333">
        <f t="shared" si="16"/>
        <v>-1222.3500000000126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46211</v>
      </c>
      <c r="D462" s="299" t="s">
        <v>306</v>
      </c>
      <c r="E462" s="522">
        <v>155.91999999999999</v>
      </c>
      <c r="F462" s="522"/>
      <c r="G462" s="333">
        <f t="shared" si="16"/>
        <v>-1204.6100000000126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46211</v>
      </c>
      <c r="D463" s="299" t="s">
        <v>976</v>
      </c>
      <c r="E463" s="522">
        <v>31.58</v>
      </c>
      <c r="F463" s="522"/>
      <c r="G463" s="333">
        <f t="shared" si="16"/>
        <v>-1048.6900000000126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46211</v>
      </c>
      <c r="D464" s="299" t="s">
        <v>455</v>
      </c>
      <c r="E464" s="522">
        <v>23.31</v>
      </c>
      <c r="F464" s="522"/>
      <c r="G464" s="333">
        <f t="shared" si="16"/>
        <v>-1017.1100000000125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46211</v>
      </c>
      <c r="D465" s="299" t="s">
        <v>442</v>
      </c>
      <c r="E465" s="522">
        <v>16</v>
      </c>
      <c r="F465" s="522"/>
      <c r="G465" s="333">
        <f t="shared" si="16"/>
        <v>-993.80000000001257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46210</v>
      </c>
      <c r="D466" s="299" t="s">
        <v>310</v>
      </c>
      <c r="E466" s="522">
        <v>39.11</v>
      </c>
      <c r="F466" s="522"/>
      <c r="G466" s="333">
        <f t="shared" si="16"/>
        <v>-977.80000000001257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9</v>
      </c>
      <c r="C467" s="298">
        <v>46210</v>
      </c>
      <c r="D467" s="299" t="s">
        <v>58</v>
      </c>
      <c r="E467" s="522">
        <v>1231.68</v>
      </c>
      <c r="F467" s="522"/>
      <c r="G467" s="333">
        <f t="shared" si="16"/>
        <v>-938.69000000001256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335</v>
      </c>
      <c r="B468" s="330" t="s">
        <v>335</v>
      </c>
      <c r="C468" s="298">
        <v>46210</v>
      </c>
      <c r="D468" s="299" t="s">
        <v>447</v>
      </c>
      <c r="E468" s="522">
        <v>53.37</v>
      </c>
      <c r="F468" s="522"/>
      <c r="G468" s="333">
        <f t="shared" si="16"/>
        <v>292.9899999999875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13</v>
      </c>
      <c r="C469" s="298">
        <v>46209</v>
      </c>
      <c r="D469" s="299" t="s">
        <v>902</v>
      </c>
      <c r="E469" s="522">
        <v>218.33</v>
      </c>
      <c r="F469" s="522"/>
      <c r="G469" s="333">
        <f t="shared" si="16"/>
        <v>346.35999999998751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46209</v>
      </c>
      <c r="D470" s="299" t="s">
        <v>959</v>
      </c>
      <c r="E470" s="522">
        <v>1182.68</v>
      </c>
      <c r="F470" s="522">
        <v>1182.68</v>
      </c>
      <c r="G470" s="333">
        <f t="shared" si="16"/>
        <v>564.68999999998755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46209</v>
      </c>
      <c r="D471" s="299" t="s">
        <v>309</v>
      </c>
      <c r="E471" s="522">
        <v>6.19</v>
      </c>
      <c r="F471" s="522"/>
      <c r="G471" s="333">
        <f t="shared" si="16"/>
        <v>564.68999999998755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46209</v>
      </c>
      <c r="D472" s="299" t="s">
        <v>969</v>
      </c>
      <c r="E472" s="522">
        <v>9.7200000000000006</v>
      </c>
      <c r="F472" s="522"/>
      <c r="G472" s="333">
        <f t="shared" si="16"/>
        <v>570.8799999999876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46209</v>
      </c>
      <c r="D473" s="299" t="s">
        <v>353</v>
      </c>
      <c r="E473" s="522">
        <v>21.99</v>
      </c>
      <c r="F473" s="522"/>
      <c r="G473" s="333">
        <f t="shared" si="16"/>
        <v>580.59999999998763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46209</v>
      </c>
      <c r="D474" s="299" t="s">
        <v>296</v>
      </c>
      <c r="E474" s="522">
        <v>10.02</v>
      </c>
      <c r="F474" s="522"/>
      <c r="G474" s="333">
        <f t="shared" si="16"/>
        <v>602.58999999998764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46209</v>
      </c>
      <c r="D475" s="299" t="s">
        <v>296</v>
      </c>
      <c r="E475" s="522">
        <v>55.19</v>
      </c>
      <c r="F475" s="522"/>
      <c r="G475" s="333">
        <f t="shared" si="16"/>
        <v>612.60999999998762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14</v>
      </c>
      <c r="C476" s="298">
        <v>46209</v>
      </c>
      <c r="D476" s="299" t="s">
        <v>958</v>
      </c>
      <c r="E476" s="522">
        <v>66.67</v>
      </c>
      <c r="F476" s="522"/>
      <c r="G476" s="333">
        <f t="shared" si="16"/>
        <v>667.79999999998756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14</v>
      </c>
      <c r="C477" s="298">
        <v>46209</v>
      </c>
      <c r="D477" s="299" t="s">
        <v>367</v>
      </c>
      <c r="E477" s="522">
        <v>70.25</v>
      </c>
      <c r="F477" s="522"/>
      <c r="G477" s="333">
        <f t="shared" si="16"/>
        <v>734.46999999998752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46209</v>
      </c>
      <c r="D478" s="299" t="s">
        <v>334</v>
      </c>
      <c r="E478" s="522">
        <v>36.090000000000003</v>
      </c>
      <c r="F478" s="522"/>
      <c r="G478" s="333">
        <f t="shared" si="16"/>
        <v>804.71999999998752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46209</v>
      </c>
      <c r="D479" s="299" t="s">
        <v>301</v>
      </c>
      <c r="E479" s="522">
        <v>16.05</v>
      </c>
      <c r="F479" s="522"/>
      <c r="G479" s="333">
        <f t="shared" si="16"/>
        <v>840.80999999998755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46208</v>
      </c>
      <c r="D480" s="299" t="s">
        <v>960</v>
      </c>
      <c r="E480" s="522">
        <v>23.03</v>
      </c>
      <c r="F480" s="522"/>
      <c r="G480" s="333">
        <f t="shared" si="16"/>
        <v>856.85999999998751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46208</v>
      </c>
      <c r="D481" s="299" t="s">
        <v>371</v>
      </c>
      <c r="E481" s="522">
        <v>15.11</v>
      </c>
      <c r="F481" s="522"/>
      <c r="G481" s="333">
        <f t="shared" si="16"/>
        <v>879.88999999998748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8</v>
      </c>
      <c r="C482" s="298">
        <v>46207</v>
      </c>
      <c r="D482" s="299" t="s">
        <v>950</v>
      </c>
      <c r="E482" s="522">
        <v>47.95</v>
      </c>
      <c r="F482" s="522"/>
      <c r="G482" s="333">
        <f t="shared" si="16"/>
        <v>894.99999999998749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46207</v>
      </c>
      <c r="D483" s="299" t="s">
        <v>951</v>
      </c>
      <c r="E483" s="522">
        <v>8.75</v>
      </c>
      <c r="F483" s="522"/>
      <c r="G483" s="333">
        <f t="shared" si="16"/>
        <v>942.94999999998754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17</v>
      </c>
      <c r="C484" s="298">
        <v>46207</v>
      </c>
      <c r="D484" s="299" t="s">
        <v>370</v>
      </c>
      <c r="E484" s="522">
        <v>99</v>
      </c>
      <c r="F484" s="522"/>
      <c r="G484" s="333">
        <f t="shared" si="16"/>
        <v>951.69999999998754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46206</v>
      </c>
      <c r="D485" s="299" t="s">
        <v>950</v>
      </c>
      <c r="E485" s="522">
        <v>85.56</v>
      </c>
      <c r="F485" s="522"/>
      <c r="G485" s="333">
        <f t="shared" si="16"/>
        <v>1050.6999999999875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3</v>
      </c>
      <c r="C486" s="298">
        <v>46206</v>
      </c>
      <c r="D486" s="299" t="s">
        <v>952</v>
      </c>
      <c r="E486" s="522">
        <v>25.07</v>
      </c>
      <c r="F486" s="522"/>
      <c r="G486" s="333">
        <f t="shared" si="16"/>
        <v>1136.2599999999875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46206</v>
      </c>
      <c r="D487" s="299" t="s">
        <v>953</v>
      </c>
      <c r="E487" s="522">
        <v>12.77</v>
      </c>
      <c r="F487" s="522"/>
      <c r="G487" s="333">
        <f t="shared" si="16"/>
        <v>1161.3299999999874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46206</v>
      </c>
      <c r="D488" s="299" t="s">
        <v>963</v>
      </c>
      <c r="E488" s="522">
        <v>50</v>
      </c>
      <c r="F488" s="522"/>
      <c r="G488" s="333">
        <f t="shared" si="16"/>
        <v>1174.0999999999874</v>
      </c>
      <c r="H488" s="334" t="s">
        <v>298</v>
      </c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46206</v>
      </c>
      <c r="D489" s="299" t="s">
        <v>964</v>
      </c>
      <c r="E489" s="522">
        <v>70</v>
      </c>
      <c r="F489" s="522"/>
      <c r="G489" s="333">
        <f t="shared" si="16"/>
        <v>1224.0999999999874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46206</v>
      </c>
      <c r="D490" s="299" t="s">
        <v>965</v>
      </c>
      <c r="E490" s="522">
        <v>64</v>
      </c>
      <c r="F490" s="522"/>
      <c r="G490" s="333">
        <f t="shared" si="16"/>
        <v>1294.0999999999874</v>
      </c>
      <c r="H490" s="334" t="s">
        <v>298</v>
      </c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46206</v>
      </c>
      <c r="D491" s="299" t="s">
        <v>962</v>
      </c>
      <c r="E491" s="522">
        <v>286.49</v>
      </c>
      <c r="F491" s="522"/>
      <c r="G491" s="333">
        <f t="shared" si="16"/>
        <v>1358.0999999999874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46206</v>
      </c>
      <c r="D492" s="299" t="s">
        <v>954</v>
      </c>
      <c r="E492" s="522">
        <v>36</v>
      </c>
      <c r="F492" s="522"/>
      <c r="G492" s="333">
        <f t="shared" si="16"/>
        <v>1644.5899999999874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46205</v>
      </c>
      <c r="D493" s="299" t="s">
        <v>956</v>
      </c>
      <c r="E493" s="522">
        <v>-200</v>
      </c>
      <c r="F493" s="522"/>
      <c r="G493" s="333">
        <f t="shared" si="16"/>
        <v>1680.5899999999874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46205</v>
      </c>
      <c r="D494" s="299" t="s">
        <v>956</v>
      </c>
      <c r="E494" s="522">
        <v>-4</v>
      </c>
      <c r="F494" s="522"/>
      <c r="G494" s="333">
        <f t="shared" si="16"/>
        <v>1480.5899999999874</v>
      </c>
      <c r="H494" s="334" t="s">
        <v>298</v>
      </c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46205</v>
      </c>
      <c r="D495" s="299" t="s">
        <v>956</v>
      </c>
      <c r="E495" s="522">
        <v>204</v>
      </c>
      <c r="F495" s="522"/>
      <c r="G495" s="333">
        <f t="shared" si="16"/>
        <v>1476.5899999999874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46205</v>
      </c>
      <c r="D496" s="299" t="s">
        <v>966</v>
      </c>
      <c r="E496" s="522">
        <v>20</v>
      </c>
      <c r="F496" s="522"/>
      <c r="G496" s="333">
        <f t="shared" si="16"/>
        <v>1680.5899999999874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46205</v>
      </c>
      <c r="D497" s="299" t="s">
        <v>967</v>
      </c>
      <c r="E497" s="522">
        <v>70</v>
      </c>
      <c r="F497" s="522">
        <v>70</v>
      </c>
      <c r="G497" s="333">
        <f t="shared" si="16"/>
        <v>1700.5899999999874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46205</v>
      </c>
      <c r="D498" s="299" t="s">
        <v>968</v>
      </c>
      <c r="E498" s="522">
        <v>783</v>
      </c>
      <c r="F498" s="522">
        <v>783</v>
      </c>
      <c r="G498" s="333">
        <f t="shared" si="16"/>
        <v>1700.5899999999874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46205</v>
      </c>
      <c r="D499" s="299" t="s">
        <v>375</v>
      </c>
      <c r="E499" s="522">
        <v>6.37</v>
      </c>
      <c r="F499" s="522"/>
      <c r="G499" s="333">
        <f t="shared" si="16"/>
        <v>1700.5899999999874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46205</v>
      </c>
      <c r="D500" s="299" t="s">
        <v>961</v>
      </c>
      <c r="E500" s="522">
        <v>21</v>
      </c>
      <c r="F500" s="522"/>
      <c r="G500" s="333">
        <f t="shared" si="16"/>
        <v>1706.9599999999873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284</v>
      </c>
      <c r="B501" s="330">
        <v>36</v>
      </c>
      <c r="C501" s="298">
        <v>46205</v>
      </c>
      <c r="D501" s="299" t="s">
        <v>374</v>
      </c>
      <c r="E501" s="522">
        <v>50</v>
      </c>
      <c r="F501" s="522"/>
      <c r="G501" s="333">
        <f t="shared" si="16"/>
        <v>1727.9599999999873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46205</v>
      </c>
      <c r="D502" s="299" t="s">
        <v>319</v>
      </c>
      <c r="E502" s="522">
        <v>53.8</v>
      </c>
      <c r="F502" s="522"/>
      <c r="G502" s="333">
        <f t="shared" si="16"/>
        <v>1777.9599999999873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46204</v>
      </c>
      <c r="D503" s="299" t="s">
        <v>309</v>
      </c>
      <c r="E503" s="522">
        <v>4.1900000000000004</v>
      </c>
      <c r="F503" s="522"/>
      <c r="G503" s="333">
        <f t="shared" si="16"/>
        <v>1831.7599999999873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46204</v>
      </c>
      <c r="D504" s="299" t="s">
        <v>311</v>
      </c>
      <c r="E504" s="522">
        <v>169.54</v>
      </c>
      <c r="F504" s="522"/>
      <c r="G504" s="333">
        <f t="shared" si="16"/>
        <v>1835.9499999999873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46204</v>
      </c>
      <c r="D505" s="299" t="s">
        <v>955</v>
      </c>
      <c r="E505" s="522">
        <v>64.2</v>
      </c>
      <c r="F505" s="522"/>
      <c r="G505" s="333">
        <f t="shared" si="16"/>
        <v>2005.4899999999873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46204</v>
      </c>
      <c r="D506" s="299" t="s">
        <v>319</v>
      </c>
      <c r="E506" s="522">
        <v>150.86000000000001</v>
      </c>
      <c r="F506" s="522"/>
      <c r="G506" s="333">
        <f t="shared" si="16"/>
        <v>2069.6899999999873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46204</v>
      </c>
      <c r="D507" s="299" t="s">
        <v>455</v>
      </c>
      <c r="E507" s="522">
        <v>10.41</v>
      </c>
      <c r="F507" s="522"/>
      <c r="G507" s="333">
        <f t="shared" si="16"/>
        <v>2220.5499999999874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46204</v>
      </c>
      <c r="D508" s="299" t="s">
        <v>306</v>
      </c>
      <c r="E508" s="522">
        <v>98.37</v>
      </c>
      <c r="F508" s="522"/>
      <c r="G508" s="333">
        <f t="shared" si="16"/>
        <v>2230.9599999999873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46204</v>
      </c>
      <c r="D509" s="299" t="s">
        <v>397</v>
      </c>
      <c r="E509" s="522">
        <v>54.76</v>
      </c>
      <c r="F509" s="522"/>
      <c r="G509" s="333">
        <f t="shared" si="16"/>
        <v>2329.3299999999872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284</v>
      </c>
      <c r="B510" s="330">
        <v>37</v>
      </c>
      <c r="C510" s="298">
        <v>46203</v>
      </c>
      <c r="D510" s="299" t="s">
        <v>970</v>
      </c>
      <c r="E510" s="522">
        <v>6487.16</v>
      </c>
      <c r="F510" s="522"/>
      <c r="G510" s="333">
        <f t="shared" si="16"/>
        <v>2384.0899999999874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25</v>
      </c>
      <c r="C511" s="298">
        <v>46203</v>
      </c>
      <c r="D511" s="298" t="s">
        <v>204</v>
      </c>
      <c r="E511" s="331">
        <v>350</v>
      </c>
      <c r="F511" s="522"/>
      <c r="G511" s="333">
        <f t="shared" si="16"/>
        <v>8871.2499999999873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286</v>
      </c>
      <c r="B512" s="330">
        <v>26</v>
      </c>
      <c r="C512" s="298">
        <v>46203</v>
      </c>
      <c r="D512" s="298" t="s">
        <v>205</v>
      </c>
      <c r="E512" s="331">
        <v>320</v>
      </c>
      <c r="F512" s="522"/>
      <c r="G512" s="333">
        <f t="shared" si="16"/>
        <v>9221.2499999999873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286</v>
      </c>
      <c r="B513" s="330">
        <v>27</v>
      </c>
      <c r="C513" s="298">
        <v>46203</v>
      </c>
      <c r="D513" s="298" t="s">
        <v>206</v>
      </c>
      <c r="E513" s="331">
        <v>25</v>
      </c>
      <c r="F513" s="522"/>
      <c r="G513" s="333">
        <f t="shared" si="16"/>
        <v>9541.2499999999873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286</v>
      </c>
      <c r="B514" s="330">
        <v>28</v>
      </c>
      <c r="C514" s="298">
        <v>46203</v>
      </c>
      <c r="D514" s="298" t="s">
        <v>207</v>
      </c>
      <c r="E514" s="331">
        <v>25</v>
      </c>
      <c r="F514" s="522"/>
      <c r="G514" s="333">
        <f t="shared" si="16"/>
        <v>9566.2499999999873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286</v>
      </c>
      <c r="B515" s="330">
        <v>29</v>
      </c>
      <c r="C515" s="298">
        <v>46203</v>
      </c>
      <c r="D515" s="298" t="s">
        <v>208</v>
      </c>
      <c r="E515" s="331">
        <v>45</v>
      </c>
      <c r="F515" s="522"/>
      <c r="G515" s="333">
        <f t="shared" si="16"/>
        <v>9591.2499999999873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30</v>
      </c>
      <c r="C516" s="298">
        <v>46203</v>
      </c>
      <c r="D516" s="298" t="s">
        <v>209</v>
      </c>
      <c r="E516" s="331">
        <v>400</v>
      </c>
      <c r="F516" s="522"/>
      <c r="G516" s="333">
        <f t="shared" si="16"/>
        <v>9636.2499999999873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286</v>
      </c>
      <c r="B517" s="330">
        <v>31</v>
      </c>
      <c r="C517" s="298">
        <v>46203</v>
      </c>
      <c r="D517" s="298" t="s">
        <v>210</v>
      </c>
      <c r="E517" s="331">
        <v>375</v>
      </c>
      <c r="F517" s="522"/>
      <c r="G517" s="333">
        <f t="shared" si="16"/>
        <v>10036.249999999987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32</v>
      </c>
      <c r="C518" s="298">
        <v>46203</v>
      </c>
      <c r="D518" s="298" t="s">
        <v>211</v>
      </c>
      <c r="E518" s="331">
        <v>100</v>
      </c>
      <c r="F518" s="522"/>
      <c r="G518" s="333">
        <f t="shared" si="16"/>
        <v>10411.249999999987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286</v>
      </c>
      <c r="B519" s="330">
        <v>33</v>
      </c>
      <c r="C519" s="298">
        <v>46203</v>
      </c>
      <c r="D519" s="298" t="s">
        <v>212</v>
      </c>
      <c r="E519" s="331">
        <v>85</v>
      </c>
      <c r="F519" s="522"/>
      <c r="G519" s="333">
        <f t="shared" si="16"/>
        <v>10511.249999999987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34</v>
      </c>
      <c r="C520" s="298">
        <v>46203</v>
      </c>
      <c r="D520" s="298" t="s">
        <v>213</v>
      </c>
      <c r="E520" s="331">
        <v>230</v>
      </c>
      <c r="F520" s="522"/>
      <c r="G520" s="333">
        <f t="shared" si="16"/>
        <v>10596.249999999987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286</v>
      </c>
      <c r="B521" s="330">
        <v>35</v>
      </c>
      <c r="C521" s="298">
        <v>46203</v>
      </c>
      <c r="D521" s="298" t="s">
        <v>214</v>
      </c>
      <c r="E521" s="331">
        <v>45</v>
      </c>
      <c r="F521" s="522"/>
      <c r="G521" s="333">
        <f t="shared" si="16"/>
        <v>10826.249999999987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10</v>
      </c>
      <c r="C522" s="298">
        <v>46203</v>
      </c>
      <c r="D522" s="298" t="s">
        <v>176</v>
      </c>
      <c r="E522" s="522">
        <v>17.899999999999999</v>
      </c>
      <c r="F522" s="522"/>
      <c r="G522" s="333">
        <f t="shared" si="16"/>
        <v>10871.249999999987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46203</v>
      </c>
      <c r="D523" s="299" t="s">
        <v>423</v>
      </c>
      <c r="E523" s="522">
        <v>185.64</v>
      </c>
      <c r="F523" s="522">
        <v>185.64</v>
      </c>
      <c r="G523" s="333">
        <f t="shared" si="16"/>
        <v>10889.149999999987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46203</v>
      </c>
      <c r="D524" s="299" t="s">
        <v>947</v>
      </c>
      <c r="E524" s="522">
        <v>-20</v>
      </c>
      <c r="F524" s="522"/>
      <c r="G524" s="333">
        <f t="shared" si="16"/>
        <v>10889.149999999987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287</v>
      </c>
      <c r="B525" s="330" t="s">
        <v>287</v>
      </c>
      <c r="C525" s="298">
        <v>46202</v>
      </c>
      <c r="D525" s="299" t="s">
        <v>948</v>
      </c>
      <c r="E525" s="522">
        <v>580</v>
      </c>
      <c r="F525" s="522">
        <v>580</v>
      </c>
      <c r="G525" s="333">
        <f t="shared" si="16"/>
        <v>10869.149999999987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291</v>
      </c>
      <c r="B526" s="330">
        <v>38</v>
      </c>
      <c r="C526" s="298">
        <v>46202</v>
      </c>
      <c r="D526" s="299" t="s">
        <v>293</v>
      </c>
      <c r="E526" s="522"/>
      <c r="F526" s="522">
        <v>4720.8599999999997</v>
      </c>
      <c r="G526" s="333">
        <f t="shared" si="16"/>
        <v>10869.149999999987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287</v>
      </c>
      <c r="B527" s="330" t="s">
        <v>287</v>
      </c>
      <c r="C527" s="298">
        <v>46202</v>
      </c>
      <c r="D527" s="299" t="s">
        <v>942</v>
      </c>
      <c r="E527" s="522">
        <v>180</v>
      </c>
      <c r="F527" s="522">
        <v>180</v>
      </c>
      <c r="G527" s="333">
        <f t="shared" si="16"/>
        <v>6148.2899999999863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20</v>
      </c>
      <c r="C528" s="298">
        <v>46202</v>
      </c>
      <c r="D528" s="299" t="s">
        <v>193</v>
      </c>
      <c r="E528" s="522">
        <v>600</v>
      </c>
      <c r="F528" s="522"/>
      <c r="G528" s="333">
        <f t="shared" si="16"/>
        <v>6148.2899999999863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1</v>
      </c>
      <c r="C529" s="298">
        <v>46202</v>
      </c>
      <c r="D529" s="299" t="s">
        <v>306</v>
      </c>
      <c r="E529" s="522">
        <v>102.13</v>
      </c>
      <c r="F529" s="522"/>
      <c r="G529" s="333">
        <f t="shared" si="16"/>
        <v>6748.2899999999863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46202</v>
      </c>
      <c r="D530" s="299" t="s">
        <v>310</v>
      </c>
      <c r="E530" s="522">
        <v>40.56</v>
      </c>
      <c r="F530" s="522"/>
      <c r="G530" s="333">
        <f t="shared" si="16"/>
        <v>6850.4199999999864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46202</v>
      </c>
      <c r="D531" s="299" t="s">
        <v>310</v>
      </c>
      <c r="E531" s="522">
        <v>6.84</v>
      </c>
      <c r="F531" s="522"/>
      <c r="G531" s="333">
        <f t="shared" si="16"/>
        <v>6890.9799999999868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3</v>
      </c>
      <c r="C532" s="298">
        <v>46202</v>
      </c>
      <c r="D532" s="299" t="s">
        <v>880</v>
      </c>
      <c r="E532" s="522">
        <v>11.98</v>
      </c>
      <c r="F532" s="522"/>
      <c r="G532" s="333">
        <f t="shared" si="16"/>
        <v>6897.819999999987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46201</v>
      </c>
      <c r="D533" s="299" t="s">
        <v>353</v>
      </c>
      <c r="E533" s="522">
        <v>14.99</v>
      </c>
      <c r="F533" s="522"/>
      <c r="G533" s="333">
        <f t="shared" ref="G533:G546" si="17">G534-E533+F533</f>
        <v>6909.7999999999865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46201</v>
      </c>
      <c r="D534" s="299" t="s">
        <v>358</v>
      </c>
      <c r="E534" s="522">
        <v>11.29</v>
      </c>
      <c r="F534" s="522"/>
      <c r="G534" s="333">
        <f t="shared" si="17"/>
        <v>6924.7899999999863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46201</v>
      </c>
      <c r="D535" s="299" t="s">
        <v>319</v>
      </c>
      <c r="E535" s="522">
        <v>158.96</v>
      </c>
      <c r="F535" s="522"/>
      <c r="G535" s="333">
        <f t="shared" si="17"/>
        <v>6936.0799999999863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46201</v>
      </c>
      <c r="D536" s="299" t="s">
        <v>397</v>
      </c>
      <c r="E536" s="522">
        <v>53.24</v>
      </c>
      <c r="F536" s="522"/>
      <c r="G536" s="333">
        <f t="shared" si="17"/>
        <v>7095.0399999999863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46200</v>
      </c>
      <c r="D537" s="299" t="s">
        <v>917</v>
      </c>
      <c r="E537" s="522">
        <v>122.77</v>
      </c>
      <c r="F537" s="522"/>
      <c r="G537" s="333">
        <f t="shared" si="17"/>
        <v>7148.2799999999861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46200</v>
      </c>
      <c r="D538" s="299" t="s">
        <v>831</v>
      </c>
      <c r="E538" s="522">
        <v>77.67</v>
      </c>
      <c r="F538" s="522"/>
      <c r="G538" s="333">
        <f t="shared" si="17"/>
        <v>7271.0499999999865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46200</v>
      </c>
      <c r="D539" s="299" t="s">
        <v>943</v>
      </c>
      <c r="E539" s="522">
        <v>32.99</v>
      </c>
      <c r="F539" s="522"/>
      <c r="G539" s="333">
        <f t="shared" si="17"/>
        <v>7348.7199999999866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287</v>
      </c>
      <c r="B540" s="330" t="s">
        <v>287</v>
      </c>
      <c r="C540" s="298">
        <v>46200</v>
      </c>
      <c r="D540" s="299" t="s">
        <v>945</v>
      </c>
      <c r="E540" s="522">
        <v>207.96</v>
      </c>
      <c r="F540" s="522">
        <v>207.96</v>
      </c>
      <c r="G540" s="333">
        <f t="shared" si="17"/>
        <v>7381.7099999999864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46199</v>
      </c>
      <c r="D541" s="299" t="s">
        <v>868</v>
      </c>
      <c r="E541" s="522">
        <v>51.84</v>
      </c>
      <c r="F541" s="522"/>
      <c r="G541" s="333">
        <f t="shared" si="17"/>
        <v>7381.7099999999864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46199</v>
      </c>
      <c r="D542" s="299" t="s">
        <v>296</v>
      </c>
      <c r="E542" s="522">
        <v>10.31</v>
      </c>
      <c r="F542" s="522"/>
      <c r="G542" s="333">
        <f t="shared" si="17"/>
        <v>7433.5499999999865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46199</v>
      </c>
      <c r="D543" s="299" t="s">
        <v>296</v>
      </c>
      <c r="E543" s="522">
        <v>87.14</v>
      </c>
      <c r="F543" s="522"/>
      <c r="G543" s="333">
        <f t="shared" si="17"/>
        <v>7443.8599999999869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46199</v>
      </c>
      <c r="D544" s="299" t="s">
        <v>940</v>
      </c>
      <c r="E544" s="522">
        <v>20</v>
      </c>
      <c r="F544" s="522"/>
      <c r="G544" s="333">
        <f t="shared" si="17"/>
        <v>7530.9999999999873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12</v>
      </c>
      <c r="C545" s="298">
        <v>46198</v>
      </c>
      <c r="D545" s="299" t="s">
        <v>314</v>
      </c>
      <c r="E545" s="522">
        <v>204.48</v>
      </c>
      <c r="F545" s="522"/>
      <c r="G545" s="333">
        <f t="shared" si="17"/>
        <v>7550.9999999999873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291</v>
      </c>
      <c r="B546" s="330">
        <v>39</v>
      </c>
      <c r="C546" s="298">
        <v>46198</v>
      </c>
      <c r="D546" s="299" t="s">
        <v>292</v>
      </c>
      <c r="E546" s="522"/>
      <c r="F546" s="522">
        <v>2763.77</v>
      </c>
      <c r="G546" s="333">
        <f t="shared" si="17"/>
        <v>7755.4799999999868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46198</v>
      </c>
      <c r="D547" s="299" t="s">
        <v>846</v>
      </c>
      <c r="E547" s="522">
        <v>11.2</v>
      </c>
      <c r="F547" s="522"/>
      <c r="G547" s="333">
        <f t="shared" ref="G547:G567" si="18">G548-E547+F547</f>
        <v>4991.7099999999864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46197</v>
      </c>
      <c r="D548" s="299" t="s">
        <v>941</v>
      </c>
      <c r="E548" s="522">
        <v>15.99</v>
      </c>
      <c r="F548" s="522"/>
      <c r="G548" s="333">
        <f t="shared" si="18"/>
        <v>5002.9099999999862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5</v>
      </c>
      <c r="C549" s="298">
        <v>46197</v>
      </c>
      <c r="D549" s="299" t="s">
        <v>340</v>
      </c>
      <c r="E549" s="522">
        <v>47.93</v>
      </c>
      <c r="F549" s="522"/>
      <c r="G549" s="333">
        <f t="shared" si="18"/>
        <v>5018.899999999986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43</v>
      </c>
      <c r="C550" s="298">
        <v>46197</v>
      </c>
      <c r="D550" s="299" t="s">
        <v>201</v>
      </c>
      <c r="E550" s="522">
        <v>42.84</v>
      </c>
      <c r="F550" s="522"/>
      <c r="G550" s="333">
        <f t="shared" si="18"/>
        <v>5066.8299999999863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42</v>
      </c>
      <c r="C551" s="298">
        <v>46197</v>
      </c>
      <c r="D551" s="299" t="s">
        <v>200</v>
      </c>
      <c r="E551" s="522">
        <v>99.4</v>
      </c>
      <c r="F551" s="522"/>
      <c r="G551" s="333">
        <f t="shared" si="18"/>
        <v>5109.6699999999864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46196</v>
      </c>
      <c r="D552" s="299" t="s">
        <v>319</v>
      </c>
      <c r="E552" s="522">
        <v>5.68</v>
      </c>
      <c r="F552" s="522"/>
      <c r="G552" s="333">
        <f t="shared" si="18"/>
        <v>5209.0699999999861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46196</v>
      </c>
      <c r="D553" s="299" t="s">
        <v>306</v>
      </c>
      <c r="E553" s="522">
        <v>167.73</v>
      </c>
      <c r="F553" s="522"/>
      <c r="G553" s="333">
        <f t="shared" si="18"/>
        <v>5214.7499999999864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4</v>
      </c>
      <c r="C554" s="298">
        <v>46196</v>
      </c>
      <c r="D554" s="299" t="s">
        <v>296</v>
      </c>
      <c r="E554" s="522">
        <v>40.81</v>
      </c>
      <c r="F554" s="522"/>
      <c r="G554" s="333">
        <f t="shared" si="18"/>
        <v>5382.4799999999859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46196</v>
      </c>
      <c r="D555" s="299" t="s">
        <v>334</v>
      </c>
      <c r="E555" s="522">
        <v>17.68</v>
      </c>
      <c r="F555" s="522"/>
      <c r="G555" s="333">
        <f t="shared" si="18"/>
        <v>5423.2899999999863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46196</v>
      </c>
      <c r="D556" s="299" t="s">
        <v>320</v>
      </c>
      <c r="E556" s="522">
        <v>5.19</v>
      </c>
      <c r="F556" s="522"/>
      <c r="G556" s="333">
        <f t="shared" si="18"/>
        <v>5440.9699999999866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46196</v>
      </c>
      <c r="D557" s="299" t="s">
        <v>308</v>
      </c>
      <c r="E557" s="522">
        <v>71.75</v>
      </c>
      <c r="F557" s="522"/>
      <c r="G557" s="333">
        <f t="shared" si="18"/>
        <v>5446.1599999999862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46196</v>
      </c>
      <c r="D558" s="299" t="s">
        <v>835</v>
      </c>
      <c r="E558" s="522">
        <v>15.96</v>
      </c>
      <c r="F558" s="522"/>
      <c r="G558" s="333">
        <f t="shared" si="18"/>
        <v>5517.9099999999862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46195</v>
      </c>
      <c r="D559" s="299" t="s">
        <v>334</v>
      </c>
      <c r="E559" s="522">
        <v>7.89</v>
      </c>
      <c r="F559" s="522"/>
      <c r="G559" s="333">
        <f t="shared" si="18"/>
        <v>5533.8699999999862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287</v>
      </c>
      <c r="B560" s="330" t="s">
        <v>287</v>
      </c>
      <c r="C560" s="298">
        <v>46195</v>
      </c>
      <c r="D560" s="299" t="s">
        <v>939</v>
      </c>
      <c r="E560" s="522">
        <v>86.07</v>
      </c>
      <c r="F560" s="522">
        <v>86.07</v>
      </c>
      <c r="G560" s="333">
        <f t="shared" si="18"/>
        <v>5541.7599999999866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46195</v>
      </c>
      <c r="D561" s="299" t="s">
        <v>922</v>
      </c>
      <c r="E561" s="522">
        <v>14.98</v>
      </c>
      <c r="F561" s="522">
        <v>14.98</v>
      </c>
      <c r="G561" s="333">
        <f t="shared" si="18"/>
        <v>5541.7599999999866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46195</v>
      </c>
      <c r="D562" s="299" t="s">
        <v>936</v>
      </c>
      <c r="E562" s="522">
        <v>83.52</v>
      </c>
      <c r="F562" s="522">
        <v>83.52</v>
      </c>
      <c r="G562" s="333">
        <f t="shared" si="18"/>
        <v>5541.7599999999866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46195</v>
      </c>
      <c r="D563" s="299" t="s">
        <v>937</v>
      </c>
      <c r="E563" s="522">
        <v>62.19</v>
      </c>
      <c r="F563" s="522">
        <v>62.19</v>
      </c>
      <c r="G563" s="333">
        <f t="shared" si="18"/>
        <v>5541.7599999999866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46195</v>
      </c>
      <c r="D564" s="299" t="s">
        <v>310</v>
      </c>
      <c r="E564" s="522">
        <v>6.99</v>
      </c>
      <c r="F564" s="522"/>
      <c r="G564" s="333">
        <f t="shared" si="18"/>
        <v>5541.7599999999866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46195</v>
      </c>
      <c r="D565" s="299" t="s">
        <v>938</v>
      </c>
      <c r="E565" s="522">
        <v>60.47</v>
      </c>
      <c r="F565" s="522">
        <v>60.47</v>
      </c>
      <c r="G565" s="333">
        <f t="shared" si="18"/>
        <v>5548.7499999999864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22</v>
      </c>
      <c r="C566" s="298">
        <v>46195</v>
      </c>
      <c r="D566" s="299" t="s">
        <v>323</v>
      </c>
      <c r="E566" s="522">
        <v>20.22</v>
      </c>
      <c r="F566" s="522"/>
      <c r="G566" s="333">
        <f t="shared" si="18"/>
        <v>5548.7499999999864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46195</v>
      </c>
      <c r="D567" s="299" t="s">
        <v>919</v>
      </c>
      <c r="E567" s="522">
        <v>200</v>
      </c>
      <c r="F567" s="522"/>
      <c r="G567" s="333">
        <f t="shared" si="18"/>
        <v>5568.9699999999866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46194</v>
      </c>
      <c r="D568" s="299" t="s">
        <v>340</v>
      </c>
      <c r="E568" s="522">
        <v>47.93</v>
      </c>
      <c r="F568" s="522"/>
      <c r="G568" s="333">
        <f t="shared" ref="G568:G588" si="19">G569-E568+F568</f>
        <v>5768.9699999999866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46194</v>
      </c>
      <c r="D569" s="299" t="s">
        <v>935</v>
      </c>
      <c r="E569" s="522"/>
      <c r="F569" s="522">
        <v>50</v>
      </c>
      <c r="G569" s="333">
        <f t="shared" si="19"/>
        <v>5816.8999999999869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46194</v>
      </c>
      <c r="D570" s="299" t="s">
        <v>935</v>
      </c>
      <c r="E570" s="522">
        <v>50</v>
      </c>
      <c r="F570" s="522"/>
      <c r="G570" s="333">
        <f t="shared" si="19"/>
        <v>5766.8999999999869</v>
      </c>
      <c r="H570" s="334" t="s">
        <v>298</v>
      </c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46194</v>
      </c>
      <c r="D571" s="299" t="s">
        <v>922</v>
      </c>
      <c r="E571" s="522">
        <v>28.38</v>
      </c>
      <c r="F571" s="522">
        <v>28.38</v>
      </c>
      <c r="G571" s="333">
        <f t="shared" si="19"/>
        <v>5816.8999999999869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46194</v>
      </c>
      <c r="D572" s="299" t="s">
        <v>920</v>
      </c>
      <c r="E572" s="522">
        <v>35.020000000000003</v>
      </c>
      <c r="F572" s="522">
        <v>35.020000000000003</v>
      </c>
      <c r="G572" s="333">
        <f t="shared" si="19"/>
        <v>5816.8999999999869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287</v>
      </c>
      <c r="B573" s="330" t="s">
        <v>287</v>
      </c>
      <c r="C573" s="298">
        <v>46194</v>
      </c>
      <c r="D573" s="299" t="s">
        <v>927</v>
      </c>
      <c r="E573" s="522">
        <v>83.81</v>
      </c>
      <c r="F573" s="522">
        <v>83.81</v>
      </c>
      <c r="G573" s="333">
        <f t="shared" si="19"/>
        <v>5816.8999999999869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46194</v>
      </c>
      <c r="D574" s="299" t="s">
        <v>928</v>
      </c>
      <c r="E574" s="522">
        <v>27.43</v>
      </c>
      <c r="F574" s="522">
        <v>27.43</v>
      </c>
      <c r="G574" s="333">
        <f t="shared" si="19"/>
        <v>5816.8999999999869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46193</v>
      </c>
      <c r="D575" s="299" t="s">
        <v>932</v>
      </c>
      <c r="E575" s="522">
        <v>30.86</v>
      </c>
      <c r="F575" s="522">
        <v>30.86</v>
      </c>
      <c r="G575" s="333">
        <f t="shared" si="19"/>
        <v>5816.8999999999869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46193</v>
      </c>
      <c r="D576" s="299" t="s">
        <v>922</v>
      </c>
      <c r="E576" s="522">
        <v>13.95</v>
      </c>
      <c r="F576" s="522">
        <v>13.95</v>
      </c>
      <c r="G576" s="333">
        <f t="shared" si="19"/>
        <v>5816.8999999999869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46192</v>
      </c>
      <c r="D577" s="299" t="s">
        <v>934</v>
      </c>
      <c r="E577" s="522">
        <v>148.54</v>
      </c>
      <c r="F577" s="522">
        <v>148.54</v>
      </c>
      <c r="G577" s="333">
        <f t="shared" si="19"/>
        <v>5816.8999999999869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46192</v>
      </c>
      <c r="D578" s="299" t="s">
        <v>921</v>
      </c>
      <c r="E578" s="522">
        <v>80</v>
      </c>
      <c r="F578" s="522">
        <v>80</v>
      </c>
      <c r="G578" s="333">
        <f t="shared" si="19"/>
        <v>5816.8999999999869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46192</v>
      </c>
      <c r="D579" s="299" t="s">
        <v>922</v>
      </c>
      <c r="E579" s="522">
        <v>27.98</v>
      </c>
      <c r="F579" s="522">
        <v>27.98</v>
      </c>
      <c r="G579" s="333">
        <f t="shared" si="19"/>
        <v>5816.8999999999869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46192</v>
      </c>
      <c r="D580" s="299" t="s">
        <v>933</v>
      </c>
      <c r="E580" s="522">
        <v>30.63</v>
      </c>
      <c r="F580" s="522">
        <v>30.63</v>
      </c>
      <c r="G580" s="333">
        <f t="shared" si="19"/>
        <v>5816.8999999999869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22</v>
      </c>
      <c r="C581" s="298">
        <v>46192</v>
      </c>
      <c r="D581" s="299" t="s">
        <v>923</v>
      </c>
      <c r="E581" s="522">
        <v>7.46</v>
      </c>
      <c r="F581" s="522"/>
      <c r="G581" s="333">
        <f t="shared" si="19"/>
        <v>5816.8999999999869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46192</v>
      </c>
      <c r="D582" s="299" t="s">
        <v>924</v>
      </c>
      <c r="E582" s="522">
        <v>22.07</v>
      </c>
      <c r="F582" s="522">
        <v>22.07</v>
      </c>
      <c r="G582" s="333">
        <f t="shared" si="19"/>
        <v>5824.3599999999869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46192</v>
      </c>
      <c r="D583" s="299" t="s">
        <v>924</v>
      </c>
      <c r="E583" s="522">
        <v>51.04</v>
      </c>
      <c r="F583" s="522">
        <v>51.04</v>
      </c>
      <c r="G583" s="333">
        <f t="shared" si="19"/>
        <v>5824.3599999999869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46192</v>
      </c>
      <c r="D584" s="299" t="s">
        <v>924</v>
      </c>
      <c r="E584" s="522">
        <v>90.59</v>
      </c>
      <c r="F584" s="522">
        <v>90.59</v>
      </c>
      <c r="G584" s="333">
        <f t="shared" si="19"/>
        <v>5824.3599999999869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46192</v>
      </c>
      <c r="D585" s="299" t="s">
        <v>925</v>
      </c>
      <c r="E585" s="522">
        <v>26.02</v>
      </c>
      <c r="F585" s="522">
        <v>26.02</v>
      </c>
      <c r="G585" s="333">
        <f t="shared" si="19"/>
        <v>5824.3599999999869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287</v>
      </c>
      <c r="B586" s="330" t="s">
        <v>287</v>
      </c>
      <c r="C586" s="298">
        <v>46192</v>
      </c>
      <c r="D586" s="299" t="s">
        <v>925</v>
      </c>
      <c r="E586" s="522">
        <v>26.02</v>
      </c>
      <c r="F586" s="522">
        <v>26.02</v>
      </c>
      <c r="G586" s="333">
        <f t="shared" si="19"/>
        <v>5824.3599999999869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46192</v>
      </c>
      <c r="D587" s="299" t="s">
        <v>925</v>
      </c>
      <c r="E587" s="522">
        <v>38.03</v>
      </c>
      <c r="F587" s="522">
        <v>38.03</v>
      </c>
      <c r="G587" s="333">
        <f t="shared" si="19"/>
        <v>5824.3599999999869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46192</v>
      </c>
      <c r="D588" s="299" t="s">
        <v>925</v>
      </c>
      <c r="E588" s="522">
        <v>26.03</v>
      </c>
      <c r="F588" s="522">
        <v>26.03</v>
      </c>
      <c r="G588" s="333">
        <f t="shared" si="19"/>
        <v>5824.3599999999869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46192</v>
      </c>
      <c r="D589" s="299" t="s">
        <v>922</v>
      </c>
      <c r="E589" s="522">
        <v>21.98</v>
      </c>
      <c r="F589" s="522">
        <v>21.98</v>
      </c>
      <c r="G589" s="333">
        <f t="shared" ref="G589:G646" si="20">G590-E589+F589</f>
        <v>5824.3599999999869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46192</v>
      </c>
      <c r="D590" s="299" t="s">
        <v>922</v>
      </c>
      <c r="E590" s="522">
        <v>27.99</v>
      </c>
      <c r="F590" s="522">
        <v>27.99</v>
      </c>
      <c r="G590" s="333">
        <f t="shared" si="20"/>
        <v>5824.3599999999869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46191</v>
      </c>
      <c r="D591" s="299" t="s">
        <v>926</v>
      </c>
      <c r="E591" s="522">
        <v>22.69</v>
      </c>
      <c r="F591" s="522">
        <v>22.69</v>
      </c>
      <c r="G591" s="333">
        <f t="shared" si="20"/>
        <v>5824.3599999999869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46191</v>
      </c>
      <c r="D592" s="299" t="s">
        <v>927</v>
      </c>
      <c r="E592" s="522">
        <v>42.32</v>
      </c>
      <c r="F592" s="522">
        <v>42.32</v>
      </c>
      <c r="G592" s="333">
        <f t="shared" si="20"/>
        <v>5824.3599999999869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46191</v>
      </c>
      <c r="D593" s="299" t="s">
        <v>928</v>
      </c>
      <c r="E593" s="522">
        <v>72.86</v>
      </c>
      <c r="F593" s="522">
        <v>72.86</v>
      </c>
      <c r="G593" s="333">
        <f t="shared" si="20"/>
        <v>5824.3599999999869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46191</v>
      </c>
      <c r="D594" s="299" t="s">
        <v>929</v>
      </c>
      <c r="E594" s="522">
        <v>106.89</v>
      </c>
      <c r="F594" s="522">
        <v>106.89</v>
      </c>
      <c r="G594" s="333">
        <f t="shared" si="20"/>
        <v>5824.3599999999869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46191</v>
      </c>
      <c r="D595" s="299" t="s">
        <v>931</v>
      </c>
      <c r="E595" s="522">
        <v>94.74</v>
      </c>
      <c r="F595" s="522">
        <v>94.74</v>
      </c>
      <c r="G595" s="333">
        <f t="shared" si="20"/>
        <v>5824.3599999999869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46191</v>
      </c>
      <c r="D596" s="299" t="s">
        <v>306</v>
      </c>
      <c r="E596" s="522">
        <v>99.97</v>
      </c>
      <c r="F596" s="522"/>
      <c r="G596" s="333">
        <f t="shared" si="20"/>
        <v>5824.3599999999869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22</v>
      </c>
      <c r="C597" s="298">
        <v>46191</v>
      </c>
      <c r="D597" s="299" t="s">
        <v>930</v>
      </c>
      <c r="E597" s="522">
        <v>13.84</v>
      </c>
      <c r="F597" s="522"/>
      <c r="G597" s="333">
        <f t="shared" si="20"/>
        <v>5924.3299999999872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46190</v>
      </c>
      <c r="D598" s="299" t="s">
        <v>306</v>
      </c>
      <c r="E598" s="522">
        <v>87.19</v>
      </c>
      <c r="F598" s="522"/>
      <c r="G598" s="333">
        <f t="shared" si="20"/>
        <v>5938.1699999999873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21</v>
      </c>
      <c r="C599" s="298">
        <v>46190</v>
      </c>
      <c r="D599" s="299" t="s">
        <v>194</v>
      </c>
      <c r="E599" s="522">
        <v>81</v>
      </c>
      <c r="F599" s="522"/>
      <c r="G599" s="333">
        <f t="shared" si="20"/>
        <v>6025.3599999999869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43</v>
      </c>
      <c r="C600" s="298">
        <v>46190</v>
      </c>
      <c r="D600" s="299" t="s">
        <v>333</v>
      </c>
      <c r="E600" s="522">
        <v>29.8</v>
      </c>
      <c r="F600" s="522"/>
      <c r="G600" s="333">
        <f t="shared" si="20"/>
        <v>6106.3599999999869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42</v>
      </c>
      <c r="C601" s="298">
        <v>46190</v>
      </c>
      <c r="D601" s="299" t="s">
        <v>333</v>
      </c>
      <c r="E601" s="522">
        <v>74.5</v>
      </c>
      <c r="F601" s="522"/>
      <c r="G601" s="333">
        <f t="shared" si="20"/>
        <v>6136.1599999999871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46190</v>
      </c>
      <c r="D602" s="299" t="s">
        <v>334</v>
      </c>
      <c r="E602" s="522">
        <v>82.35</v>
      </c>
      <c r="F602" s="522"/>
      <c r="G602" s="333">
        <f t="shared" si="20"/>
        <v>6210.6599999999871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46190</v>
      </c>
      <c r="D603" s="299" t="s">
        <v>334</v>
      </c>
      <c r="E603" s="522">
        <v>17.68</v>
      </c>
      <c r="F603" s="522"/>
      <c r="G603" s="333">
        <f t="shared" si="20"/>
        <v>6293.0099999999875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46190</v>
      </c>
      <c r="D604" s="299" t="s">
        <v>300</v>
      </c>
      <c r="E604" s="522">
        <v>14.67</v>
      </c>
      <c r="F604" s="522"/>
      <c r="G604" s="333">
        <f t="shared" si="20"/>
        <v>6310.6899999999878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46190</v>
      </c>
      <c r="D605" s="299" t="s">
        <v>300</v>
      </c>
      <c r="E605" s="522">
        <v>56.42</v>
      </c>
      <c r="F605" s="522"/>
      <c r="G605" s="333">
        <f t="shared" si="20"/>
        <v>6325.3599999999878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46190</v>
      </c>
      <c r="D606" s="299" t="s">
        <v>300</v>
      </c>
      <c r="E606" s="522">
        <v>53.23</v>
      </c>
      <c r="F606" s="522"/>
      <c r="G606" s="333">
        <f t="shared" si="20"/>
        <v>6381.7799999999879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23</v>
      </c>
      <c r="C607" s="298">
        <v>46190</v>
      </c>
      <c r="D607" s="299" t="s">
        <v>63</v>
      </c>
      <c r="E607" s="522">
        <v>529.46</v>
      </c>
      <c r="F607" s="522"/>
      <c r="G607" s="333">
        <f t="shared" si="20"/>
        <v>6435.0099999999875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17</v>
      </c>
      <c r="C608" s="298">
        <v>46190</v>
      </c>
      <c r="D608" s="299" t="s">
        <v>188</v>
      </c>
      <c r="E608" s="522">
        <v>42.65</v>
      </c>
      <c r="F608" s="522"/>
      <c r="G608" s="333">
        <f t="shared" si="20"/>
        <v>6964.4699999999875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15</v>
      </c>
      <c r="C609" s="298">
        <v>46190</v>
      </c>
      <c r="D609" s="299" t="s">
        <v>185</v>
      </c>
      <c r="E609" s="522">
        <v>87.41</v>
      </c>
      <c r="F609" s="522"/>
      <c r="G609" s="333">
        <f t="shared" si="20"/>
        <v>7007.1199999999872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335</v>
      </c>
      <c r="B610" s="330" t="s">
        <v>335</v>
      </c>
      <c r="C610" s="298">
        <v>46190</v>
      </c>
      <c r="D610" s="299" t="s">
        <v>336</v>
      </c>
      <c r="E610" s="522">
        <v>86.48</v>
      </c>
      <c r="F610" s="522"/>
      <c r="G610" s="333">
        <f t="shared" si="20"/>
        <v>7094.529999999987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40</v>
      </c>
      <c r="C611" s="298">
        <v>46190</v>
      </c>
      <c r="D611" s="299" t="s">
        <v>316</v>
      </c>
      <c r="E611" s="522"/>
      <c r="F611" s="522">
        <v>854.38</v>
      </c>
      <c r="G611" s="333">
        <f t="shared" si="20"/>
        <v>7181.0099999999866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5</v>
      </c>
      <c r="C612" s="298">
        <v>46189</v>
      </c>
      <c r="D612" s="299" t="s">
        <v>340</v>
      </c>
      <c r="E612" s="522">
        <v>21.3</v>
      </c>
      <c r="F612" s="522"/>
      <c r="G612" s="333">
        <f t="shared" si="20"/>
        <v>6326.6299999999865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11</v>
      </c>
      <c r="C613" s="298">
        <v>46189</v>
      </c>
      <c r="D613" s="299" t="s">
        <v>178</v>
      </c>
      <c r="E613" s="522">
        <v>267.75</v>
      </c>
      <c r="F613" s="522"/>
      <c r="G613" s="333">
        <f t="shared" si="20"/>
        <v>6347.9299999999866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46188</v>
      </c>
      <c r="D614" s="299" t="s">
        <v>885</v>
      </c>
      <c r="E614" s="522">
        <v>100</v>
      </c>
      <c r="F614" s="522"/>
      <c r="G614" s="333">
        <f t="shared" si="20"/>
        <v>6615.6799999999866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46188</v>
      </c>
      <c r="D615" s="299" t="s">
        <v>334</v>
      </c>
      <c r="E615" s="522">
        <v>11.29</v>
      </c>
      <c r="F615" s="522"/>
      <c r="G615" s="333">
        <f t="shared" si="20"/>
        <v>6715.6799999999866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46188</v>
      </c>
      <c r="D616" s="299" t="s">
        <v>334</v>
      </c>
      <c r="E616" s="522">
        <v>5.39</v>
      </c>
      <c r="F616" s="522"/>
      <c r="G616" s="333">
        <f t="shared" si="20"/>
        <v>6726.9699999999866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46188</v>
      </c>
      <c r="D617" s="299" t="s">
        <v>334</v>
      </c>
      <c r="E617" s="522">
        <v>31.99</v>
      </c>
      <c r="F617" s="522"/>
      <c r="G617" s="333">
        <f t="shared" si="20"/>
        <v>6732.3599999999869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46187</v>
      </c>
      <c r="D618" s="299" t="s">
        <v>917</v>
      </c>
      <c r="E618" s="522">
        <v>102.17</v>
      </c>
      <c r="F618" s="522"/>
      <c r="G618" s="333">
        <f t="shared" si="20"/>
        <v>6764.3499999999867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46187</v>
      </c>
      <c r="D619" s="299" t="s">
        <v>831</v>
      </c>
      <c r="E619" s="522">
        <v>21.86</v>
      </c>
      <c r="F619" s="522"/>
      <c r="G619" s="333">
        <f t="shared" si="20"/>
        <v>6866.5199999999868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46187</v>
      </c>
      <c r="D620" s="299" t="s">
        <v>311</v>
      </c>
      <c r="E620" s="522">
        <v>102.56</v>
      </c>
      <c r="F620" s="522"/>
      <c r="G620" s="333">
        <f t="shared" si="20"/>
        <v>6888.3799999999865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46187</v>
      </c>
      <c r="D621" s="299" t="s">
        <v>329</v>
      </c>
      <c r="E621" s="522">
        <v>121.72</v>
      </c>
      <c r="F621" s="522"/>
      <c r="G621" s="333">
        <f t="shared" si="20"/>
        <v>6990.9399999999869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46186</v>
      </c>
      <c r="D622" s="299" t="s">
        <v>308</v>
      </c>
      <c r="E622" s="522">
        <v>143.91999999999999</v>
      </c>
      <c r="F622" s="522"/>
      <c r="G622" s="333">
        <f t="shared" si="20"/>
        <v>7112.6599999999871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46186</v>
      </c>
      <c r="D623" s="299" t="s">
        <v>346</v>
      </c>
      <c r="E623" s="522">
        <v>11.95</v>
      </c>
      <c r="F623" s="522"/>
      <c r="G623" s="333">
        <f t="shared" si="20"/>
        <v>7256.5799999999872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46186</v>
      </c>
      <c r="D624" s="299" t="s">
        <v>310</v>
      </c>
      <c r="E624" s="522">
        <v>47.29</v>
      </c>
      <c r="F624" s="522"/>
      <c r="G624" s="333">
        <f t="shared" si="20"/>
        <v>7268.529999999987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46186</v>
      </c>
      <c r="D625" s="299" t="s">
        <v>306</v>
      </c>
      <c r="E625" s="522">
        <v>52.7</v>
      </c>
      <c r="F625" s="522"/>
      <c r="G625" s="333">
        <f t="shared" si="20"/>
        <v>7315.819999999987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46186</v>
      </c>
      <c r="D626" s="299" t="s">
        <v>308</v>
      </c>
      <c r="E626" s="522">
        <v>22.26</v>
      </c>
      <c r="F626" s="522"/>
      <c r="G626" s="333">
        <f t="shared" si="20"/>
        <v>7368.5199999999868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46186</v>
      </c>
      <c r="D627" s="299" t="s">
        <v>308</v>
      </c>
      <c r="E627" s="522">
        <v>28.16</v>
      </c>
      <c r="F627" s="522"/>
      <c r="G627" s="333">
        <f t="shared" si="20"/>
        <v>7390.779999999987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46186</v>
      </c>
      <c r="D628" s="299" t="s">
        <v>301</v>
      </c>
      <c r="E628" s="522">
        <v>32.049999999999997</v>
      </c>
      <c r="F628" s="522"/>
      <c r="G628" s="333">
        <f t="shared" si="20"/>
        <v>7418.9399999999869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5</v>
      </c>
      <c r="C629" s="298">
        <v>46186</v>
      </c>
      <c r="D629" s="299" t="s">
        <v>918</v>
      </c>
      <c r="E629" s="522">
        <v>24</v>
      </c>
      <c r="F629" s="522"/>
      <c r="G629" s="333">
        <f t="shared" si="20"/>
        <v>7450.989999999987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46186</v>
      </c>
      <c r="D630" s="299" t="s">
        <v>306</v>
      </c>
      <c r="E630" s="522">
        <v>19.98</v>
      </c>
      <c r="F630" s="522"/>
      <c r="G630" s="333">
        <f t="shared" si="20"/>
        <v>7474.989999999987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46186</v>
      </c>
      <c r="D631" s="299" t="s">
        <v>300</v>
      </c>
      <c r="E631" s="522">
        <v>60.07</v>
      </c>
      <c r="F631" s="522"/>
      <c r="G631" s="333">
        <f t="shared" si="20"/>
        <v>7494.9699999999866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46186</v>
      </c>
      <c r="D632" s="299" t="s">
        <v>915</v>
      </c>
      <c r="E632" s="522"/>
      <c r="F632" s="522">
        <v>319.49</v>
      </c>
      <c r="G632" s="333">
        <f t="shared" si="20"/>
        <v>7555.0399999999863</v>
      </c>
      <c r="H632" s="334" t="s">
        <v>298</v>
      </c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46186</v>
      </c>
      <c r="D633" s="299" t="s">
        <v>300</v>
      </c>
      <c r="E633" s="522">
        <v>319.49</v>
      </c>
      <c r="F633" s="522"/>
      <c r="G633" s="333">
        <f t="shared" si="20"/>
        <v>7235.5499999999865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46186</v>
      </c>
      <c r="D634" s="299" t="s">
        <v>914</v>
      </c>
      <c r="E634" s="522">
        <v>-0.51</v>
      </c>
      <c r="F634" s="522"/>
      <c r="G634" s="333">
        <f t="shared" si="20"/>
        <v>7555.0399999999863</v>
      </c>
      <c r="H634" s="334" t="s">
        <v>298</v>
      </c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46186</v>
      </c>
      <c r="D635" s="299" t="s">
        <v>319</v>
      </c>
      <c r="E635" s="522">
        <v>13.58</v>
      </c>
      <c r="F635" s="522"/>
      <c r="G635" s="333">
        <f t="shared" si="20"/>
        <v>7554.5299999999861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24</v>
      </c>
      <c r="C636" s="298">
        <v>46186</v>
      </c>
      <c r="D636" s="299" t="s">
        <v>860</v>
      </c>
      <c r="E636" s="522">
        <v>109.5</v>
      </c>
      <c r="F636" s="522"/>
      <c r="G636" s="333">
        <f t="shared" si="20"/>
        <v>7568.109999999986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19</v>
      </c>
      <c r="C637" s="298">
        <v>46186</v>
      </c>
      <c r="D637" s="299" t="s">
        <v>191</v>
      </c>
      <c r="E637" s="522">
        <v>200</v>
      </c>
      <c r="F637" s="522"/>
      <c r="G637" s="333">
        <f t="shared" si="20"/>
        <v>7677.609999999986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291</v>
      </c>
      <c r="B638" s="330">
        <v>38</v>
      </c>
      <c r="C638" s="298">
        <v>46186</v>
      </c>
      <c r="D638" s="299" t="s">
        <v>293</v>
      </c>
      <c r="E638" s="522"/>
      <c r="F638" s="522">
        <v>4597.82</v>
      </c>
      <c r="G638" s="333">
        <f t="shared" si="20"/>
        <v>7877.609999999986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46185</v>
      </c>
      <c r="D639" s="299" t="s">
        <v>916</v>
      </c>
      <c r="E639" s="522">
        <v>90.54</v>
      </c>
      <c r="F639" s="522"/>
      <c r="G639" s="333">
        <f t="shared" si="20"/>
        <v>3279.7899999999863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46185</v>
      </c>
      <c r="D640" s="299" t="s">
        <v>916</v>
      </c>
      <c r="E640" s="522">
        <v>50</v>
      </c>
      <c r="F640" s="522"/>
      <c r="G640" s="333">
        <f t="shared" si="20"/>
        <v>3370.3299999999863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46185</v>
      </c>
      <c r="D641" s="299" t="s">
        <v>300</v>
      </c>
      <c r="E641" s="522">
        <v>79.849999999999994</v>
      </c>
      <c r="F641" s="522"/>
      <c r="G641" s="333">
        <f t="shared" si="20"/>
        <v>3420.3299999999863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46184</v>
      </c>
      <c r="D642" s="299" t="s">
        <v>360</v>
      </c>
      <c r="E642" s="522">
        <v>70</v>
      </c>
      <c r="F642" s="522"/>
      <c r="G642" s="333">
        <f t="shared" si="20"/>
        <v>3500.1799999999862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46184</v>
      </c>
      <c r="D643" s="299" t="s">
        <v>911</v>
      </c>
      <c r="E643" s="522">
        <v>2159</v>
      </c>
      <c r="F643" s="522">
        <v>2159</v>
      </c>
      <c r="G643" s="333">
        <f t="shared" si="20"/>
        <v>3570.1799999999862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22</v>
      </c>
      <c r="C644" s="298">
        <v>46184</v>
      </c>
      <c r="D644" s="299" t="s">
        <v>352</v>
      </c>
      <c r="E644" s="522">
        <v>21.29</v>
      </c>
      <c r="F644" s="522"/>
      <c r="G644" s="333">
        <f t="shared" si="20"/>
        <v>3570.1799999999862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46184</v>
      </c>
      <c r="D645" s="299" t="s">
        <v>296</v>
      </c>
      <c r="E645" s="522">
        <v>40.67</v>
      </c>
      <c r="F645" s="522"/>
      <c r="G645" s="333">
        <f t="shared" si="20"/>
        <v>3591.4699999999862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46184</v>
      </c>
      <c r="D646" s="299" t="s">
        <v>319</v>
      </c>
      <c r="E646" s="522">
        <v>15.53</v>
      </c>
      <c r="F646" s="522"/>
      <c r="G646" s="333">
        <f t="shared" si="20"/>
        <v>3632.1399999999862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46184</v>
      </c>
      <c r="D647" s="299" t="s">
        <v>473</v>
      </c>
      <c r="E647" s="522">
        <v>83.89</v>
      </c>
      <c r="F647" s="522"/>
      <c r="G647" s="333">
        <f t="shared" ref="G647:G664" si="21">G648-E647+F647</f>
        <v>3647.6699999999864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23</v>
      </c>
      <c r="C648" s="298">
        <v>46184</v>
      </c>
      <c r="D648" s="299" t="s">
        <v>67</v>
      </c>
      <c r="E648" s="522">
        <v>599.86</v>
      </c>
      <c r="F648" s="522"/>
      <c r="G648" s="333">
        <f t="shared" si="21"/>
        <v>3731.5599999999863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291</v>
      </c>
      <c r="B649" s="330">
        <v>41</v>
      </c>
      <c r="C649" s="298">
        <v>46184</v>
      </c>
      <c r="D649" s="299" t="s">
        <v>909</v>
      </c>
      <c r="E649" s="522"/>
      <c r="F649" s="522">
        <v>800</v>
      </c>
      <c r="G649" s="333">
        <f t="shared" si="21"/>
        <v>4331.4199999999864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291</v>
      </c>
      <c r="B650" s="330">
        <v>39</v>
      </c>
      <c r="C650" s="298">
        <v>46184</v>
      </c>
      <c r="D650" s="299" t="s">
        <v>292</v>
      </c>
      <c r="E650" s="522"/>
      <c r="F650" s="522">
        <v>2763.78</v>
      </c>
      <c r="G650" s="333">
        <f t="shared" si="21"/>
        <v>3531.4199999999864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46183</v>
      </c>
      <c r="D651" s="299" t="s">
        <v>910</v>
      </c>
      <c r="E651" s="522">
        <v>816.19</v>
      </c>
      <c r="F651" s="522">
        <v>816.19</v>
      </c>
      <c r="G651" s="333">
        <f t="shared" si="21"/>
        <v>767.639999999986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46183</v>
      </c>
      <c r="D652" s="299" t="s">
        <v>412</v>
      </c>
      <c r="E652" s="522">
        <v>-3.99</v>
      </c>
      <c r="F652" s="522"/>
      <c r="G652" s="333">
        <f t="shared" si="21"/>
        <v>767.639999999986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46183</v>
      </c>
      <c r="D653" s="299" t="s">
        <v>907</v>
      </c>
      <c r="E653" s="522">
        <v>-0.03</v>
      </c>
      <c r="F653" s="522"/>
      <c r="G653" s="333">
        <f t="shared" si="21"/>
        <v>763.64999999998599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40</v>
      </c>
      <c r="C654" s="298">
        <v>46183</v>
      </c>
      <c r="D654" s="299" t="s">
        <v>316</v>
      </c>
      <c r="E654" s="522"/>
      <c r="F654" s="522">
        <v>1250.17</v>
      </c>
      <c r="G654" s="333">
        <f t="shared" si="21"/>
        <v>763.61999999998602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46182</v>
      </c>
      <c r="D655" s="299" t="s">
        <v>353</v>
      </c>
      <c r="E655" s="522">
        <v>25.98</v>
      </c>
      <c r="F655" s="522"/>
      <c r="G655" s="333">
        <f t="shared" si="21"/>
        <v>-486.55000000001405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5</v>
      </c>
      <c r="C656" s="298">
        <v>46182</v>
      </c>
      <c r="D656" s="299" t="s">
        <v>854</v>
      </c>
      <c r="E656" s="522">
        <v>10.68</v>
      </c>
      <c r="F656" s="522"/>
      <c r="G656" s="333">
        <f t="shared" si="21"/>
        <v>-460.57000000001403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46182</v>
      </c>
      <c r="D657" s="299" t="s">
        <v>301</v>
      </c>
      <c r="E657" s="522">
        <v>29.95</v>
      </c>
      <c r="F657" s="522"/>
      <c r="G657" s="333">
        <f t="shared" si="21"/>
        <v>-449.89000000001403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22</v>
      </c>
      <c r="C658" s="298">
        <v>46182</v>
      </c>
      <c r="D658" s="299" t="s">
        <v>908</v>
      </c>
      <c r="E658" s="522">
        <v>5.31</v>
      </c>
      <c r="F658" s="522"/>
      <c r="G658" s="333">
        <f t="shared" si="21"/>
        <v>-419.94000000001404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46182</v>
      </c>
      <c r="D659" s="299" t="s">
        <v>435</v>
      </c>
      <c r="E659" s="522">
        <v>58.69</v>
      </c>
      <c r="F659" s="522"/>
      <c r="G659" s="333">
        <f t="shared" si="21"/>
        <v>-414.63000000001404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46182</v>
      </c>
      <c r="D660" s="299" t="s">
        <v>435</v>
      </c>
      <c r="E660" s="522">
        <v>58.69</v>
      </c>
      <c r="F660" s="522"/>
      <c r="G660" s="333">
        <f t="shared" si="21"/>
        <v>-355.94000000001404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46181</v>
      </c>
      <c r="D661" s="299" t="s">
        <v>319</v>
      </c>
      <c r="E661" s="522">
        <v>8.86</v>
      </c>
      <c r="F661" s="522"/>
      <c r="G661" s="333">
        <f t="shared" si="21"/>
        <v>-297.25000000001404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46181</v>
      </c>
      <c r="D662" s="299" t="s">
        <v>397</v>
      </c>
      <c r="E662" s="522">
        <v>12.84</v>
      </c>
      <c r="F662" s="522"/>
      <c r="G662" s="333">
        <f t="shared" si="21"/>
        <v>-288.39000000001403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9</v>
      </c>
      <c r="C663" s="298">
        <v>46181</v>
      </c>
      <c r="D663" s="299" t="s">
        <v>58</v>
      </c>
      <c r="E663" s="522">
        <v>1231.68</v>
      </c>
      <c r="F663" s="522"/>
      <c r="G663" s="333">
        <f t="shared" si="21"/>
        <v>-275.55000000001405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46180</v>
      </c>
      <c r="D664" s="299" t="s">
        <v>310</v>
      </c>
      <c r="E664" s="522">
        <v>47.6</v>
      </c>
      <c r="F664" s="522"/>
      <c r="G664" s="333">
        <f t="shared" si="21"/>
        <v>956.12999999998601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46180</v>
      </c>
      <c r="D665" s="299" t="s">
        <v>368</v>
      </c>
      <c r="E665" s="522">
        <v>48.62</v>
      </c>
      <c r="F665" s="522"/>
      <c r="G665" s="333">
        <f t="shared" ref="G665:G675" si="22">G666-E665+F665</f>
        <v>1003.729999999986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46180</v>
      </c>
      <c r="D666" s="299" t="s">
        <v>363</v>
      </c>
      <c r="E666" s="522">
        <v>6.37</v>
      </c>
      <c r="F666" s="522"/>
      <c r="G666" s="333">
        <f t="shared" si="22"/>
        <v>1052.349999999986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287</v>
      </c>
      <c r="B667" s="330" t="s">
        <v>287</v>
      </c>
      <c r="C667" s="298">
        <v>46180</v>
      </c>
      <c r="D667" s="299" t="s">
        <v>890</v>
      </c>
      <c r="E667" s="522">
        <v>313.77999999999997</v>
      </c>
      <c r="F667" s="522">
        <v>313.77999999999997</v>
      </c>
      <c r="G667" s="333">
        <f t="shared" si="22"/>
        <v>1058.7199999999859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46180</v>
      </c>
      <c r="D668" s="299" t="s">
        <v>397</v>
      </c>
      <c r="E668" s="522">
        <v>10.86</v>
      </c>
      <c r="F668" s="522"/>
      <c r="G668" s="333">
        <f t="shared" si="22"/>
        <v>1058.7199999999859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14</v>
      </c>
      <c r="C669" s="298">
        <v>46179</v>
      </c>
      <c r="D669" s="299" t="s">
        <v>366</v>
      </c>
      <c r="E669" s="522">
        <v>66.67</v>
      </c>
      <c r="F669" s="522"/>
      <c r="G669" s="333">
        <f t="shared" si="22"/>
        <v>1069.5799999999858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5</v>
      </c>
      <c r="C670" s="298">
        <v>46179</v>
      </c>
      <c r="D670" s="299" t="s">
        <v>906</v>
      </c>
      <c r="E670" s="522">
        <v>20</v>
      </c>
      <c r="F670" s="522"/>
      <c r="G670" s="333">
        <f t="shared" si="22"/>
        <v>1136.2499999999859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46179</v>
      </c>
      <c r="D671" s="299" t="s">
        <v>831</v>
      </c>
      <c r="E671" s="522">
        <v>54.06</v>
      </c>
      <c r="F671" s="522"/>
      <c r="G671" s="333">
        <f t="shared" si="22"/>
        <v>1156.2499999999859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46179</v>
      </c>
      <c r="D672" s="299" t="s">
        <v>903</v>
      </c>
      <c r="E672" s="522">
        <v>19.98</v>
      </c>
      <c r="F672" s="522"/>
      <c r="G672" s="333">
        <f t="shared" si="22"/>
        <v>1210.3099999999858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46179</v>
      </c>
      <c r="D673" s="299" t="s">
        <v>885</v>
      </c>
      <c r="E673" s="522">
        <v>100</v>
      </c>
      <c r="F673" s="522"/>
      <c r="G673" s="333">
        <f t="shared" si="22"/>
        <v>1230.2899999999859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46178</v>
      </c>
      <c r="D674" s="299" t="s">
        <v>319</v>
      </c>
      <c r="E674" s="522">
        <v>179.72</v>
      </c>
      <c r="F674" s="522"/>
      <c r="G674" s="333">
        <f t="shared" si="22"/>
        <v>1330.2899999999859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46178</v>
      </c>
      <c r="D675" s="299" t="s">
        <v>904</v>
      </c>
      <c r="E675" s="522">
        <v>41.26</v>
      </c>
      <c r="F675" s="522"/>
      <c r="G675" s="333">
        <f t="shared" si="22"/>
        <v>1510.0099999999859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46178</v>
      </c>
      <c r="D676" s="299" t="s">
        <v>358</v>
      </c>
      <c r="E676" s="522">
        <v>10.07</v>
      </c>
      <c r="F676" s="522"/>
      <c r="G676" s="333">
        <f t="shared" ref="G676:G688" si="23">G677-E676+F676</f>
        <v>1551.2699999999859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46178</v>
      </c>
      <c r="D677" s="299" t="s">
        <v>905</v>
      </c>
      <c r="E677" s="522">
        <v>11.75</v>
      </c>
      <c r="F677" s="522"/>
      <c r="G677" s="333">
        <f t="shared" si="23"/>
        <v>1561.3399999999858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335</v>
      </c>
      <c r="B678" s="330" t="s">
        <v>335</v>
      </c>
      <c r="C678" s="298">
        <v>46178</v>
      </c>
      <c r="D678" s="299" t="s">
        <v>447</v>
      </c>
      <c r="E678" s="522">
        <v>39.659999999999997</v>
      </c>
      <c r="F678" s="522"/>
      <c r="G678" s="333">
        <f t="shared" si="23"/>
        <v>1573.0899999999858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46178</v>
      </c>
      <c r="D679" s="299" t="s">
        <v>300</v>
      </c>
      <c r="E679" s="522">
        <v>9.57</v>
      </c>
      <c r="F679" s="522"/>
      <c r="G679" s="333">
        <f t="shared" si="23"/>
        <v>1612.7499999999859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46178</v>
      </c>
      <c r="D680" s="299" t="s">
        <v>376</v>
      </c>
      <c r="E680" s="522">
        <v>46.65</v>
      </c>
      <c r="F680" s="522"/>
      <c r="G680" s="333">
        <f t="shared" si="23"/>
        <v>1622.3199999999858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46177</v>
      </c>
      <c r="D681" s="299" t="s">
        <v>296</v>
      </c>
      <c r="E681" s="522">
        <v>43.69</v>
      </c>
      <c r="F681" s="522"/>
      <c r="G681" s="333">
        <f t="shared" si="23"/>
        <v>1668.9699999999859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3</v>
      </c>
      <c r="C682" s="298">
        <v>46177</v>
      </c>
      <c r="D682" s="299" t="s">
        <v>334</v>
      </c>
      <c r="E682" s="522">
        <v>8.52</v>
      </c>
      <c r="F682" s="522"/>
      <c r="G682" s="333">
        <f t="shared" si="23"/>
        <v>1712.659999999986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14</v>
      </c>
      <c r="C683" s="298">
        <v>46177</v>
      </c>
      <c r="D683" s="299" t="s">
        <v>367</v>
      </c>
      <c r="E683" s="522">
        <v>70.25</v>
      </c>
      <c r="F683" s="522"/>
      <c r="G683" s="333">
        <f t="shared" si="23"/>
        <v>1721.179999999986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46177</v>
      </c>
      <c r="D684" s="299" t="s">
        <v>386</v>
      </c>
      <c r="E684" s="522">
        <v>14.38</v>
      </c>
      <c r="F684" s="522"/>
      <c r="G684" s="333">
        <f t="shared" si="23"/>
        <v>1791.429999999986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13</v>
      </c>
      <c r="C685" s="298">
        <v>46177</v>
      </c>
      <c r="D685" s="299" t="s">
        <v>902</v>
      </c>
      <c r="E685" s="522">
        <v>122.46</v>
      </c>
      <c r="F685" s="522"/>
      <c r="G685" s="333">
        <f t="shared" si="23"/>
        <v>1805.8099999999861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17</v>
      </c>
      <c r="C686" s="298">
        <v>46177</v>
      </c>
      <c r="D686" s="299" t="s">
        <v>370</v>
      </c>
      <c r="E686" s="522">
        <v>99</v>
      </c>
      <c r="F686" s="522"/>
      <c r="G686" s="333">
        <f t="shared" si="23"/>
        <v>1928.2699999999861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22</v>
      </c>
      <c r="C687" s="298">
        <v>46176</v>
      </c>
      <c r="D687" s="299" t="s">
        <v>861</v>
      </c>
      <c r="E687" s="522">
        <v>12.77</v>
      </c>
      <c r="F687" s="522"/>
      <c r="G687" s="333">
        <f t="shared" si="23"/>
        <v>2027.2699999999861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46176</v>
      </c>
      <c r="D688" s="299" t="s">
        <v>319</v>
      </c>
      <c r="E688" s="522">
        <v>11.55</v>
      </c>
      <c r="F688" s="522"/>
      <c r="G688" s="333">
        <f t="shared" si="23"/>
        <v>2040.0399999999861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46176</v>
      </c>
      <c r="D689" s="299" t="s">
        <v>306</v>
      </c>
      <c r="E689" s="522">
        <v>96.16</v>
      </c>
      <c r="F689" s="522"/>
      <c r="G689" s="333">
        <f t="shared" ref="G689:G747" si="24">G690-E689+F689</f>
        <v>2051.589999999986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46175</v>
      </c>
      <c r="D690" s="299" t="s">
        <v>899</v>
      </c>
      <c r="E690" s="522">
        <v>21.38</v>
      </c>
      <c r="F690" s="522"/>
      <c r="G690" s="333">
        <f t="shared" si="24"/>
        <v>2147.7499999999859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46175</v>
      </c>
      <c r="D691" s="299" t="s">
        <v>386</v>
      </c>
      <c r="E691" s="522">
        <v>14.38</v>
      </c>
      <c r="F691" s="522"/>
      <c r="G691" s="333">
        <f t="shared" si="24"/>
        <v>2169.129999999986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46175</v>
      </c>
      <c r="D692" s="299" t="s">
        <v>433</v>
      </c>
      <c r="E692" s="522">
        <v>-142</v>
      </c>
      <c r="F692" s="522"/>
      <c r="G692" s="333">
        <f t="shared" si="24"/>
        <v>2183.5099999999861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284</v>
      </c>
      <c r="B693" s="330">
        <v>36</v>
      </c>
      <c r="C693" s="298">
        <v>46175</v>
      </c>
      <c r="D693" s="299" t="s">
        <v>374</v>
      </c>
      <c r="E693" s="522">
        <v>50</v>
      </c>
      <c r="F693" s="522"/>
      <c r="G693" s="333">
        <f t="shared" si="24"/>
        <v>2041.5099999999861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46175</v>
      </c>
      <c r="D694" s="299" t="s">
        <v>375</v>
      </c>
      <c r="E694" s="522">
        <v>6.37</v>
      </c>
      <c r="F694" s="522"/>
      <c r="G694" s="333">
        <f t="shared" si="24"/>
        <v>2091.5099999999861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46174</v>
      </c>
      <c r="D695" s="299" t="s">
        <v>306</v>
      </c>
      <c r="E695" s="522">
        <v>84.03</v>
      </c>
      <c r="F695" s="522"/>
      <c r="G695" s="333">
        <f t="shared" si="24"/>
        <v>2097.879999999986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46174</v>
      </c>
      <c r="D696" s="299" t="s">
        <v>296</v>
      </c>
      <c r="E696" s="522">
        <v>10.31</v>
      </c>
      <c r="F696" s="522"/>
      <c r="G696" s="333">
        <f t="shared" si="24"/>
        <v>2181.9099999999862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46174</v>
      </c>
      <c r="D697" s="299" t="s">
        <v>301</v>
      </c>
      <c r="E697" s="522">
        <v>16.05</v>
      </c>
      <c r="F697" s="522"/>
      <c r="G697" s="333">
        <f t="shared" si="24"/>
        <v>2192.2199999999862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1</v>
      </c>
      <c r="C698" s="298">
        <v>46174</v>
      </c>
      <c r="D698" s="299" t="s">
        <v>457</v>
      </c>
      <c r="E698" s="522">
        <v>50.44</v>
      </c>
      <c r="F698" s="522"/>
      <c r="G698" s="333">
        <f t="shared" si="24"/>
        <v>2208.2699999999863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46174</v>
      </c>
      <c r="D699" s="299" t="s">
        <v>898</v>
      </c>
      <c r="E699" s="522">
        <v>9.99</v>
      </c>
      <c r="F699" s="522"/>
      <c r="G699" s="333">
        <f t="shared" si="24"/>
        <v>2258.7099999999864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46174</v>
      </c>
      <c r="D700" s="299" t="s">
        <v>310</v>
      </c>
      <c r="E700" s="522">
        <v>44.98</v>
      </c>
      <c r="F700" s="522"/>
      <c r="G700" s="333">
        <f t="shared" si="24"/>
        <v>2268.6999999999862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1</v>
      </c>
      <c r="C701" s="298">
        <v>46174</v>
      </c>
      <c r="D701" s="299" t="s">
        <v>311</v>
      </c>
      <c r="E701" s="522">
        <v>106.14</v>
      </c>
      <c r="F701" s="522"/>
      <c r="G701" s="333">
        <f t="shared" si="24"/>
        <v>2313.6799999999862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16</v>
      </c>
      <c r="C702" s="298">
        <v>46174</v>
      </c>
      <c r="D702" s="299" t="s">
        <v>624</v>
      </c>
      <c r="E702" s="522">
        <v>62.31</v>
      </c>
      <c r="F702" s="522"/>
      <c r="G702" s="333">
        <f t="shared" si="24"/>
        <v>2419.8199999999861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3</v>
      </c>
      <c r="C703" s="298">
        <v>46174</v>
      </c>
      <c r="D703" s="299" t="s">
        <v>351</v>
      </c>
      <c r="E703" s="522">
        <v>8.1</v>
      </c>
      <c r="F703" s="522"/>
      <c r="G703" s="333">
        <f t="shared" si="24"/>
        <v>2482.129999999986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46174</v>
      </c>
      <c r="D704" s="299" t="s">
        <v>888</v>
      </c>
      <c r="E704" s="522">
        <v>320</v>
      </c>
      <c r="F704" s="522">
        <v>320</v>
      </c>
      <c r="G704" s="333">
        <f t="shared" si="24"/>
        <v>2490.2299999999859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46174</v>
      </c>
      <c r="D705" s="299" t="s">
        <v>889</v>
      </c>
      <c r="E705" s="522">
        <v>20</v>
      </c>
      <c r="F705" s="522"/>
      <c r="G705" s="333">
        <f t="shared" si="24"/>
        <v>2490.2299999999859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284</v>
      </c>
      <c r="B706" s="330">
        <v>37</v>
      </c>
      <c r="C706" s="298">
        <v>46173</v>
      </c>
      <c r="D706" s="299" t="s">
        <v>895</v>
      </c>
      <c r="E706" s="522">
        <v>1160.3599999999999</v>
      </c>
      <c r="F706" s="522"/>
      <c r="G706" s="333">
        <f t="shared" si="24"/>
        <v>2510.2299999999859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286</v>
      </c>
      <c r="B707" s="330">
        <v>25</v>
      </c>
      <c r="C707" s="298">
        <v>46173</v>
      </c>
      <c r="D707" s="298" t="s">
        <v>204</v>
      </c>
      <c r="E707" s="331">
        <v>350</v>
      </c>
      <c r="F707" s="522"/>
      <c r="G707" s="333">
        <f t="shared" si="24"/>
        <v>3670.5899999999856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26</v>
      </c>
      <c r="C708" s="298">
        <v>46173</v>
      </c>
      <c r="D708" s="298" t="s">
        <v>205</v>
      </c>
      <c r="E708" s="331">
        <v>320</v>
      </c>
      <c r="F708" s="522"/>
      <c r="G708" s="333">
        <f t="shared" si="24"/>
        <v>4020.5899999999856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27</v>
      </c>
      <c r="C709" s="298">
        <v>46173</v>
      </c>
      <c r="D709" s="298" t="s">
        <v>206</v>
      </c>
      <c r="E709" s="331">
        <v>25</v>
      </c>
      <c r="F709" s="522"/>
      <c r="G709" s="333">
        <f t="shared" si="24"/>
        <v>4340.5899999999856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28</v>
      </c>
      <c r="C710" s="298">
        <v>46173</v>
      </c>
      <c r="D710" s="298" t="s">
        <v>207</v>
      </c>
      <c r="E710" s="331">
        <v>25</v>
      </c>
      <c r="F710" s="522"/>
      <c r="G710" s="333">
        <f t="shared" si="24"/>
        <v>4365.5899999999856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29</v>
      </c>
      <c r="C711" s="298">
        <v>46173</v>
      </c>
      <c r="D711" s="298" t="s">
        <v>208</v>
      </c>
      <c r="E711" s="331">
        <v>45</v>
      </c>
      <c r="F711" s="522"/>
      <c r="G711" s="333">
        <f t="shared" si="24"/>
        <v>4390.5899999999856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30</v>
      </c>
      <c r="C712" s="298">
        <v>46173</v>
      </c>
      <c r="D712" s="298" t="s">
        <v>209</v>
      </c>
      <c r="E712" s="331">
        <v>400</v>
      </c>
      <c r="F712" s="522"/>
      <c r="G712" s="333">
        <f t="shared" si="24"/>
        <v>4435.5899999999856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31</v>
      </c>
      <c r="C713" s="298">
        <v>46173</v>
      </c>
      <c r="D713" s="298" t="s">
        <v>210</v>
      </c>
      <c r="E713" s="331">
        <v>375</v>
      </c>
      <c r="F713" s="522"/>
      <c r="G713" s="333">
        <f t="shared" si="24"/>
        <v>4835.5899999999856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32</v>
      </c>
      <c r="C714" s="298">
        <v>46173</v>
      </c>
      <c r="D714" s="298" t="s">
        <v>211</v>
      </c>
      <c r="E714" s="331">
        <v>100</v>
      </c>
      <c r="F714" s="522"/>
      <c r="G714" s="333">
        <f t="shared" si="24"/>
        <v>5210.5899999999856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33</v>
      </c>
      <c r="C715" s="298">
        <v>46173</v>
      </c>
      <c r="D715" s="298" t="s">
        <v>212</v>
      </c>
      <c r="E715" s="331">
        <v>85</v>
      </c>
      <c r="F715" s="522"/>
      <c r="G715" s="333">
        <f t="shared" si="24"/>
        <v>5310.5899999999856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34</v>
      </c>
      <c r="C716" s="298">
        <v>46173</v>
      </c>
      <c r="D716" s="298" t="s">
        <v>213</v>
      </c>
      <c r="E716" s="331">
        <v>230</v>
      </c>
      <c r="F716" s="522"/>
      <c r="G716" s="333">
        <f t="shared" si="24"/>
        <v>5395.5899999999856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35</v>
      </c>
      <c r="C717" s="298">
        <v>46173</v>
      </c>
      <c r="D717" s="298" t="s">
        <v>214</v>
      </c>
      <c r="E717" s="331">
        <v>45</v>
      </c>
      <c r="F717" s="522"/>
      <c r="G717" s="333">
        <f t="shared" si="24"/>
        <v>5625.5899999999856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46173</v>
      </c>
      <c r="D718" s="298" t="s">
        <v>885</v>
      </c>
      <c r="E718" s="522">
        <v>50</v>
      </c>
      <c r="F718" s="522"/>
      <c r="G718" s="333">
        <f t="shared" si="24"/>
        <v>5670.5899999999856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46173</v>
      </c>
      <c r="D719" s="298" t="s">
        <v>835</v>
      </c>
      <c r="E719" s="522">
        <v>10.63</v>
      </c>
      <c r="F719" s="522"/>
      <c r="G719" s="333">
        <f t="shared" si="24"/>
        <v>5720.5899999999856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46173</v>
      </c>
      <c r="D720" s="298" t="s">
        <v>363</v>
      </c>
      <c r="E720" s="522">
        <v>108.69</v>
      </c>
      <c r="F720" s="522"/>
      <c r="G720" s="333">
        <f t="shared" si="24"/>
        <v>5731.2199999999857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10</v>
      </c>
      <c r="C721" s="298">
        <v>46173</v>
      </c>
      <c r="D721" s="298" t="s">
        <v>176</v>
      </c>
      <c r="E721" s="522">
        <v>17.899999999999999</v>
      </c>
      <c r="F721" s="522"/>
      <c r="G721" s="333">
        <f t="shared" si="24"/>
        <v>5839.9099999999853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1</v>
      </c>
      <c r="C722" s="298">
        <v>46173</v>
      </c>
      <c r="D722" s="298" t="s">
        <v>445</v>
      </c>
      <c r="E722" s="522">
        <v>9.57</v>
      </c>
      <c r="F722" s="522"/>
      <c r="G722" s="333">
        <f t="shared" si="24"/>
        <v>5857.8099999999849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46172</v>
      </c>
      <c r="D723" s="298" t="s">
        <v>319</v>
      </c>
      <c r="E723" s="522">
        <v>88.98</v>
      </c>
      <c r="F723" s="522"/>
      <c r="G723" s="333">
        <f t="shared" si="24"/>
        <v>5867.3799999999846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46172</v>
      </c>
      <c r="D724" s="298" t="s">
        <v>891</v>
      </c>
      <c r="E724" s="522">
        <v>219.38</v>
      </c>
      <c r="F724" s="522">
        <v>219.38</v>
      </c>
      <c r="G724" s="333">
        <f t="shared" si="24"/>
        <v>5956.3599999999842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46172</v>
      </c>
      <c r="D725" s="298" t="s">
        <v>890</v>
      </c>
      <c r="E725" s="522">
        <v>310.98</v>
      </c>
      <c r="F725" s="522">
        <v>310.98</v>
      </c>
      <c r="G725" s="333">
        <f t="shared" si="24"/>
        <v>5956.3599999999842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46172</v>
      </c>
      <c r="D726" s="298" t="s">
        <v>894</v>
      </c>
      <c r="E726" s="522">
        <v>130.68</v>
      </c>
      <c r="F726" s="522"/>
      <c r="G726" s="333">
        <f t="shared" si="24"/>
        <v>5956.3599999999842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46172</v>
      </c>
      <c r="D727" s="298" t="s">
        <v>356</v>
      </c>
      <c r="E727" s="522">
        <v>49.99</v>
      </c>
      <c r="F727" s="522"/>
      <c r="G727" s="333">
        <f t="shared" si="24"/>
        <v>6087.0399999999845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46171</v>
      </c>
      <c r="D728" s="298" t="s">
        <v>296</v>
      </c>
      <c r="E728" s="522">
        <v>15.1</v>
      </c>
      <c r="F728" s="522"/>
      <c r="G728" s="333">
        <f t="shared" si="24"/>
        <v>6137.0299999999843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46171</v>
      </c>
      <c r="D729" s="298" t="s">
        <v>295</v>
      </c>
      <c r="E729" s="522">
        <v>7.02</v>
      </c>
      <c r="F729" s="522"/>
      <c r="G729" s="333">
        <f t="shared" si="24"/>
        <v>6152.1299999999846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46171</v>
      </c>
      <c r="D730" s="298" t="s">
        <v>295</v>
      </c>
      <c r="E730" s="522">
        <v>93.38</v>
      </c>
      <c r="F730" s="522"/>
      <c r="G730" s="333">
        <f t="shared" si="24"/>
        <v>6159.1499999999851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46171</v>
      </c>
      <c r="D731" s="298" t="s">
        <v>353</v>
      </c>
      <c r="E731" s="522">
        <v>18.98</v>
      </c>
      <c r="F731" s="522"/>
      <c r="G731" s="333">
        <f t="shared" si="24"/>
        <v>6252.5299999999852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23</v>
      </c>
      <c r="C732" s="298">
        <v>46171</v>
      </c>
      <c r="D732" s="299" t="s">
        <v>67</v>
      </c>
      <c r="E732" s="522">
        <v>650.88</v>
      </c>
      <c r="F732" s="522"/>
      <c r="G732" s="333">
        <f t="shared" si="24"/>
        <v>6271.5099999999848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20</v>
      </c>
      <c r="C733" s="298">
        <v>46171</v>
      </c>
      <c r="D733" s="299" t="s">
        <v>193</v>
      </c>
      <c r="E733" s="522">
        <v>600</v>
      </c>
      <c r="F733" s="522"/>
      <c r="G733" s="333">
        <f t="shared" si="24"/>
        <v>6922.3899999999849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38</v>
      </c>
      <c r="C734" s="298">
        <v>46171</v>
      </c>
      <c r="D734" s="299" t="s">
        <v>293</v>
      </c>
      <c r="E734" s="522"/>
      <c r="F734" s="522">
        <v>4597.8100000000004</v>
      </c>
      <c r="G734" s="333">
        <f t="shared" si="24"/>
        <v>7522.3899999999849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46171</v>
      </c>
      <c r="D735" s="299" t="s">
        <v>200</v>
      </c>
      <c r="E735" s="522">
        <v>50.92</v>
      </c>
      <c r="F735" s="522"/>
      <c r="G735" s="333">
        <f t="shared" si="24"/>
        <v>2924.5799999999849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43</v>
      </c>
      <c r="C736" s="298">
        <v>46171</v>
      </c>
      <c r="D736" s="299" t="s">
        <v>201</v>
      </c>
      <c r="E736" s="522">
        <v>42.84</v>
      </c>
      <c r="F736" s="522"/>
      <c r="G736" s="333">
        <f t="shared" si="24"/>
        <v>2975.499999999985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39</v>
      </c>
      <c r="C737" s="298">
        <v>46170</v>
      </c>
      <c r="D737" s="299" t="s">
        <v>292</v>
      </c>
      <c r="E737" s="522"/>
      <c r="F737" s="522">
        <v>2763.79</v>
      </c>
      <c r="G737" s="333">
        <f t="shared" si="24"/>
        <v>3018.3399999999851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3</v>
      </c>
      <c r="C738" s="298">
        <v>46170</v>
      </c>
      <c r="D738" s="299" t="s">
        <v>884</v>
      </c>
      <c r="E738" s="522">
        <v>8.9499999999999993</v>
      </c>
      <c r="F738" s="522"/>
      <c r="G738" s="333">
        <f t="shared" si="24"/>
        <v>254.54999999998506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46170</v>
      </c>
      <c r="D739" s="299" t="s">
        <v>884</v>
      </c>
      <c r="E739" s="522">
        <v>43.44</v>
      </c>
      <c r="F739" s="522"/>
      <c r="G739" s="333">
        <f t="shared" si="24"/>
        <v>263.49999999998505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46170</v>
      </c>
      <c r="D740" s="299" t="s">
        <v>892</v>
      </c>
      <c r="E740" s="522">
        <v>30.89</v>
      </c>
      <c r="F740" s="522"/>
      <c r="G740" s="333">
        <f t="shared" si="24"/>
        <v>306.93999999998505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46170</v>
      </c>
      <c r="D741" s="299" t="s">
        <v>346</v>
      </c>
      <c r="E741" s="522">
        <v>32.659999999999997</v>
      </c>
      <c r="F741" s="522"/>
      <c r="G741" s="333">
        <f t="shared" si="24"/>
        <v>337.82999999998503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46170</v>
      </c>
      <c r="D742" s="299" t="s">
        <v>386</v>
      </c>
      <c r="E742" s="522">
        <v>9.09</v>
      </c>
      <c r="F742" s="522"/>
      <c r="G742" s="333">
        <f t="shared" si="24"/>
        <v>370.48999999998506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46170</v>
      </c>
      <c r="D743" s="299" t="s">
        <v>846</v>
      </c>
      <c r="E743" s="522">
        <v>36.74</v>
      </c>
      <c r="F743" s="522"/>
      <c r="G743" s="333">
        <f t="shared" si="24"/>
        <v>379.57999999998503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5</v>
      </c>
      <c r="C744" s="298">
        <v>46170</v>
      </c>
      <c r="D744" s="299" t="s">
        <v>846</v>
      </c>
      <c r="E744" s="522">
        <v>11.2</v>
      </c>
      <c r="F744" s="522"/>
      <c r="G744" s="333">
        <f t="shared" si="24"/>
        <v>416.31999999998504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46169</v>
      </c>
      <c r="D745" s="299" t="s">
        <v>358</v>
      </c>
      <c r="E745" s="522">
        <v>11.29</v>
      </c>
      <c r="F745" s="522"/>
      <c r="G745" s="333">
        <f t="shared" si="24"/>
        <v>427.51999999998503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4</v>
      </c>
      <c r="C746" s="298">
        <v>46169</v>
      </c>
      <c r="D746" s="299" t="s">
        <v>363</v>
      </c>
      <c r="E746" s="522">
        <v>44.84</v>
      </c>
      <c r="F746" s="522"/>
      <c r="G746" s="333">
        <f t="shared" si="24"/>
        <v>438.80999999998505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7</v>
      </c>
      <c r="C747" s="298">
        <v>46169</v>
      </c>
      <c r="D747" s="299" t="s">
        <v>338</v>
      </c>
      <c r="E747" s="522">
        <v>139.88</v>
      </c>
      <c r="F747" s="522"/>
      <c r="G747" s="333">
        <f t="shared" si="24"/>
        <v>483.64999999998508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46169</v>
      </c>
      <c r="D748" s="299" t="s">
        <v>319</v>
      </c>
      <c r="E748" s="522">
        <v>46.84</v>
      </c>
      <c r="F748" s="522"/>
      <c r="G748" s="333">
        <f t="shared" ref="G748:G785" si="25">G749-E748+F748</f>
        <v>623.52999999998508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46169</v>
      </c>
      <c r="D749" s="299" t="s">
        <v>358</v>
      </c>
      <c r="E749" s="522">
        <v>9.4700000000000006</v>
      </c>
      <c r="F749" s="522"/>
      <c r="G749" s="333">
        <f t="shared" si="25"/>
        <v>670.36999999998511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46168</v>
      </c>
      <c r="D750" s="299" t="s">
        <v>308</v>
      </c>
      <c r="E750" s="522">
        <v>47.99</v>
      </c>
      <c r="F750" s="522"/>
      <c r="G750" s="333">
        <f t="shared" si="25"/>
        <v>679.83999999998514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46168</v>
      </c>
      <c r="D751" s="299" t="s">
        <v>872</v>
      </c>
      <c r="E751" s="522">
        <v>26</v>
      </c>
      <c r="F751" s="522"/>
      <c r="G751" s="333">
        <f t="shared" si="25"/>
        <v>727.82999999998515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46168</v>
      </c>
      <c r="D752" s="299" t="s">
        <v>310</v>
      </c>
      <c r="E752" s="522">
        <v>50.15</v>
      </c>
      <c r="F752" s="522"/>
      <c r="G752" s="333">
        <f t="shared" si="25"/>
        <v>753.82999999998515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46168</v>
      </c>
      <c r="D753" s="299" t="s">
        <v>882</v>
      </c>
      <c r="E753" s="522">
        <v>400</v>
      </c>
      <c r="F753" s="522">
        <v>400</v>
      </c>
      <c r="G753" s="333">
        <f t="shared" si="25"/>
        <v>803.97999999998513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22</v>
      </c>
      <c r="C754" s="298">
        <v>46168</v>
      </c>
      <c r="D754" s="299" t="s">
        <v>835</v>
      </c>
      <c r="E754" s="522">
        <v>15.96</v>
      </c>
      <c r="F754" s="522"/>
      <c r="G754" s="333">
        <f t="shared" si="25"/>
        <v>803.97999999998513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46168</v>
      </c>
      <c r="D755" s="299" t="s">
        <v>296</v>
      </c>
      <c r="E755" s="522">
        <v>15.1</v>
      </c>
      <c r="F755" s="522"/>
      <c r="G755" s="333">
        <f t="shared" si="25"/>
        <v>819.93999999998516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46168</v>
      </c>
      <c r="D756" s="299" t="s">
        <v>296</v>
      </c>
      <c r="E756" s="522">
        <v>44.67</v>
      </c>
      <c r="F756" s="522"/>
      <c r="G756" s="333">
        <f t="shared" si="25"/>
        <v>835.03999999998518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46168</v>
      </c>
      <c r="D757" s="299" t="s">
        <v>300</v>
      </c>
      <c r="E757" s="522">
        <v>32.99</v>
      </c>
      <c r="F757" s="522"/>
      <c r="G757" s="333">
        <f t="shared" si="25"/>
        <v>879.70999999998514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46168</v>
      </c>
      <c r="D758" s="299" t="s">
        <v>386</v>
      </c>
      <c r="E758" s="522">
        <v>14.39</v>
      </c>
      <c r="F758" s="522"/>
      <c r="G758" s="333">
        <f t="shared" si="25"/>
        <v>912.69999999998515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12</v>
      </c>
      <c r="C759" s="298">
        <v>46167</v>
      </c>
      <c r="D759" s="299" t="s">
        <v>314</v>
      </c>
      <c r="E759" s="522">
        <v>204.48</v>
      </c>
      <c r="F759" s="522"/>
      <c r="G759" s="333">
        <f t="shared" si="25"/>
        <v>927.08999999998514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46167</v>
      </c>
      <c r="D760" s="299" t="s">
        <v>319</v>
      </c>
      <c r="E760" s="522">
        <v>29.79</v>
      </c>
      <c r="F760" s="522"/>
      <c r="G760" s="333">
        <f t="shared" si="25"/>
        <v>1131.5699999999852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46167</v>
      </c>
      <c r="D761" s="299" t="s">
        <v>348</v>
      </c>
      <c r="E761" s="522">
        <v>50</v>
      </c>
      <c r="F761" s="522"/>
      <c r="G761" s="333">
        <f t="shared" si="25"/>
        <v>1161.3599999999851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46166</v>
      </c>
      <c r="D762" s="299" t="s">
        <v>329</v>
      </c>
      <c r="E762" s="522">
        <v>122.54</v>
      </c>
      <c r="F762" s="522"/>
      <c r="G762" s="333">
        <f t="shared" si="25"/>
        <v>1211.3599999999851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46166</v>
      </c>
      <c r="D763" s="299" t="s">
        <v>311</v>
      </c>
      <c r="E763" s="522">
        <v>157.97</v>
      </c>
      <c r="F763" s="522"/>
      <c r="G763" s="333">
        <f t="shared" si="25"/>
        <v>1333.8999999999851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46166</v>
      </c>
      <c r="D764" s="299" t="s">
        <v>300</v>
      </c>
      <c r="E764" s="522">
        <v>44.05</v>
      </c>
      <c r="F764" s="522"/>
      <c r="G764" s="333">
        <f t="shared" si="25"/>
        <v>1491.8699999999851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46166</v>
      </c>
      <c r="D765" s="299" t="s">
        <v>319</v>
      </c>
      <c r="E765" s="522">
        <v>70.44</v>
      </c>
      <c r="F765" s="522"/>
      <c r="G765" s="333">
        <f t="shared" si="25"/>
        <v>1535.9199999999851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46166</v>
      </c>
      <c r="D766" s="299" t="s">
        <v>329</v>
      </c>
      <c r="E766" s="522">
        <v>55.96</v>
      </c>
      <c r="F766" s="522"/>
      <c r="G766" s="333">
        <f t="shared" si="25"/>
        <v>1606.3599999999851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46166</v>
      </c>
      <c r="D767" s="299" t="s">
        <v>883</v>
      </c>
      <c r="E767" s="522">
        <v>597.83000000000004</v>
      </c>
      <c r="F767" s="522"/>
      <c r="G767" s="333">
        <f t="shared" si="25"/>
        <v>1662.3199999999852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287</v>
      </c>
      <c r="B768" s="330" t="s">
        <v>287</v>
      </c>
      <c r="C768" s="298">
        <v>46166</v>
      </c>
      <c r="D768" s="299" t="s">
        <v>845</v>
      </c>
      <c r="E768" s="522">
        <v>69.2</v>
      </c>
      <c r="F768" s="522">
        <v>69.2</v>
      </c>
      <c r="G768" s="333">
        <f t="shared" si="25"/>
        <v>2260.1499999999851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46165</v>
      </c>
      <c r="D769" s="299" t="s">
        <v>880</v>
      </c>
      <c r="E769" s="522">
        <v>94.76</v>
      </c>
      <c r="F769" s="522"/>
      <c r="G769" s="333">
        <f t="shared" si="25"/>
        <v>2260.1499999999851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46165</v>
      </c>
      <c r="D770" s="299" t="s">
        <v>393</v>
      </c>
      <c r="E770" s="522">
        <v>34.869999999999997</v>
      </c>
      <c r="F770" s="522"/>
      <c r="G770" s="333">
        <f t="shared" si="25"/>
        <v>2354.9099999999853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46165</v>
      </c>
      <c r="D771" s="299" t="s">
        <v>481</v>
      </c>
      <c r="E771" s="522">
        <v>80.48</v>
      </c>
      <c r="F771" s="522"/>
      <c r="G771" s="333">
        <f t="shared" si="25"/>
        <v>2389.7799999999852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5</v>
      </c>
      <c r="C772" s="298">
        <v>46165</v>
      </c>
      <c r="D772" s="299" t="s">
        <v>879</v>
      </c>
      <c r="E772" s="522">
        <v>25</v>
      </c>
      <c r="F772" s="522"/>
      <c r="G772" s="333">
        <f t="shared" si="25"/>
        <v>2470.2599999999852</v>
      </c>
      <c r="H772" s="334" t="s">
        <v>298</v>
      </c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6</v>
      </c>
      <c r="C773" s="298">
        <v>46165</v>
      </c>
      <c r="D773" s="299" t="s">
        <v>877</v>
      </c>
      <c r="E773" s="522">
        <v>50</v>
      </c>
      <c r="F773" s="522"/>
      <c r="G773" s="333">
        <f t="shared" si="25"/>
        <v>2495.2599999999852</v>
      </c>
      <c r="H773" s="334" t="s">
        <v>298</v>
      </c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46165</v>
      </c>
      <c r="D774" s="299" t="s">
        <v>878</v>
      </c>
      <c r="E774" s="522">
        <v>25</v>
      </c>
      <c r="F774" s="522"/>
      <c r="G774" s="333">
        <f t="shared" si="25"/>
        <v>2545.2599999999852</v>
      </c>
      <c r="H774" s="334" t="s">
        <v>298</v>
      </c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46164</v>
      </c>
      <c r="D775" s="299" t="s">
        <v>881</v>
      </c>
      <c r="E775" s="522">
        <v>45.46</v>
      </c>
      <c r="F775" s="522"/>
      <c r="G775" s="333">
        <f t="shared" si="25"/>
        <v>2570.2599999999852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46164</v>
      </c>
      <c r="D776" s="299" t="s">
        <v>873</v>
      </c>
      <c r="E776" s="522">
        <v>22</v>
      </c>
      <c r="F776" s="522"/>
      <c r="G776" s="333">
        <f t="shared" si="25"/>
        <v>2615.7199999999852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46164</v>
      </c>
      <c r="D777" s="299" t="s">
        <v>296</v>
      </c>
      <c r="E777" s="522">
        <v>14.57</v>
      </c>
      <c r="F777" s="522"/>
      <c r="G777" s="333">
        <f t="shared" si="25"/>
        <v>2637.7199999999852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46163</v>
      </c>
      <c r="D778" s="299" t="s">
        <v>334</v>
      </c>
      <c r="E778" s="522">
        <v>9.01</v>
      </c>
      <c r="F778" s="522"/>
      <c r="G778" s="333">
        <f t="shared" si="25"/>
        <v>2652.2899999999854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46163</v>
      </c>
      <c r="D779" s="299" t="s">
        <v>334</v>
      </c>
      <c r="E779" s="522">
        <v>6.8</v>
      </c>
      <c r="F779" s="522"/>
      <c r="G779" s="333">
        <f t="shared" si="25"/>
        <v>2661.2999999999856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46163</v>
      </c>
      <c r="D780" s="299" t="s">
        <v>358</v>
      </c>
      <c r="E780" s="522">
        <v>16.649999999999999</v>
      </c>
      <c r="F780" s="522"/>
      <c r="G780" s="333">
        <f t="shared" si="25"/>
        <v>2668.0999999999858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46163</v>
      </c>
      <c r="D781" s="299" t="s">
        <v>846</v>
      </c>
      <c r="E781" s="522">
        <v>24.89</v>
      </c>
      <c r="F781" s="522"/>
      <c r="G781" s="333">
        <f t="shared" si="25"/>
        <v>2684.7499999999859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5</v>
      </c>
      <c r="C782" s="298">
        <v>46163</v>
      </c>
      <c r="D782" s="299" t="s">
        <v>846</v>
      </c>
      <c r="E782" s="522">
        <v>11.2</v>
      </c>
      <c r="F782" s="522"/>
      <c r="G782" s="333">
        <f t="shared" si="25"/>
        <v>2709.6399999999858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46162</v>
      </c>
      <c r="D783" s="299" t="s">
        <v>296</v>
      </c>
      <c r="E783" s="522">
        <v>11.18</v>
      </c>
      <c r="F783" s="522"/>
      <c r="G783" s="333">
        <f t="shared" si="25"/>
        <v>2720.8399999999856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46162</v>
      </c>
      <c r="D784" s="299" t="s">
        <v>386</v>
      </c>
      <c r="E784" s="522">
        <v>14.38</v>
      </c>
      <c r="F784" s="522"/>
      <c r="G784" s="333">
        <f t="shared" si="25"/>
        <v>2732.0199999999854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46162</v>
      </c>
      <c r="D785" s="299" t="s">
        <v>323</v>
      </c>
      <c r="E785" s="522">
        <v>20.22</v>
      </c>
      <c r="F785" s="522"/>
      <c r="G785" s="333">
        <f t="shared" si="25"/>
        <v>2746.3999999999855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5</v>
      </c>
      <c r="C786" s="298">
        <v>46162</v>
      </c>
      <c r="D786" s="299" t="s">
        <v>872</v>
      </c>
      <c r="E786" s="522">
        <v>30</v>
      </c>
      <c r="F786" s="522"/>
      <c r="G786" s="333">
        <f t="shared" ref="G786:G800" si="26">G787-E786+F786</f>
        <v>2766.6199999999853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46162</v>
      </c>
      <c r="D787" s="299" t="s">
        <v>874</v>
      </c>
      <c r="E787" s="522">
        <v>46.72</v>
      </c>
      <c r="F787" s="522"/>
      <c r="G787" s="333">
        <f t="shared" si="26"/>
        <v>2796.6199999999853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46162</v>
      </c>
      <c r="D788" s="299" t="s">
        <v>310</v>
      </c>
      <c r="E788" s="522">
        <v>56.51</v>
      </c>
      <c r="F788" s="522"/>
      <c r="G788" s="333">
        <f t="shared" si="26"/>
        <v>2843.3399999999851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46161</v>
      </c>
      <c r="D789" s="299" t="s">
        <v>871</v>
      </c>
      <c r="E789" s="522">
        <v>63.99</v>
      </c>
      <c r="F789" s="522"/>
      <c r="G789" s="333">
        <f t="shared" si="26"/>
        <v>2899.8499999999854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46161</v>
      </c>
      <c r="D790" s="299" t="s">
        <v>296</v>
      </c>
      <c r="E790" s="522">
        <v>43.46</v>
      </c>
      <c r="F790" s="522"/>
      <c r="G790" s="333">
        <f t="shared" si="26"/>
        <v>2963.8399999999851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3</v>
      </c>
      <c r="C791" s="298">
        <v>46161</v>
      </c>
      <c r="D791" s="299" t="s">
        <v>296</v>
      </c>
      <c r="E791" s="522">
        <v>8.7200000000000006</v>
      </c>
      <c r="F791" s="522"/>
      <c r="G791" s="333">
        <f t="shared" si="26"/>
        <v>3007.2999999999852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46161</v>
      </c>
      <c r="D792" s="299" t="s">
        <v>301</v>
      </c>
      <c r="E792" s="522">
        <v>30.9</v>
      </c>
      <c r="F792" s="522"/>
      <c r="G792" s="333">
        <f t="shared" si="26"/>
        <v>3016.019999999985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22</v>
      </c>
      <c r="C793" s="298">
        <v>46161</v>
      </c>
      <c r="D793" s="299" t="s">
        <v>328</v>
      </c>
      <c r="E793" s="522">
        <v>7.46</v>
      </c>
      <c r="F793" s="522"/>
      <c r="G793" s="333">
        <f t="shared" si="26"/>
        <v>3046.9199999999851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46161</v>
      </c>
      <c r="D794" s="299" t="s">
        <v>869</v>
      </c>
      <c r="E794" s="522">
        <v>31.05</v>
      </c>
      <c r="F794" s="522"/>
      <c r="G794" s="333">
        <f t="shared" si="26"/>
        <v>3054.3799999999851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46161</v>
      </c>
      <c r="D795" s="299" t="s">
        <v>870</v>
      </c>
      <c r="E795" s="522">
        <v>54.41</v>
      </c>
      <c r="F795" s="522"/>
      <c r="G795" s="333">
        <f t="shared" si="26"/>
        <v>3085.4299999999853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46161</v>
      </c>
      <c r="D796" s="299" t="s">
        <v>875</v>
      </c>
      <c r="E796" s="522">
        <v>20.49</v>
      </c>
      <c r="F796" s="522"/>
      <c r="G796" s="333">
        <f t="shared" si="26"/>
        <v>3139.8399999999851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46160</v>
      </c>
      <c r="D797" s="299" t="s">
        <v>401</v>
      </c>
      <c r="E797" s="522">
        <v>13.84</v>
      </c>
      <c r="F797" s="522"/>
      <c r="G797" s="333">
        <f t="shared" si="26"/>
        <v>3160.3299999999849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46160</v>
      </c>
      <c r="D798" s="299" t="s">
        <v>876</v>
      </c>
      <c r="E798" s="522">
        <v>138.44</v>
      </c>
      <c r="F798" s="522">
        <v>138.44</v>
      </c>
      <c r="G798" s="333">
        <f t="shared" si="26"/>
        <v>3174.1699999999851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46160</v>
      </c>
      <c r="D799" s="299" t="s">
        <v>353</v>
      </c>
      <c r="E799" s="522">
        <v>25.48</v>
      </c>
      <c r="F799" s="522"/>
      <c r="G799" s="333">
        <f t="shared" si="26"/>
        <v>3174.1699999999851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17</v>
      </c>
      <c r="C800" s="298">
        <v>46160</v>
      </c>
      <c r="D800" s="299" t="s">
        <v>188</v>
      </c>
      <c r="E800" s="522">
        <v>42.65</v>
      </c>
      <c r="F800" s="522"/>
      <c r="G800" s="333">
        <f t="shared" si="26"/>
        <v>3199.6499999999851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15</v>
      </c>
      <c r="C801" s="298">
        <v>46160</v>
      </c>
      <c r="D801" s="299" t="s">
        <v>185</v>
      </c>
      <c r="E801" s="522">
        <v>101.37</v>
      </c>
      <c r="F801" s="522"/>
      <c r="G801" s="333">
        <f t="shared" ref="G801:G881" si="27">G802-E801+F801</f>
        <v>3242.2999999999852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335</v>
      </c>
      <c r="B802" s="330" t="s">
        <v>335</v>
      </c>
      <c r="C802" s="298">
        <v>46160</v>
      </c>
      <c r="D802" s="299" t="s">
        <v>336</v>
      </c>
      <c r="E802" s="522">
        <v>93.13</v>
      </c>
      <c r="F802" s="522"/>
      <c r="G802" s="333">
        <f t="shared" si="27"/>
        <v>3343.6699999999851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11</v>
      </c>
      <c r="C803" s="298">
        <v>46160</v>
      </c>
      <c r="D803" s="299" t="s">
        <v>178</v>
      </c>
      <c r="E803" s="522">
        <v>267.68</v>
      </c>
      <c r="F803" s="522"/>
      <c r="G803" s="333">
        <f t="shared" si="27"/>
        <v>3436.7999999999852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23</v>
      </c>
      <c r="C804" s="298">
        <v>46160</v>
      </c>
      <c r="D804" s="299" t="s">
        <v>63</v>
      </c>
      <c r="E804" s="522">
        <v>529.46</v>
      </c>
      <c r="F804" s="522"/>
      <c r="G804" s="333">
        <f t="shared" si="27"/>
        <v>3704.479999999985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46159</v>
      </c>
      <c r="D805" s="299" t="s">
        <v>311</v>
      </c>
      <c r="E805" s="522">
        <v>148.25</v>
      </c>
      <c r="F805" s="522"/>
      <c r="G805" s="333">
        <f t="shared" si="27"/>
        <v>4233.939999999985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46159</v>
      </c>
      <c r="D806" s="299" t="s">
        <v>306</v>
      </c>
      <c r="E806" s="522">
        <v>90.2</v>
      </c>
      <c r="F806" s="522"/>
      <c r="G806" s="333">
        <f t="shared" si="27"/>
        <v>4382.189999999985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21</v>
      </c>
      <c r="C807" s="298">
        <v>46159</v>
      </c>
      <c r="D807" s="299" t="s">
        <v>194</v>
      </c>
      <c r="E807" s="522">
        <v>81</v>
      </c>
      <c r="F807" s="522"/>
      <c r="G807" s="333">
        <f t="shared" si="27"/>
        <v>4472.3899999999849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46159</v>
      </c>
      <c r="D808" s="299" t="s">
        <v>300</v>
      </c>
      <c r="E808" s="522">
        <v>38.33</v>
      </c>
      <c r="F808" s="522"/>
      <c r="G808" s="333">
        <f t="shared" si="27"/>
        <v>4553.3899999999849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42</v>
      </c>
      <c r="C809" s="298">
        <v>46159</v>
      </c>
      <c r="D809" s="299" t="s">
        <v>333</v>
      </c>
      <c r="E809" s="522">
        <v>29.8</v>
      </c>
      <c r="F809" s="522"/>
      <c r="G809" s="333">
        <f t="shared" si="27"/>
        <v>4591.7199999999848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43</v>
      </c>
      <c r="C810" s="298">
        <v>46159</v>
      </c>
      <c r="D810" s="299" t="s">
        <v>333</v>
      </c>
      <c r="E810" s="522">
        <v>22.35</v>
      </c>
      <c r="F810" s="522"/>
      <c r="G810" s="333">
        <f t="shared" si="27"/>
        <v>4621.519999999985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46159</v>
      </c>
      <c r="D811" s="299" t="s">
        <v>319</v>
      </c>
      <c r="E811" s="522">
        <v>50.75</v>
      </c>
      <c r="F811" s="522"/>
      <c r="G811" s="333">
        <f t="shared" si="27"/>
        <v>4643.8699999999853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5</v>
      </c>
      <c r="C812" s="298">
        <v>46158</v>
      </c>
      <c r="D812" s="299" t="s">
        <v>340</v>
      </c>
      <c r="E812" s="522">
        <v>21.3</v>
      </c>
      <c r="F812" s="522"/>
      <c r="G812" s="333">
        <f t="shared" si="27"/>
        <v>4694.6199999999853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46158</v>
      </c>
      <c r="D813" s="299" t="s">
        <v>319</v>
      </c>
      <c r="E813" s="522">
        <v>41.46</v>
      </c>
      <c r="F813" s="522"/>
      <c r="G813" s="333">
        <f t="shared" si="27"/>
        <v>4715.9199999999855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287</v>
      </c>
      <c r="B814" s="330" t="s">
        <v>287</v>
      </c>
      <c r="C814" s="298">
        <v>46158</v>
      </c>
      <c r="D814" s="299" t="s">
        <v>849</v>
      </c>
      <c r="E814" s="522">
        <v>95.85</v>
      </c>
      <c r="F814" s="522">
        <v>95.85</v>
      </c>
      <c r="G814" s="333">
        <f t="shared" si="27"/>
        <v>4757.3799999999856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46158</v>
      </c>
      <c r="D815" s="299" t="s">
        <v>847</v>
      </c>
      <c r="E815" s="522">
        <v>87.13</v>
      </c>
      <c r="F815" s="522">
        <v>87.13</v>
      </c>
      <c r="G815" s="333">
        <f t="shared" si="27"/>
        <v>4757.3799999999856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46158</v>
      </c>
      <c r="D816" s="299" t="s">
        <v>310</v>
      </c>
      <c r="E816" s="522">
        <v>48.15</v>
      </c>
      <c r="F816" s="522"/>
      <c r="G816" s="333">
        <f t="shared" si="27"/>
        <v>4757.3799999999856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46158</v>
      </c>
      <c r="D817" s="299" t="s">
        <v>308</v>
      </c>
      <c r="E817" s="522">
        <v>75.069999999999993</v>
      </c>
      <c r="F817" s="522"/>
      <c r="G817" s="333">
        <f t="shared" si="27"/>
        <v>4805.5299999999852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46158</v>
      </c>
      <c r="D818" s="299" t="s">
        <v>308</v>
      </c>
      <c r="E818" s="522">
        <v>75</v>
      </c>
      <c r="F818" s="522"/>
      <c r="G818" s="333">
        <f t="shared" si="27"/>
        <v>4880.5999999999849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46158</v>
      </c>
      <c r="D819" s="299" t="s">
        <v>348</v>
      </c>
      <c r="E819" s="522">
        <v>8.3800000000000008</v>
      </c>
      <c r="F819" s="522"/>
      <c r="G819" s="333">
        <f t="shared" si="27"/>
        <v>4955.5999999999849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46157</v>
      </c>
      <c r="D820" s="299" t="s">
        <v>319</v>
      </c>
      <c r="E820" s="522">
        <v>63.55</v>
      </c>
      <c r="F820" s="522"/>
      <c r="G820" s="333">
        <f t="shared" si="27"/>
        <v>4963.979999999985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46157</v>
      </c>
      <c r="D821" s="299" t="s">
        <v>296</v>
      </c>
      <c r="E821" s="522">
        <v>45.1</v>
      </c>
      <c r="F821" s="522"/>
      <c r="G821" s="333">
        <f t="shared" si="27"/>
        <v>5027.5299999999852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46157</v>
      </c>
      <c r="D822" s="299" t="s">
        <v>296</v>
      </c>
      <c r="E822" s="522">
        <v>24.54</v>
      </c>
      <c r="F822" s="522"/>
      <c r="G822" s="333">
        <f t="shared" si="27"/>
        <v>5072.6299999999856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46157</v>
      </c>
      <c r="D823" s="299" t="s">
        <v>334</v>
      </c>
      <c r="E823" s="522">
        <v>14.28</v>
      </c>
      <c r="F823" s="522"/>
      <c r="G823" s="333">
        <f t="shared" si="27"/>
        <v>5097.1699999999855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287</v>
      </c>
      <c r="B824" s="330" t="s">
        <v>287</v>
      </c>
      <c r="C824" s="298">
        <v>46157</v>
      </c>
      <c r="D824" s="299" t="s">
        <v>506</v>
      </c>
      <c r="E824" s="522">
        <v>146.15</v>
      </c>
      <c r="F824" s="522">
        <v>146.15</v>
      </c>
      <c r="G824" s="333">
        <f t="shared" si="27"/>
        <v>5111.4499999999853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46157</v>
      </c>
      <c r="D825" s="299" t="s">
        <v>868</v>
      </c>
      <c r="E825" s="522">
        <v>202.87</v>
      </c>
      <c r="F825" s="522"/>
      <c r="G825" s="333">
        <f>G826-E825+F825</f>
        <v>5111.4499999999853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46157</v>
      </c>
      <c r="D826" s="299" t="s">
        <v>300</v>
      </c>
      <c r="E826" s="522">
        <v>14.9</v>
      </c>
      <c r="F826" s="522"/>
      <c r="G826" s="333">
        <f t="shared" si="27"/>
        <v>5314.3199999999852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38</v>
      </c>
      <c r="C827" s="298">
        <v>46157</v>
      </c>
      <c r="D827" s="299" t="s">
        <v>293</v>
      </c>
      <c r="E827" s="522"/>
      <c r="F827" s="522">
        <v>4597.82</v>
      </c>
      <c r="G827" s="333">
        <f t="shared" si="27"/>
        <v>5329.2199999999848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46156</v>
      </c>
      <c r="D828" s="299" t="s">
        <v>867</v>
      </c>
      <c r="E828" s="522">
        <v>34.96</v>
      </c>
      <c r="F828" s="522"/>
      <c r="G828" s="333">
        <f t="shared" si="27"/>
        <v>731.39999999998463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46156</v>
      </c>
      <c r="D829" s="299" t="s">
        <v>408</v>
      </c>
      <c r="E829" s="522">
        <v>23.9</v>
      </c>
      <c r="F829" s="522"/>
      <c r="G829" s="333">
        <f t="shared" si="27"/>
        <v>766.35999999998467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24</v>
      </c>
      <c r="C830" s="298">
        <v>46156</v>
      </c>
      <c r="D830" s="299" t="s">
        <v>860</v>
      </c>
      <c r="E830" s="522">
        <v>109.92</v>
      </c>
      <c r="F830" s="522"/>
      <c r="G830" s="333">
        <f t="shared" si="27"/>
        <v>790.25999999998464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46156</v>
      </c>
      <c r="D831" s="299" t="s">
        <v>334</v>
      </c>
      <c r="E831" s="522">
        <v>24.34</v>
      </c>
      <c r="F831" s="522"/>
      <c r="G831" s="333">
        <f t="shared" si="27"/>
        <v>900.1799999999846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46156</v>
      </c>
      <c r="D832" s="299" t="s">
        <v>846</v>
      </c>
      <c r="E832" s="522">
        <v>24.89</v>
      </c>
      <c r="F832" s="522"/>
      <c r="G832" s="333">
        <f t="shared" si="27"/>
        <v>924.51999999998463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5</v>
      </c>
      <c r="C833" s="298">
        <v>46156</v>
      </c>
      <c r="D833" s="299" t="s">
        <v>846</v>
      </c>
      <c r="E833" s="522">
        <v>11.2</v>
      </c>
      <c r="F833" s="522"/>
      <c r="G833" s="333">
        <f t="shared" si="27"/>
        <v>949.40999999998462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46156</v>
      </c>
      <c r="D834" s="299" t="s">
        <v>324</v>
      </c>
      <c r="E834" s="522">
        <v>22.04</v>
      </c>
      <c r="F834" s="522"/>
      <c r="G834" s="333">
        <f t="shared" si="27"/>
        <v>960.60999999998467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39</v>
      </c>
      <c r="C835" s="298">
        <v>46156</v>
      </c>
      <c r="D835" s="299" t="s">
        <v>292</v>
      </c>
      <c r="E835" s="522"/>
      <c r="F835" s="522">
        <v>2763.78</v>
      </c>
      <c r="G835" s="333">
        <f t="shared" si="27"/>
        <v>982.64999999998463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291</v>
      </c>
      <c r="B836" s="330">
        <v>41</v>
      </c>
      <c r="C836" s="298">
        <v>46156</v>
      </c>
      <c r="D836" s="299" t="s">
        <v>299</v>
      </c>
      <c r="E836" s="522"/>
      <c r="F836" s="522">
        <v>250</v>
      </c>
      <c r="G836" s="333">
        <f t="shared" si="27"/>
        <v>-1781.1300000000156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335</v>
      </c>
      <c r="B837" s="330" t="s">
        <v>335</v>
      </c>
      <c r="C837" s="298">
        <v>46156</v>
      </c>
      <c r="D837" s="299" t="s">
        <v>460</v>
      </c>
      <c r="E837" s="522"/>
      <c r="F837" s="522">
        <v>100</v>
      </c>
      <c r="G837" s="333">
        <f t="shared" si="27"/>
        <v>-2031.1300000000156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46156</v>
      </c>
      <c r="D838" s="299" t="s">
        <v>300</v>
      </c>
      <c r="E838" s="522">
        <v>13.3</v>
      </c>
      <c r="F838" s="522"/>
      <c r="G838" s="333">
        <f t="shared" si="27"/>
        <v>-2131.1300000000156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46155</v>
      </c>
      <c r="D839" s="299" t="s">
        <v>296</v>
      </c>
      <c r="E839" s="522">
        <v>14.67</v>
      </c>
      <c r="F839" s="522"/>
      <c r="G839" s="333">
        <f t="shared" si="27"/>
        <v>-2117.8300000000154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46155</v>
      </c>
      <c r="D840" s="299" t="s">
        <v>319</v>
      </c>
      <c r="E840" s="522">
        <v>22.96</v>
      </c>
      <c r="F840" s="522"/>
      <c r="G840" s="333">
        <f t="shared" si="27"/>
        <v>-2103.1600000000153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287</v>
      </c>
      <c r="B841" s="330" t="s">
        <v>287</v>
      </c>
      <c r="C841" s="298">
        <v>46155</v>
      </c>
      <c r="D841" s="299" t="s">
        <v>855</v>
      </c>
      <c r="E841" s="522">
        <v>100</v>
      </c>
      <c r="F841" s="522">
        <v>100</v>
      </c>
      <c r="G841" s="333">
        <f t="shared" si="27"/>
        <v>-2080.2000000000153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46154</v>
      </c>
      <c r="D842" s="299" t="s">
        <v>455</v>
      </c>
      <c r="E842" s="522">
        <v>43.14</v>
      </c>
      <c r="F842" s="522"/>
      <c r="G842" s="333">
        <f t="shared" si="27"/>
        <v>-2080.2000000000153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46154</v>
      </c>
      <c r="D843" s="299" t="s">
        <v>455</v>
      </c>
      <c r="E843" s="522">
        <v>7.29</v>
      </c>
      <c r="F843" s="522"/>
      <c r="G843" s="333">
        <f t="shared" si="27"/>
        <v>-2037.0600000000154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19</v>
      </c>
      <c r="C844" s="298">
        <v>46154</v>
      </c>
      <c r="D844" s="299" t="s">
        <v>191</v>
      </c>
      <c r="E844" s="522">
        <v>200</v>
      </c>
      <c r="F844" s="522"/>
      <c r="G844" s="333">
        <f t="shared" si="27"/>
        <v>-2029.7700000000154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46154</v>
      </c>
      <c r="D845" s="299" t="s">
        <v>446</v>
      </c>
      <c r="E845" s="522">
        <v>-0.06</v>
      </c>
      <c r="F845" s="522"/>
      <c r="G845" s="333">
        <f t="shared" si="27"/>
        <v>-1829.7700000000154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46154</v>
      </c>
      <c r="D846" s="299" t="s">
        <v>301</v>
      </c>
      <c r="E846" s="522">
        <v>21.55</v>
      </c>
      <c r="F846" s="522"/>
      <c r="G846" s="333">
        <f t="shared" si="27"/>
        <v>-1829.8300000000154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3</v>
      </c>
      <c r="C847" s="298">
        <v>46153</v>
      </c>
      <c r="D847" s="299" t="s">
        <v>296</v>
      </c>
      <c r="E847" s="522">
        <v>4.79</v>
      </c>
      <c r="F847" s="522"/>
      <c r="G847" s="333">
        <f t="shared" si="27"/>
        <v>-1808.2800000000154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46153</v>
      </c>
      <c r="D848" s="299" t="s">
        <v>296</v>
      </c>
      <c r="E848" s="522">
        <v>66.59</v>
      </c>
      <c r="F848" s="522"/>
      <c r="G848" s="333">
        <f t="shared" si="27"/>
        <v>-1803.4900000000155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287</v>
      </c>
      <c r="B849" s="330" t="s">
        <v>287</v>
      </c>
      <c r="C849" s="298">
        <v>46153</v>
      </c>
      <c r="D849" s="299" t="s">
        <v>843</v>
      </c>
      <c r="E849" s="522">
        <v>-51.06</v>
      </c>
      <c r="F849" s="522">
        <v>-51.06</v>
      </c>
      <c r="G849" s="333">
        <f t="shared" si="27"/>
        <v>-1736.9000000000156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46153</v>
      </c>
      <c r="D850" s="299" t="s">
        <v>352</v>
      </c>
      <c r="E850" s="522">
        <v>21.29</v>
      </c>
      <c r="F850" s="522"/>
      <c r="G850" s="333">
        <f t="shared" si="27"/>
        <v>-1736.9000000000156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46152</v>
      </c>
      <c r="D851" s="299" t="s">
        <v>319</v>
      </c>
      <c r="E851" s="522">
        <v>59.25</v>
      </c>
      <c r="F851" s="522"/>
      <c r="G851" s="333">
        <f t="shared" si="27"/>
        <v>-1715.6100000000156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46152</v>
      </c>
      <c r="D852" s="299" t="s">
        <v>304</v>
      </c>
      <c r="E852" s="522">
        <v>145.94999999999999</v>
      </c>
      <c r="F852" s="522"/>
      <c r="G852" s="333">
        <f t="shared" si="27"/>
        <v>-1656.3600000000156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46152</v>
      </c>
      <c r="D853" s="299" t="s">
        <v>311</v>
      </c>
      <c r="E853" s="522">
        <v>131.9</v>
      </c>
      <c r="F853" s="522"/>
      <c r="G853" s="333">
        <f t="shared" si="27"/>
        <v>-1510.4100000000155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46152</v>
      </c>
      <c r="D854" s="299" t="s">
        <v>850</v>
      </c>
      <c r="E854" s="522">
        <v>96.46</v>
      </c>
      <c r="F854" s="522"/>
      <c r="G854" s="333">
        <f t="shared" si="27"/>
        <v>-1378.5100000000155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7</v>
      </c>
      <c r="C855" s="298">
        <v>46152</v>
      </c>
      <c r="D855" s="299" t="s">
        <v>851</v>
      </c>
      <c r="E855" s="522">
        <v>162</v>
      </c>
      <c r="F855" s="522"/>
      <c r="G855" s="333">
        <f t="shared" si="27"/>
        <v>-1282.0500000000154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3</v>
      </c>
      <c r="C856" s="298">
        <v>46152</v>
      </c>
      <c r="D856" s="299" t="s">
        <v>348</v>
      </c>
      <c r="E856" s="522">
        <v>25</v>
      </c>
      <c r="F856" s="522"/>
      <c r="G856" s="333">
        <f t="shared" si="27"/>
        <v>-1120.0500000000154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46151</v>
      </c>
      <c r="D857" s="299" t="s">
        <v>852</v>
      </c>
      <c r="E857" s="522">
        <v>35.83</v>
      </c>
      <c r="F857" s="522"/>
      <c r="G857" s="333">
        <f t="shared" si="27"/>
        <v>-1095.0500000000154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4</v>
      </c>
      <c r="C858" s="298">
        <v>46151</v>
      </c>
      <c r="D858" s="299" t="s">
        <v>310</v>
      </c>
      <c r="E858" s="522">
        <v>50.58</v>
      </c>
      <c r="F858" s="522"/>
      <c r="G858" s="333">
        <f t="shared" si="27"/>
        <v>-1059.2200000000155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46151</v>
      </c>
      <c r="D859" s="299" t="s">
        <v>853</v>
      </c>
      <c r="E859" s="522">
        <v>20.65</v>
      </c>
      <c r="F859" s="522"/>
      <c r="G859" s="333">
        <f t="shared" si="27"/>
        <v>-1008.6400000000156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46151</v>
      </c>
      <c r="D860" s="299" t="s">
        <v>319</v>
      </c>
      <c r="E860" s="522">
        <v>38.770000000000003</v>
      </c>
      <c r="F860" s="522"/>
      <c r="G860" s="333">
        <f t="shared" si="27"/>
        <v>-987.99000000001558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287</v>
      </c>
      <c r="B861" s="330" t="s">
        <v>287</v>
      </c>
      <c r="C861" s="298">
        <v>46151</v>
      </c>
      <c r="D861" s="299" t="s">
        <v>843</v>
      </c>
      <c r="E861" s="522">
        <v>383.63</v>
      </c>
      <c r="F861" s="522">
        <v>383.63</v>
      </c>
      <c r="G861" s="333">
        <f t="shared" si="27"/>
        <v>-949.2200000000156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5</v>
      </c>
      <c r="C862" s="298">
        <v>46151</v>
      </c>
      <c r="D862" s="299" t="s">
        <v>854</v>
      </c>
      <c r="E862" s="522">
        <v>10.68</v>
      </c>
      <c r="F862" s="522"/>
      <c r="G862" s="333">
        <f t="shared" si="27"/>
        <v>-949.2200000000156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46151</v>
      </c>
      <c r="D863" s="299" t="s">
        <v>348</v>
      </c>
      <c r="E863" s="522">
        <v>9.35</v>
      </c>
      <c r="F863" s="522"/>
      <c r="G863" s="333">
        <f t="shared" si="27"/>
        <v>-938.54000000001565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287</v>
      </c>
      <c r="B864" s="330" t="s">
        <v>287</v>
      </c>
      <c r="C864" s="298">
        <v>46151</v>
      </c>
      <c r="D864" s="299" t="s">
        <v>331</v>
      </c>
      <c r="E864" s="522">
        <v>-150.9</v>
      </c>
      <c r="F864" s="522">
        <v>-150.9</v>
      </c>
      <c r="G864" s="333">
        <f t="shared" si="27"/>
        <v>-929.19000000001563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46151</v>
      </c>
      <c r="D865" s="299" t="s">
        <v>847</v>
      </c>
      <c r="E865" s="522">
        <v>557.9</v>
      </c>
      <c r="F865" s="522">
        <v>557.9</v>
      </c>
      <c r="G865" s="333">
        <f t="shared" si="27"/>
        <v>-929.19000000001563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18</v>
      </c>
      <c r="C866" s="298">
        <v>46150</v>
      </c>
      <c r="D866" s="299" t="s">
        <v>361</v>
      </c>
      <c r="E866" s="522">
        <v>400</v>
      </c>
      <c r="F866" s="522"/>
      <c r="G866" s="333">
        <f t="shared" si="27"/>
        <v>-929.19000000001574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46150</v>
      </c>
      <c r="D867" s="299" t="s">
        <v>842</v>
      </c>
      <c r="E867" s="522">
        <v>200</v>
      </c>
      <c r="F867" s="522">
        <v>200</v>
      </c>
      <c r="G867" s="333">
        <f t="shared" si="27"/>
        <v>-529.19000000001574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46150</v>
      </c>
      <c r="D868" s="299" t="s">
        <v>473</v>
      </c>
      <c r="E868" s="522">
        <v>52.78</v>
      </c>
      <c r="F868" s="522"/>
      <c r="G868" s="333">
        <f t="shared" si="27"/>
        <v>-529.19000000001574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46150</v>
      </c>
      <c r="D869" s="299" t="s">
        <v>848</v>
      </c>
      <c r="E869" s="522">
        <v>137.07</v>
      </c>
      <c r="F869" s="522">
        <v>137.07</v>
      </c>
      <c r="G869" s="333">
        <f t="shared" si="27"/>
        <v>-476.41000000001571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46150</v>
      </c>
      <c r="D870" s="299" t="s">
        <v>358</v>
      </c>
      <c r="E870" s="522">
        <v>17.440000000000001</v>
      </c>
      <c r="F870" s="522"/>
      <c r="G870" s="333">
        <f t="shared" si="27"/>
        <v>-476.41000000001566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287</v>
      </c>
      <c r="B871" s="330" t="s">
        <v>287</v>
      </c>
      <c r="C871" s="298">
        <v>46150</v>
      </c>
      <c r="D871" s="299" t="s">
        <v>849</v>
      </c>
      <c r="E871" s="522">
        <v>359.81</v>
      </c>
      <c r="F871" s="522">
        <v>359.81</v>
      </c>
      <c r="G871" s="333">
        <f t="shared" si="27"/>
        <v>-458.97000000001566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46149</v>
      </c>
      <c r="D872" s="299" t="s">
        <v>846</v>
      </c>
      <c r="E872" s="522">
        <v>23.7</v>
      </c>
      <c r="F872" s="522"/>
      <c r="G872" s="333">
        <f t="shared" si="27"/>
        <v>-458.97000000001566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46149</v>
      </c>
      <c r="D873" s="299" t="s">
        <v>371</v>
      </c>
      <c r="E873" s="522">
        <v>13.43</v>
      </c>
      <c r="F873" s="522"/>
      <c r="G873" s="333">
        <f t="shared" si="27"/>
        <v>-435.27000000001567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13</v>
      </c>
      <c r="C874" s="298">
        <v>46149</v>
      </c>
      <c r="D874" s="299" t="s">
        <v>182</v>
      </c>
      <c r="E874" s="522">
        <v>122.18</v>
      </c>
      <c r="F874" s="522"/>
      <c r="G874" s="333">
        <f t="shared" si="27"/>
        <v>-421.84000000001566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335</v>
      </c>
      <c r="B875" s="330" t="s">
        <v>335</v>
      </c>
      <c r="C875" s="298">
        <v>46149</v>
      </c>
      <c r="D875" s="299" t="s">
        <v>447</v>
      </c>
      <c r="E875" s="522">
        <v>43.62</v>
      </c>
      <c r="F875" s="522"/>
      <c r="G875" s="333">
        <f t="shared" si="27"/>
        <v>-299.66000000001566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9</v>
      </c>
      <c r="C876" s="298">
        <v>46149</v>
      </c>
      <c r="D876" s="299" t="s">
        <v>58</v>
      </c>
      <c r="E876" s="522">
        <v>1231.68</v>
      </c>
      <c r="F876" s="522"/>
      <c r="G876" s="333">
        <f t="shared" si="27"/>
        <v>-256.04000000001565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46149</v>
      </c>
      <c r="D877" s="299" t="s">
        <v>309</v>
      </c>
      <c r="E877" s="522">
        <v>4.49</v>
      </c>
      <c r="F877" s="522"/>
      <c r="G877" s="333">
        <f t="shared" si="27"/>
        <v>975.63999999998441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5</v>
      </c>
      <c r="C878" s="298">
        <v>46149</v>
      </c>
      <c r="D878" s="299" t="s">
        <v>846</v>
      </c>
      <c r="E878" s="522">
        <v>19.2</v>
      </c>
      <c r="F878" s="522"/>
      <c r="G878" s="333">
        <f t="shared" si="27"/>
        <v>980.12999999998442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46149</v>
      </c>
      <c r="D879" s="299" t="s">
        <v>846</v>
      </c>
      <c r="E879" s="522">
        <v>35</v>
      </c>
      <c r="F879" s="522"/>
      <c r="G879" s="333">
        <f t="shared" si="27"/>
        <v>999.32999999998447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46149</v>
      </c>
      <c r="D880" s="299" t="s">
        <v>319</v>
      </c>
      <c r="E880" s="522">
        <v>15.93</v>
      </c>
      <c r="F880" s="522"/>
      <c r="G880" s="333">
        <f t="shared" si="27"/>
        <v>1034.3299999999845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46149</v>
      </c>
      <c r="D881" s="299" t="s">
        <v>296</v>
      </c>
      <c r="E881" s="522">
        <v>11.18</v>
      </c>
      <c r="F881" s="522"/>
      <c r="G881" s="333">
        <f t="shared" si="27"/>
        <v>1050.2599999999845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46149</v>
      </c>
      <c r="D882" s="299" t="s">
        <v>301</v>
      </c>
      <c r="E882" s="522">
        <v>16.05</v>
      </c>
      <c r="F882" s="522"/>
      <c r="G882" s="333">
        <f t="shared" ref="G882:G921" si="28">G883-E882+F882</f>
        <v>1061.4399999999846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46148</v>
      </c>
      <c r="D883" s="299" t="s">
        <v>340</v>
      </c>
      <c r="E883" s="522">
        <v>47.93</v>
      </c>
      <c r="F883" s="522"/>
      <c r="G883" s="333">
        <f t="shared" si="28"/>
        <v>1077.4899999999845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14</v>
      </c>
      <c r="C884" s="298">
        <v>46148</v>
      </c>
      <c r="D884" s="299" t="s">
        <v>366</v>
      </c>
      <c r="E884" s="522">
        <v>66.67</v>
      </c>
      <c r="F884" s="522"/>
      <c r="G884" s="333">
        <f t="shared" si="28"/>
        <v>1125.4199999999846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46148</v>
      </c>
      <c r="D885" s="299" t="s">
        <v>319</v>
      </c>
      <c r="E885" s="522">
        <v>19.14</v>
      </c>
      <c r="F885" s="522"/>
      <c r="G885" s="333">
        <f t="shared" si="28"/>
        <v>1192.0899999999847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46148</v>
      </c>
      <c r="D886" s="299" t="s">
        <v>310</v>
      </c>
      <c r="E886" s="522">
        <v>103.69</v>
      </c>
      <c r="F886" s="522"/>
      <c r="G886" s="333">
        <f t="shared" si="28"/>
        <v>1211.2299999999848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287</v>
      </c>
      <c r="B887" s="330" t="s">
        <v>287</v>
      </c>
      <c r="C887" s="298">
        <v>46148</v>
      </c>
      <c r="D887" s="299" t="s">
        <v>843</v>
      </c>
      <c r="E887" s="522">
        <v>513.29999999999995</v>
      </c>
      <c r="F887" s="522">
        <v>513.29999999999995</v>
      </c>
      <c r="G887" s="333">
        <f t="shared" si="28"/>
        <v>1314.9199999999848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46148</v>
      </c>
      <c r="D888" s="299" t="s">
        <v>300</v>
      </c>
      <c r="E888" s="522">
        <v>41.52</v>
      </c>
      <c r="F888" s="522"/>
      <c r="G888" s="333">
        <f t="shared" si="28"/>
        <v>1314.9199999999848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287</v>
      </c>
      <c r="B889" s="330" t="s">
        <v>287</v>
      </c>
      <c r="C889" s="298">
        <v>46148</v>
      </c>
      <c r="D889" s="299" t="s">
        <v>844</v>
      </c>
      <c r="E889" s="522">
        <v>500.5</v>
      </c>
      <c r="F889" s="522">
        <v>500.5</v>
      </c>
      <c r="G889" s="333">
        <f t="shared" si="28"/>
        <v>1356.4399999999848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287</v>
      </c>
      <c r="B890" s="330" t="s">
        <v>287</v>
      </c>
      <c r="C890" s="298">
        <v>46148</v>
      </c>
      <c r="D890" s="299" t="s">
        <v>845</v>
      </c>
      <c r="E890" s="522">
        <v>457.94</v>
      </c>
      <c r="F890" s="522">
        <v>457.94</v>
      </c>
      <c r="G890" s="333">
        <f t="shared" si="28"/>
        <v>1356.4399999999848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46148</v>
      </c>
      <c r="D891" s="299" t="s">
        <v>306</v>
      </c>
      <c r="E891" s="522">
        <v>23.48</v>
      </c>
      <c r="F891" s="522"/>
      <c r="G891" s="333">
        <f t="shared" si="28"/>
        <v>1356.4399999999848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46147</v>
      </c>
      <c r="D892" s="299" t="s">
        <v>384</v>
      </c>
      <c r="E892" s="522">
        <v>59.03</v>
      </c>
      <c r="F892" s="522"/>
      <c r="G892" s="333">
        <f t="shared" si="28"/>
        <v>1379.9199999999848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46147</v>
      </c>
      <c r="D893" s="299" t="s">
        <v>334</v>
      </c>
      <c r="E893" s="522">
        <v>11.06</v>
      </c>
      <c r="F893" s="522"/>
      <c r="G893" s="333">
        <f t="shared" si="28"/>
        <v>1438.9499999999848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46147</v>
      </c>
      <c r="D894" s="299" t="s">
        <v>296</v>
      </c>
      <c r="E894" s="522">
        <v>8.7200000000000006</v>
      </c>
      <c r="F894" s="522"/>
      <c r="G894" s="333">
        <f t="shared" si="28"/>
        <v>1450.0099999999848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46147</v>
      </c>
      <c r="D895" s="299" t="s">
        <v>296</v>
      </c>
      <c r="E895" s="522">
        <v>42.88</v>
      </c>
      <c r="F895" s="522"/>
      <c r="G895" s="333">
        <f t="shared" si="28"/>
        <v>1458.7299999999848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46147</v>
      </c>
      <c r="D896" s="299" t="s">
        <v>300</v>
      </c>
      <c r="E896" s="522">
        <v>17.03</v>
      </c>
      <c r="F896" s="522"/>
      <c r="G896" s="333">
        <f t="shared" si="28"/>
        <v>1501.6099999999849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46146</v>
      </c>
      <c r="D897" s="299" t="s">
        <v>835</v>
      </c>
      <c r="E897" s="522">
        <v>13.83</v>
      </c>
      <c r="F897" s="522"/>
      <c r="G897" s="333">
        <f t="shared" si="28"/>
        <v>1518.6399999999849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5</v>
      </c>
      <c r="C898" s="298">
        <v>46146</v>
      </c>
      <c r="D898" s="299" t="s">
        <v>340</v>
      </c>
      <c r="E898" s="522">
        <v>47.93</v>
      </c>
      <c r="F898" s="522"/>
      <c r="G898" s="333">
        <f t="shared" si="28"/>
        <v>1532.4699999999848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46146</v>
      </c>
      <c r="D899" s="299" t="s">
        <v>334</v>
      </c>
      <c r="E899" s="522">
        <v>11.06</v>
      </c>
      <c r="F899" s="522"/>
      <c r="G899" s="333">
        <f t="shared" si="28"/>
        <v>1580.3999999999849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14</v>
      </c>
      <c r="C900" s="298">
        <v>46146</v>
      </c>
      <c r="D900" s="299" t="s">
        <v>367</v>
      </c>
      <c r="E900" s="522">
        <v>70.25</v>
      </c>
      <c r="F900" s="522"/>
      <c r="G900" s="333">
        <f t="shared" si="28"/>
        <v>1591.4599999999848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284</v>
      </c>
      <c r="B901" s="330">
        <v>36</v>
      </c>
      <c r="C901" s="298">
        <v>46146</v>
      </c>
      <c r="D901" s="299" t="s">
        <v>374</v>
      </c>
      <c r="E901" s="522">
        <v>50</v>
      </c>
      <c r="F901" s="522"/>
      <c r="G901" s="333">
        <f t="shared" si="28"/>
        <v>1661.7099999999848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17</v>
      </c>
      <c r="C902" s="298">
        <v>46146</v>
      </c>
      <c r="D902" s="299" t="s">
        <v>370</v>
      </c>
      <c r="E902" s="522">
        <v>99</v>
      </c>
      <c r="F902" s="522"/>
      <c r="G902" s="333">
        <f t="shared" si="28"/>
        <v>1711.7099999999848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46145</v>
      </c>
      <c r="D903" s="299" t="s">
        <v>834</v>
      </c>
      <c r="E903" s="522">
        <v>49.13</v>
      </c>
      <c r="F903" s="522"/>
      <c r="G903" s="333">
        <f t="shared" si="28"/>
        <v>1810.7099999999848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46145</v>
      </c>
      <c r="D904" s="299" t="s">
        <v>831</v>
      </c>
      <c r="E904" s="522">
        <v>50</v>
      </c>
      <c r="F904" s="522"/>
      <c r="G904" s="333">
        <f t="shared" si="28"/>
        <v>1859.8399999999849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46145</v>
      </c>
      <c r="D905" s="299" t="s">
        <v>311</v>
      </c>
      <c r="E905" s="522">
        <v>91.98</v>
      </c>
      <c r="F905" s="522"/>
      <c r="G905" s="333">
        <f t="shared" si="28"/>
        <v>1909.8399999999849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46145</v>
      </c>
      <c r="D906" s="299" t="s">
        <v>832</v>
      </c>
      <c r="E906" s="522">
        <v>24.68</v>
      </c>
      <c r="F906" s="522"/>
      <c r="G906" s="333">
        <f t="shared" si="28"/>
        <v>2001.8199999999849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46145</v>
      </c>
      <c r="D907" s="299" t="s">
        <v>358</v>
      </c>
      <c r="E907" s="522">
        <v>2.4900000000000002</v>
      </c>
      <c r="F907" s="522"/>
      <c r="G907" s="333">
        <f t="shared" si="28"/>
        <v>2026.499999999985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46145</v>
      </c>
      <c r="D908" s="299" t="s">
        <v>861</v>
      </c>
      <c r="E908" s="522">
        <v>12.77</v>
      </c>
      <c r="F908" s="522"/>
      <c r="G908" s="333">
        <f t="shared" si="28"/>
        <v>2028.989999999985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46145</v>
      </c>
      <c r="D909" s="299" t="s">
        <v>458</v>
      </c>
      <c r="E909" s="522">
        <v>192.97</v>
      </c>
      <c r="F909" s="522"/>
      <c r="G909" s="333">
        <f t="shared" si="28"/>
        <v>2041.759999999985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3</v>
      </c>
      <c r="C910" s="298">
        <v>46145</v>
      </c>
      <c r="D910" s="299" t="s">
        <v>348</v>
      </c>
      <c r="E910" s="522">
        <v>9.35</v>
      </c>
      <c r="F910" s="522"/>
      <c r="G910" s="333">
        <f t="shared" si="28"/>
        <v>2234.729999999985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46144</v>
      </c>
      <c r="D911" s="299" t="s">
        <v>310</v>
      </c>
      <c r="E911" s="522">
        <v>57.69</v>
      </c>
      <c r="F911" s="522"/>
      <c r="G911" s="333">
        <f t="shared" si="28"/>
        <v>2244.0799999999849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46144</v>
      </c>
      <c r="D912" s="299" t="s">
        <v>310</v>
      </c>
      <c r="E912" s="522">
        <v>6.37</v>
      </c>
      <c r="F912" s="522"/>
      <c r="G912" s="333">
        <f t="shared" si="28"/>
        <v>2301.769999999985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22</v>
      </c>
      <c r="C913" s="298">
        <v>46144</v>
      </c>
      <c r="D913" s="299" t="s">
        <v>375</v>
      </c>
      <c r="E913" s="522">
        <v>6.37</v>
      </c>
      <c r="F913" s="522"/>
      <c r="G913" s="333">
        <f t="shared" si="28"/>
        <v>2308.1399999999849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46144</v>
      </c>
      <c r="D914" s="299" t="s">
        <v>300</v>
      </c>
      <c r="E914" s="522">
        <v>41.51</v>
      </c>
      <c r="F914" s="522"/>
      <c r="G914" s="333">
        <f t="shared" si="28"/>
        <v>2314.5099999999848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7</v>
      </c>
      <c r="C915" s="298">
        <v>46144</v>
      </c>
      <c r="D915" s="299" t="s">
        <v>833</v>
      </c>
      <c r="E915" s="522">
        <v>74.53</v>
      </c>
      <c r="F915" s="522"/>
      <c r="G915" s="333">
        <f t="shared" si="28"/>
        <v>2356.019999999985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46144</v>
      </c>
      <c r="D916" s="299" t="s">
        <v>306</v>
      </c>
      <c r="E916" s="522">
        <v>72.73</v>
      </c>
      <c r="F916" s="522"/>
      <c r="G916" s="333">
        <f t="shared" si="28"/>
        <v>2430.5499999999852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3</v>
      </c>
      <c r="C917" s="298">
        <v>46144</v>
      </c>
      <c r="D917" s="299" t="s">
        <v>348</v>
      </c>
      <c r="E917" s="522">
        <v>25</v>
      </c>
      <c r="F917" s="522"/>
      <c r="G917" s="333">
        <f t="shared" si="28"/>
        <v>2503.2799999999852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287</v>
      </c>
      <c r="B918" s="330" t="s">
        <v>287</v>
      </c>
      <c r="C918" s="298">
        <v>46144</v>
      </c>
      <c r="D918" s="299" t="s">
        <v>485</v>
      </c>
      <c r="E918" s="522">
        <v>121.4</v>
      </c>
      <c r="F918" s="522">
        <v>121.4</v>
      </c>
      <c r="G918" s="333">
        <f t="shared" si="28"/>
        <v>2528.2799999999852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46144</v>
      </c>
      <c r="D919" s="299" t="s">
        <v>348</v>
      </c>
      <c r="E919" s="522">
        <v>9.73</v>
      </c>
      <c r="F919" s="522"/>
      <c r="G919" s="333">
        <f t="shared" si="28"/>
        <v>2528.2799999999852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46143</v>
      </c>
      <c r="D920" s="299" t="s">
        <v>358</v>
      </c>
      <c r="E920" s="522">
        <v>8.9700000000000006</v>
      </c>
      <c r="F920" s="522"/>
      <c r="G920" s="333">
        <f t="shared" si="28"/>
        <v>2538.0099999999852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s="540" customFormat="1" ht="12" customHeight="1" x14ac:dyDescent="0.3">
      <c r="A921" s="530" t="s">
        <v>284</v>
      </c>
      <c r="B921" s="531">
        <v>37</v>
      </c>
      <c r="C921" s="532">
        <v>46142</v>
      </c>
      <c r="D921" s="533" t="s">
        <v>285</v>
      </c>
      <c r="E921" s="534">
        <v>5616.82</v>
      </c>
      <c r="F921" s="534"/>
      <c r="G921" s="535">
        <f t="shared" si="28"/>
        <v>2546.979999999985</v>
      </c>
      <c r="H921" s="536"/>
      <c r="I921" s="537"/>
      <c r="J921" s="538"/>
      <c r="K921" s="539"/>
      <c r="L921" s="538"/>
      <c r="M921" s="539"/>
      <c r="N921" s="538"/>
      <c r="O921" s="539"/>
      <c r="P921" s="538"/>
      <c r="Q921" s="539"/>
      <c r="R921" s="538"/>
      <c r="S921" s="539"/>
      <c r="T921" s="538"/>
    </row>
    <row r="922" spans="1:20" ht="12" customHeight="1" x14ac:dyDescent="0.3">
      <c r="A922" s="329" t="s">
        <v>286</v>
      </c>
      <c r="B922" s="330">
        <v>25</v>
      </c>
      <c r="C922" s="298">
        <v>46142</v>
      </c>
      <c r="D922" s="298" t="s">
        <v>204</v>
      </c>
      <c r="E922" s="331">
        <v>350</v>
      </c>
      <c r="F922" s="331"/>
      <c r="G922" s="333">
        <f t="shared" ref="G922:G923" si="29">G923-E922+F922</f>
        <v>8163.7999999999847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286</v>
      </c>
      <c r="B923" s="330">
        <v>26</v>
      </c>
      <c r="C923" s="298">
        <v>46142</v>
      </c>
      <c r="D923" s="298" t="s">
        <v>205</v>
      </c>
      <c r="E923" s="331">
        <v>320</v>
      </c>
      <c r="F923" s="331"/>
      <c r="G923" s="333">
        <f t="shared" si="29"/>
        <v>8513.7999999999847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286</v>
      </c>
      <c r="B924" s="330">
        <v>27</v>
      </c>
      <c r="C924" s="298">
        <v>46142</v>
      </c>
      <c r="D924" s="298" t="s">
        <v>206</v>
      </c>
      <c r="E924" s="331">
        <v>25</v>
      </c>
      <c r="F924" s="331"/>
      <c r="G924" s="333">
        <f t="shared" ref="G924:G1175" si="30">G925-E924+F924</f>
        <v>8833.7999999999847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286</v>
      </c>
      <c r="B925" s="330">
        <v>28</v>
      </c>
      <c r="C925" s="298">
        <v>46142</v>
      </c>
      <c r="D925" s="298" t="s">
        <v>207</v>
      </c>
      <c r="E925" s="331">
        <v>25</v>
      </c>
      <c r="F925" s="331"/>
      <c r="G925" s="333">
        <f t="shared" si="30"/>
        <v>8858.7999999999847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286</v>
      </c>
      <c r="B926" s="330">
        <v>29</v>
      </c>
      <c r="C926" s="298">
        <v>46142</v>
      </c>
      <c r="D926" s="298" t="s">
        <v>208</v>
      </c>
      <c r="E926" s="331">
        <v>45</v>
      </c>
      <c r="F926" s="331"/>
      <c r="G926" s="333">
        <f t="shared" si="30"/>
        <v>8883.7999999999847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286</v>
      </c>
      <c r="B927" s="330">
        <v>30</v>
      </c>
      <c r="C927" s="298">
        <v>46142</v>
      </c>
      <c r="D927" s="298" t="s">
        <v>209</v>
      </c>
      <c r="E927" s="331">
        <v>400</v>
      </c>
      <c r="F927" s="331"/>
      <c r="G927" s="333">
        <f t="shared" si="30"/>
        <v>8928.7999999999847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286</v>
      </c>
      <c r="B928" s="330">
        <v>31</v>
      </c>
      <c r="C928" s="298">
        <v>46142</v>
      </c>
      <c r="D928" s="298" t="s">
        <v>210</v>
      </c>
      <c r="E928" s="331">
        <v>375</v>
      </c>
      <c r="F928" s="331"/>
      <c r="G928" s="333">
        <f t="shared" si="30"/>
        <v>9328.7999999999847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286</v>
      </c>
      <c r="B929" s="330">
        <v>32</v>
      </c>
      <c r="C929" s="298">
        <v>46142</v>
      </c>
      <c r="D929" s="298" t="s">
        <v>211</v>
      </c>
      <c r="E929" s="331">
        <v>100</v>
      </c>
      <c r="F929" s="331"/>
      <c r="G929" s="333">
        <f t="shared" si="30"/>
        <v>9703.7999999999847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33</v>
      </c>
      <c r="C930" s="298">
        <v>46142</v>
      </c>
      <c r="D930" s="298" t="s">
        <v>212</v>
      </c>
      <c r="E930" s="331">
        <v>85</v>
      </c>
      <c r="F930" s="331"/>
      <c r="G930" s="333">
        <f t="shared" si="30"/>
        <v>9803.7999999999847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34</v>
      </c>
      <c r="C931" s="298">
        <v>46142</v>
      </c>
      <c r="D931" s="298" t="s">
        <v>213</v>
      </c>
      <c r="E931" s="331">
        <v>230</v>
      </c>
      <c r="F931" s="331"/>
      <c r="G931" s="333">
        <f t="shared" si="30"/>
        <v>9888.7999999999847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35</v>
      </c>
      <c r="C932" s="298">
        <v>46142</v>
      </c>
      <c r="D932" s="298" t="s">
        <v>214</v>
      </c>
      <c r="E932" s="331">
        <v>45</v>
      </c>
      <c r="F932" s="331"/>
      <c r="G932" s="333">
        <f t="shared" si="30"/>
        <v>10118.799999999985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287</v>
      </c>
      <c r="B933" s="330" t="s">
        <v>287</v>
      </c>
      <c r="C933" s="298">
        <v>46142</v>
      </c>
      <c r="D933" s="299" t="s">
        <v>288</v>
      </c>
      <c r="E933" s="331">
        <v>185.64</v>
      </c>
      <c r="F933" s="331">
        <v>185.64</v>
      </c>
      <c r="G933" s="333">
        <f t="shared" si="30"/>
        <v>10163.799999999985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46142</v>
      </c>
      <c r="D934" s="299" t="s">
        <v>290</v>
      </c>
      <c r="E934" s="331">
        <v>30</v>
      </c>
      <c r="F934" s="331"/>
      <c r="G934" s="333">
        <f t="shared" si="30"/>
        <v>10163.799999999985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39</v>
      </c>
      <c r="C935" s="298">
        <v>46142</v>
      </c>
      <c r="D935" s="299" t="s">
        <v>292</v>
      </c>
      <c r="E935" s="331"/>
      <c r="F935" s="331">
        <v>2763.78</v>
      </c>
      <c r="G935" s="333">
        <f t="shared" si="30"/>
        <v>10193.799999999985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291</v>
      </c>
      <c r="B936" s="330">
        <v>38</v>
      </c>
      <c r="C936" s="298">
        <v>46142</v>
      </c>
      <c r="D936" s="299" t="s">
        <v>293</v>
      </c>
      <c r="E936" s="331"/>
      <c r="F936" s="331">
        <v>4597.82</v>
      </c>
      <c r="G936" s="333">
        <f t="shared" si="30"/>
        <v>7430.019999999985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42</v>
      </c>
      <c r="C937" s="298">
        <v>46142</v>
      </c>
      <c r="D937" s="299" t="s">
        <v>200</v>
      </c>
      <c r="E937" s="331">
        <v>50.92</v>
      </c>
      <c r="F937" s="331"/>
      <c r="G937" s="333">
        <f t="shared" si="30"/>
        <v>2832.1999999999853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43</v>
      </c>
      <c r="C938" s="298">
        <v>46142</v>
      </c>
      <c r="D938" s="299" t="s">
        <v>201</v>
      </c>
      <c r="E938" s="331">
        <v>50.92</v>
      </c>
      <c r="F938" s="331"/>
      <c r="G938" s="333">
        <f t="shared" si="30"/>
        <v>2883.1199999999853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46142</v>
      </c>
      <c r="D939" s="299" t="s">
        <v>295</v>
      </c>
      <c r="E939" s="331">
        <v>35.799999999999997</v>
      </c>
      <c r="F939" s="331"/>
      <c r="G939" s="333">
        <f t="shared" si="30"/>
        <v>2934.0399999999854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10</v>
      </c>
      <c r="C940" s="298">
        <v>46142</v>
      </c>
      <c r="D940" s="299" t="s">
        <v>176</v>
      </c>
      <c r="E940" s="331">
        <v>17.899999999999999</v>
      </c>
      <c r="F940" s="331"/>
      <c r="G940" s="333">
        <f t="shared" si="30"/>
        <v>2969.8399999999856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46142</v>
      </c>
      <c r="D941" s="299" t="s">
        <v>296</v>
      </c>
      <c r="E941" s="331">
        <v>8.7200000000000006</v>
      </c>
      <c r="F941" s="331"/>
      <c r="G941" s="333">
        <f t="shared" si="30"/>
        <v>2987.7399999999857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46142</v>
      </c>
      <c r="D942" s="299" t="s">
        <v>297</v>
      </c>
      <c r="E942" s="331">
        <v>100</v>
      </c>
      <c r="F942" s="331"/>
      <c r="G942" s="333">
        <f t="shared" si="30"/>
        <v>2996.4599999999855</v>
      </c>
      <c r="H942" s="334" t="s">
        <v>298</v>
      </c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46142</v>
      </c>
      <c r="D943" s="299" t="s">
        <v>297</v>
      </c>
      <c r="E943" s="331">
        <v>100</v>
      </c>
      <c r="F943" s="331"/>
      <c r="G943" s="333">
        <f t="shared" si="30"/>
        <v>3096.4599999999855</v>
      </c>
      <c r="H943" s="334" t="s">
        <v>298</v>
      </c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46142</v>
      </c>
      <c r="D944" s="299" t="s">
        <v>297</v>
      </c>
      <c r="E944" s="331">
        <v>100</v>
      </c>
      <c r="F944" s="331"/>
      <c r="G944" s="333">
        <f t="shared" si="30"/>
        <v>3196.4599999999855</v>
      </c>
      <c r="H944" s="334" t="s">
        <v>298</v>
      </c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46142</v>
      </c>
      <c r="D945" s="299" t="s">
        <v>297</v>
      </c>
      <c r="E945" s="331">
        <v>100</v>
      </c>
      <c r="F945" s="331"/>
      <c r="G945" s="333">
        <f t="shared" si="30"/>
        <v>3296.4599999999855</v>
      </c>
      <c r="H945" s="334" t="s">
        <v>298</v>
      </c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291</v>
      </c>
      <c r="B946" s="330">
        <v>41</v>
      </c>
      <c r="C946" s="298">
        <v>46142</v>
      </c>
      <c r="D946" s="299" t="s">
        <v>299</v>
      </c>
      <c r="E946" s="331"/>
      <c r="F946" s="331">
        <v>250</v>
      </c>
      <c r="G946" s="333">
        <f t="shared" si="30"/>
        <v>3396.4599999999855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46142</v>
      </c>
      <c r="D947" s="299" t="s">
        <v>300</v>
      </c>
      <c r="E947" s="331">
        <v>42.44</v>
      </c>
      <c r="F947" s="331"/>
      <c r="G947" s="333">
        <f t="shared" si="30"/>
        <v>3146.4599999999855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46142</v>
      </c>
      <c r="D948" s="299" t="s">
        <v>300</v>
      </c>
      <c r="E948" s="331">
        <v>24.05</v>
      </c>
      <c r="F948" s="331"/>
      <c r="G948" s="333">
        <f t="shared" si="30"/>
        <v>3188.8999999999855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46141</v>
      </c>
      <c r="D949" s="299" t="s">
        <v>301</v>
      </c>
      <c r="E949" s="331">
        <v>31.8</v>
      </c>
      <c r="F949" s="331"/>
      <c r="G949" s="333">
        <f t="shared" si="30"/>
        <v>3212.9499999999857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46141</v>
      </c>
      <c r="D950" s="299" t="s">
        <v>302</v>
      </c>
      <c r="E950" s="331">
        <v>100</v>
      </c>
      <c r="F950" s="331"/>
      <c r="G950" s="333">
        <f t="shared" si="30"/>
        <v>3244.7499999999859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46141</v>
      </c>
      <c r="D951" s="299" t="s">
        <v>303</v>
      </c>
      <c r="E951" s="331">
        <v>75</v>
      </c>
      <c r="F951" s="331"/>
      <c r="G951" s="333">
        <f t="shared" si="30"/>
        <v>3344.7499999999859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46141</v>
      </c>
      <c r="D952" s="299" t="s">
        <v>304</v>
      </c>
      <c r="E952" s="331">
        <v>52.5</v>
      </c>
      <c r="F952" s="331"/>
      <c r="G952" s="333">
        <f t="shared" si="30"/>
        <v>3419.7499999999859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46141</v>
      </c>
      <c r="D953" s="299" t="s">
        <v>305</v>
      </c>
      <c r="E953" s="331">
        <v>-256</v>
      </c>
      <c r="F953" s="331"/>
      <c r="G953" s="333">
        <f t="shared" si="30"/>
        <v>3472.2499999999859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46140</v>
      </c>
      <c r="D954" s="299" t="s">
        <v>300</v>
      </c>
      <c r="E954" s="331">
        <v>20.38</v>
      </c>
      <c r="F954" s="331"/>
      <c r="G954" s="333">
        <f t="shared" si="30"/>
        <v>3216.2499999999859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46140</v>
      </c>
      <c r="D955" s="299" t="s">
        <v>296</v>
      </c>
      <c r="E955" s="331">
        <v>15.41</v>
      </c>
      <c r="F955" s="331"/>
      <c r="G955" s="333">
        <f t="shared" si="30"/>
        <v>3236.629999999986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46140</v>
      </c>
      <c r="D956" s="299" t="s">
        <v>296</v>
      </c>
      <c r="E956" s="331">
        <v>33.840000000000003</v>
      </c>
      <c r="F956" s="331"/>
      <c r="G956" s="333">
        <f t="shared" si="30"/>
        <v>3252.0399999999859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46140</v>
      </c>
      <c r="D957" s="299" t="s">
        <v>306</v>
      </c>
      <c r="E957" s="331">
        <v>5.3</v>
      </c>
      <c r="F957" s="331"/>
      <c r="G957" s="333">
        <f t="shared" si="30"/>
        <v>3285.879999999986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5</v>
      </c>
      <c r="C958" s="298">
        <v>46140</v>
      </c>
      <c r="D958" s="299" t="s">
        <v>307</v>
      </c>
      <c r="E958" s="331">
        <v>500</v>
      </c>
      <c r="F958" s="331"/>
      <c r="G958" s="333">
        <f t="shared" si="30"/>
        <v>3291.1799999999862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46140</v>
      </c>
      <c r="D959" s="299" t="s">
        <v>308</v>
      </c>
      <c r="E959" s="331">
        <v>47.99</v>
      </c>
      <c r="F959" s="331"/>
      <c r="G959" s="333">
        <f t="shared" si="30"/>
        <v>3791.1799999999862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3</v>
      </c>
      <c r="C960" s="298">
        <v>46139</v>
      </c>
      <c r="D960" s="299" t="s">
        <v>309</v>
      </c>
      <c r="E960" s="331">
        <v>13.11</v>
      </c>
      <c r="F960" s="331"/>
      <c r="G960" s="333">
        <f t="shared" si="30"/>
        <v>3839.169999999986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46139</v>
      </c>
      <c r="D961" s="299" t="s">
        <v>310</v>
      </c>
      <c r="E961" s="331">
        <v>30.54</v>
      </c>
      <c r="F961" s="331"/>
      <c r="G961" s="333">
        <f t="shared" si="30"/>
        <v>3852.2799999999861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46139</v>
      </c>
      <c r="D962" s="299" t="s">
        <v>311</v>
      </c>
      <c r="E962" s="331">
        <v>163.01</v>
      </c>
      <c r="F962" s="331"/>
      <c r="G962" s="333">
        <f t="shared" si="30"/>
        <v>3882.8199999999861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46139</v>
      </c>
      <c r="D963" s="299" t="s">
        <v>312</v>
      </c>
      <c r="E963" s="331">
        <v>54.97</v>
      </c>
      <c r="F963" s="331"/>
      <c r="G963" s="333">
        <f t="shared" si="30"/>
        <v>4045.8299999999858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46139</v>
      </c>
      <c r="D964" s="299" t="s">
        <v>306</v>
      </c>
      <c r="E964" s="331">
        <v>51.28</v>
      </c>
      <c r="F964" s="331"/>
      <c r="G964" s="333">
        <f t="shared" si="30"/>
        <v>4100.7999999999856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46138</v>
      </c>
      <c r="D965" s="299" t="s">
        <v>312</v>
      </c>
      <c r="E965" s="331">
        <v>38.979999999999997</v>
      </c>
      <c r="F965" s="331"/>
      <c r="G965" s="333">
        <f t="shared" si="30"/>
        <v>4152.0799999999854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46138</v>
      </c>
      <c r="D966" s="299" t="s">
        <v>313</v>
      </c>
      <c r="E966" s="331">
        <v>39.83</v>
      </c>
      <c r="F966" s="331"/>
      <c r="G966" s="333">
        <f t="shared" si="30"/>
        <v>4191.0599999999849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46138</v>
      </c>
      <c r="D967" s="299" t="s">
        <v>313</v>
      </c>
      <c r="E967" s="331">
        <v>51.24</v>
      </c>
      <c r="F967" s="331"/>
      <c r="G967" s="333">
        <f t="shared" si="30"/>
        <v>4230.8899999999849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12</v>
      </c>
      <c r="C968" s="298">
        <v>46137</v>
      </c>
      <c r="D968" s="299" t="s">
        <v>314</v>
      </c>
      <c r="E968" s="331">
        <v>214.74</v>
      </c>
      <c r="F968" s="331"/>
      <c r="G968" s="333">
        <f t="shared" si="30"/>
        <v>4282.1299999999846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287</v>
      </c>
      <c r="B969" s="330" t="s">
        <v>287</v>
      </c>
      <c r="C969" s="298">
        <v>46136</v>
      </c>
      <c r="D969" s="299" t="s">
        <v>315</v>
      </c>
      <c r="E969" s="331">
        <v>127.68</v>
      </c>
      <c r="F969" s="331">
        <v>127.68</v>
      </c>
      <c r="G969" s="333">
        <f t="shared" si="30"/>
        <v>4496.8699999999844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46135</v>
      </c>
      <c r="D970" s="299" t="s">
        <v>863</v>
      </c>
      <c r="E970" s="331">
        <v>65</v>
      </c>
      <c r="F970" s="331"/>
      <c r="G970" s="333">
        <f t="shared" si="30"/>
        <v>4496.8699999999844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291</v>
      </c>
      <c r="B971" s="330">
        <v>40</v>
      </c>
      <c r="C971" s="298">
        <v>46134</v>
      </c>
      <c r="D971" s="299" t="s">
        <v>316</v>
      </c>
      <c r="E971" s="331"/>
      <c r="F971" s="331">
        <v>838.69</v>
      </c>
      <c r="G971" s="333">
        <f t="shared" si="30"/>
        <v>4561.8699999999844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46134</v>
      </c>
      <c r="D972" s="299" t="s">
        <v>317</v>
      </c>
      <c r="E972" s="331">
        <v>17.03</v>
      </c>
      <c r="F972" s="331"/>
      <c r="G972" s="333">
        <f t="shared" si="30"/>
        <v>3723.1799999999848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46134</v>
      </c>
      <c r="D973" s="299" t="s">
        <v>312</v>
      </c>
      <c r="E973" s="331">
        <v>51.94</v>
      </c>
      <c r="F973" s="331"/>
      <c r="G973" s="333">
        <f t="shared" si="30"/>
        <v>3740.209999999985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1</v>
      </c>
      <c r="C974" s="298">
        <v>46134</v>
      </c>
      <c r="D974" s="299" t="s">
        <v>306</v>
      </c>
      <c r="E974" s="331">
        <v>226.7</v>
      </c>
      <c r="F974" s="331"/>
      <c r="G974" s="333">
        <f t="shared" si="30"/>
        <v>3792.1499999999851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46133</v>
      </c>
      <c r="D975" s="299" t="s">
        <v>318</v>
      </c>
      <c r="E975" s="331">
        <v>70</v>
      </c>
      <c r="F975" s="331"/>
      <c r="G975" s="333">
        <f t="shared" si="30"/>
        <v>4018.8499999999849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8</v>
      </c>
      <c r="C976" s="298">
        <v>46133</v>
      </c>
      <c r="D976" s="299" t="s">
        <v>319</v>
      </c>
      <c r="E976" s="331">
        <v>14.26</v>
      </c>
      <c r="F976" s="331"/>
      <c r="G976" s="333">
        <f t="shared" si="30"/>
        <v>4088.8499999999849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1</v>
      </c>
      <c r="C977" s="298">
        <v>46133</v>
      </c>
      <c r="D977" s="299" t="s">
        <v>320</v>
      </c>
      <c r="E977" s="331">
        <v>8.51</v>
      </c>
      <c r="F977" s="331"/>
      <c r="G977" s="333">
        <f t="shared" si="30"/>
        <v>4103.1099999999851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46133</v>
      </c>
      <c r="D978" s="299" t="s">
        <v>321</v>
      </c>
      <c r="E978" s="331">
        <v>20</v>
      </c>
      <c r="F978" s="331"/>
      <c r="G978" s="333">
        <f t="shared" si="30"/>
        <v>4111.6199999999853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23</v>
      </c>
      <c r="C979" s="298">
        <v>46133</v>
      </c>
      <c r="D979" s="299" t="s">
        <v>67</v>
      </c>
      <c r="E979" s="331">
        <v>650.88</v>
      </c>
      <c r="F979" s="331"/>
      <c r="G979" s="333">
        <f t="shared" si="30"/>
        <v>4131.6199999999853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46133</v>
      </c>
      <c r="D980" s="299" t="s">
        <v>322</v>
      </c>
      <c r="E980" s="331">
        <v>15</v>
      </c>
      <c r="F980" s="331"/>
      <c r="G980" s="333">
        <f t="shared" si="30"/>
        <v>4782.4999999999854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5</v>
      </c>
      <c r="C981" s="298">
        <v>46133</v>
      </c>
      <c r="D981" s="299" t="s">
        <v>322</v>
      </c>
      <c r="E981" s="331">
        <v>250</v>
      </c>
      <c r="F981" s="331"/>
      <c r="G981" s="333">
        <f t="shared" si="30"/>
        <v>4797.4999999999854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22</v>
      </c>
      <c r="C982" s="298">
        <v>46132</v>
      </c>
      <c r="D982" s="299" t="s">
        <v>323</v>
      </c>
      <c r="E982" s="331">
        <v>20.22</v>
      </c>
      <c r="F982" s="331"/>
      <c r="G982" s="333">
        <f t="shared" si="30"/>
        <v>5047.4999999999854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46132</v>
      </c>
      <c r="D983" s="299" t="s">
        <v>403</v>
      </c>
      <c r="E983" s="331">
        <v>44</v>
      </c>
      <c r="F983" s="331"/>
      <c r="G983" s="333">
        <f t="shared" si="30"/>
        <v>5067.7199999999857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46132</v>
      </c>
      <c r="D984" s="299" t="s">
        <v>324</v>
      </c>
      <c r="E984" s="331">
        <v>12.01</v>
      </c>
      <c r="F984" s="331"/>
      <c r="G984" s="333">
        <f t="shared" si="30"/>
        <v>5111.7199999999857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46132</v>
      </c>
      <c r="D985" s="299" t="s">
        <v>296</v>
      </c>
      <c r="E985" s="331">
        <v>12.21</v>
      </c>
      <c r="F985" s="331"/>
      <c r="G985" s="333">
        <f t="shared" si="30"/>
        <v>5123.7299999999859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46132</v>
      </c>
      <c r="D986" s="299" t="s">
        <v>325</v>
      </c>
      <c r="E986" s="331">
        <v>46.4</v>
      </c>
      <c r="F986" s="331"/>
      <c r="G986" s="333">
        <f t="shared" si="30"/>
        <v>5135.939999999986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46131</v>
      </c>
      <c r="D987" s="299" t="s">
        <v>326</v>
      </c>
      <c r="E987" s="331">
        <v>31.7</v>
      </c>
      <c r="F987" s="331"/>
      <c r="G987" s="333">
        <f t="shared" si="30"/>
        <v>5182.3399999999856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46131</v>
      </c>
      <c r="D988" s="299" t="s">
        <v>327</v>
      </c>
      <c r="E988" s="331">
        <v>11.11</v>
      </c>
      <c r="F988" s="331"/>
      <c r="G988" s="333">
        <f t="shared" si="30"/>
        <v>5214.0399999999854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46131</v>
      </c>
      <c r="D989" s="299" t="s">
        <v>306</v>
      </c>
      <c r="E989" s="331">
        <v>79.16</v>
      </c>
      <c r="F989" s="331"/>
      <c r="G989" s="333">
        <f t="shared" si="30"/>
        <v>5225.1499999999851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22</v>
      </c>
      <c r="C990" s="298">
        <v>46131</v>
      </c>
      <c r="D990" s="299" t="s">
        <v>328</v>
      </c>
      <c r="E990" s="331">
        <v>7.46</v>
      </c>
      <c r="F990" s="331"/>
      <c r="G990" s="333">
        <f t="shared" si="30"/>
        <v>5304.3099999999849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46131</v>
      </c>
      <c r="D991" s="299" t="s">
        <v>300</v>
      </c>
      <c r="E991" s="331">
        <v>13.83</v>
      </c>
      <c r="F991" s="331"/>
      <c r="G991" s="333">
        <f t="shared" si="30"/>
        <v>5311.769999999985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46131</v>
      </c>
      <c r="D992" s="299" t="s">
        <v>300</v>
      </c>
      <c r="E992" s="331">
        <v>30</v>
      </c>
      <c r="F992" s="331"/>
      <c r="G992" s="333">
        <f t="shared" si="30"/>
        <v>5325.5999999999849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46131</v>
      </c>
      <c r="D993" s="299" t="s">
        <v>300</v>
      </c>
      <c r="E993" s="331">
        <v>15.17</v>
      </c>
      <c r="F993" s="331"/>
      <c r="G993" s="333">
        <f t="shared" si="30"/>
        <v>5355.5999999999849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46130</v>
      </c>
      <c r="D994" s="299" t="s">
        <v>329</v>
      </c>
      <c r="E994" s="331">
        <v>75.55</v>
      </c>
      <c r="F994" s="331"/>
      <c r="G994" s="333">
        <f t="shared" si="30"/>
        <v>5370.769999999985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46130</v>
      </c>
      <c r="D995" s="299" t="s">
        <v>330</v>
      </c>
      <c r="E995" s="331">
        <v>26</v>
      </c>
      <c r="F995" s="331"/>
      <c r="G995" s="333">
        <f t="shared" si="30"/>
        <v>5446.3199999999852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1</v>
      </c>
      <c r="C996" s="298">
        <v>46130</v>
      </c>
      <c r="D996" s="299" t="s">
        <v>311</v>
      </c>
      <c r="E996" s="331">
        <v>25.28</v>
      </c>
      <c r="F996" s="331"/>
      <c r="G996" s="333">
        <f t="shared" si="30"/>
        <v>5472.3199999999852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3</v>
      </c>
      <c r="C997" s="298">
        <v>46130</v>
      </c>
      <c r="D997" s="299" t="s">
        <v>296</v>
      </c>
      <c r="E997" s="331">
        <v>7.76</v>
      </c>
      <c r="F997" s="331"/>
      <c r="G997" s="333">
        <f t="shared" si="30"/>
        <v>5497.5999999999849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22</v>
      </c>
      <c r="C998" s="298">
        <v>46130</v>
      </c>
      <c r="D998" s="299" t="s">
        <v>401</v>
      </c>
      <c r="E998" s="331">
        <v>13.84</v>
      </c>
      <c r="F998" s="331"/>
      <c r="G998" s="333">
        <f t="shared" si="30"/>
        <v>5505.3599999999851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287</v>
      </c>
      <c r="B999" s="330" t="s">
        <v>287</v>
      </c>
      <c r="C999" s="298">
        <v>46130</v>
      </c>
      <c r="D999" s="299" t="s">
        <v>331</v>
      </c>
      <c r="E999" s="331">
        <v>578.57000000000005</v>
      </c>
      <c r="F999" s="331">
        <v>578.57000000000005</v>
      </c>
      <c r="G999" s="333">
        <f t="shared" si="30"/>
        <v>5519.1999999999853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46129</v>
      </c>
      <c r="D1000" s="299" t="s">
        <v>324</v>
      </c>
      <c r="E1000" s="331">
        <v>12.84</v>
      </c>
      <c r="F1000" s="331"/>
      <c r="G1000" s="333">
        <f t="shared" si="30"/>
        <v>5519.1999999999853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46129</v>
      </c>
      <c r="D1001" s="299" t="s">
        <v>332</v>
      </c>
      <c r="E1001" s="331">
        <v>59.71</v>
      </c>
      <c r="F1001" s="331"/>
      <c r="G1001" s="333">
        <f t="shared" si="30"/>
        <v>5532.0399999999854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21</v>
      </c>
      <c r="C1002" s="298">
        <v>46129</v>
      </c>
      <c r="D1002" s="299" t="s">
        <v>194</v>
      </c>
      <c r="E1002" s="331">
        <v>75.599999999999994</v>
      </c>
      <c r="F1002" s="331"/>
      <c r="G1002" s="333">
        <f t="shared" si="30"/>
        <v>5591.7499999999854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43</v>
      </c>
      <c r="C1003" s="298">
        <v>46129</v>
      </c>
      <c r="D1003" s="299" t="s">
        <v>333</v>
      </c>
      <c r="E1003" s="331">
        <v>22.35</v>
      </c>
      <c r="F1003" s="331"/>
      <c r="G1003" s="333">
        <f t="shared" si="30"/>
        <v>5667.3499999999858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42</v>
      </c>
      <c r="C1004" s="298">
        <v>46129</v>
      </c>
      <c r="D1004" s="299" t="s">
        <v>333</v>
      </c>
      <c r="E1004" s="331">
        <v>37.25</v>
      </c>
      <c r="F1004" s="331"/>
      <c r="G1004" s="333">
        <f t="shared" si="30"/>
        <v>5689.6999999999862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46129</v>
      </c>
      <c r="D1005" s="299" t="s">
        <v>319</v>
      </c>
      <c r="E1005" s="331">
        <v>35.119999999999997</v>
      </c>
      <c r="F1005" s="331"/>
      <c r="G1005" s="333">
        <f t="shared" si="30"/>
        <v>5726.9499999999862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3</v>
      </c>
      <c r="C1006" s="298">
        <v>46129</v>
      </c>
      <c r="D1006" s="299" t="s">
        <v>296</v>
      </c>
      <c r="E1006" s="331">
        <v>8.7200000000000006</v>
      </c>
      <c r="F1006" s="331"/>
      <c r="G1006" s="333">
        <f t="shared" si="30"/>
        <v>5762.0699999999861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46129</v>
      </c>
      <c r="D1007" s="299" t="s">
        <v>334</v>
      </c>
      <c r="E1007" s="331">
        <v>13.21</v>
      </c>
      <c r="F1007" s="331"/>
      <c r="G1007" s="333">
        <f t="shared" si="30"/>
        <v>5770.7899999999863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17</v>
      </c>
      <c r="C1008" s="298">
        <v>46129</v>
      </c>
      <c r="D1008" s="299" t="s">
        <v>188</v>
      </c>
      <c r="E1008" s="331">
        <v>42.65</v>
      </c>
      <c r="F1008" s="331"/>
      <c r="G1008" s="333">
        <f t="shared" si="30"/>
        <v>5783.9999999999864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335</v>
      </c>
      <c r="B1009" s="330" t="s">
        <v>335</v>
      </c>
      <c r="C1009" s="298">
        <v>46129</v>
      </c>
      <c r="D1009" s="299" t="s">
        <v>336</v>
      </c>
      <c r="E1009" s="331">
        <v>130.31</v>
      </c>
      <c r="F1009" s="331"/>
      <c r="G1009" s="333">
        <f t="shared" si="30"/>
        <v>5826.649999999986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15</v>
      </c>
      <c r="C1010" s="298">
        <v>46129</v>
      </c>
      <c r="D1010" s="299" t="s">
        <v>185</v>
      </c>
      <c r="E1010" s="331">
        <v>131.22999999999999</v>
      </c>
      <c r="F1010" s="331"/>
      <c r="G1010" s="333">
        <f t="shared" si="30"/>
        <v>5956.9599999999864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46129</v>
      </c>
      <c r="D1011" s="299" t="s">
        <v>337</v>
      </c>
      <c r="E1011" s="331">
        <v>210</v>
      </c>
      <c r="F1011" s="331"/>
      <c r="G1011" s="333">
        <f t="shared" si="30"/>
        <v>6088.189999999986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23</v>
      </c>
      <c r="C1012" s="298">
        <v>46129</v>
      </c>
      <c r="D1012" s="299" t="s">
        <v>63</v>
      </c>
      <c r="E1012" s="331">
        <v>529.46</v>
      </c>
      <c r="F1012" s="331"/>
      <c r="G1012" s="333">
        <f t="shared" si="30"/>
        <v>6298.189999999986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7</v>
      </c>
      <c r="C1013" s="298">
        <v>46129</v>
      </c>
      <c r="D1013" s="299" t="s">
        <v>338</v>
      </c>
      <c r="E1013" s="331">
        <v>32.78</v>
      </c>
      <c r="F1013" s="331"/>
      <c r="G1013" s="333">
        <f t="shared" si="30"/>
        <v>6827.649999999986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46128</v>
      </c>
      <c r="D1014" s="299" t="s">
        <v>310</v>
      </c>
      <c r="E1014" s="331">
        <v>44.41</v>
      </c>
      <c r="F1014" s="331"/>
      <c r="G1014" s="333">
        <f t="shared" si="30"/>
        <v>6860.4299999999857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16</v>
      </c>
      <c r="C1015" s="298">
        <v>46128</v>
      </c>
      <c r="D1015" s="299" t="s">
        <v>339</v>
      </c>
      <c r="E1015" s="331">
        <v>15</v>
      </c>
      <c r="F1015" s="331"/>
      <c r="G1015" s="333">
        <f t="shared" si="30"/>
        <v>6904.8399999999856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46128</v>
      </c>
      <c r="D1016" s="299" t="s">
        <v>301</v>
      </c>
      <c r="E1016" s="331">
        <v>41.95</v>
      </c>
      <c r="F1016" s="331"/>
      <c r="G1016" s="333">
        <f t="shared" si="30"/>
        <v>6919.8399999999856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46128</v>
      </c>
      <c r="D1017" s="299" t="s">
        <v>340</v>
      </c>
      <c r="E1017" s="331">
        <v>21.3</v>
      </c>
      <c r="F1017" s="331"/>
      <c r="G1017" s="333">
        <f t="shared" si="30"/>
        <v>6961.7899999999854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46128</v>
      </c>
      <c r="D1018" s="299" t="s">
        <v>296</v>
      </c>
      <c r="E1018" s="331">
        <v>70.03</v>
      </c>
      <c r="F1018" s="331"/>
      <c r="G1018" s="333">
        <f t="shared" si="30"/>
        <v>6983.0899999999856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46128</v>
      </c>
      <c r="D1019" s="299" t="s">
        <v>296</v>
      </c>
      <c r="E1019" s="331">
        <v>11.48</v>
      </c>
      <c r="F1019" s="331"/>
      <c r="G1019" s="333">
        <f t="shared" si="30"/>
        <v>7053.1199999999853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46128</v>
      </c>
      <c r="D1020" s="299" t="s">
        <v>341</v>
      </c>
      <c r="E1020" s="331">
        <v>26.61</v>
      </c>
      <c r="F1020" s="331"/>
      <c r="G1020" s="333">
        <f t="shared" si="30"/>
        <v>7064.5999999999849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46128</v>
      </c>
      <c r="D1021" s="299" t="s">
        <v>342</v>
      </c>
      <c r="E1021" s="331">
        <v>42.59</v>
      </c>
      <c r="F1021" s="331"/>
      <c r="G1021" s="333">
        <f t="shared" si="30"/>
        <v>7091.2099999999846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46128</v>
      </c>
      <c r="D1022" s="299" t="s">
        <v>300</v>
      </c>
      <c r="E1022" s="331">
        <v>20.58</v>
      </c>
      <c r="F1022" s="331"/>
      <c r="G1022" s="333">
        <f t="shared" si="30"/>
        <v>7133.7999999999847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11</v>
      </c>
      <c r="C1023" s="298">
        <v>46128</v>
      </c>
      <c r="D1023" s="299" t="s">
        <v>178</v>
      </c>
      <c r="E1023" s="331">
        <v>267.91000000000003</v>
      </c>
      <c r="F1023" s="331"/>
      <c r="G1023" s="333">
        <f t="shared" si="30"/>
        <v>7154.3799999999846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291</v>
      </c>
      <c r="B1024" s="330">
        <v>41</v>
      </c>
      <c r="C1024" s="298">
        <v>46128</v>
      </c>
      <c r="D1024" s="299" t="s">
        <v>299</v>
      </c>
      <c r="E1024" s="331"/>
      <c r="F1024" s="331">
        <v>300</v>
      </c>
      <c r="G1024" s="333">
        <f t="shared" si="30"/>
        <v>7422.2899999999845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291</v>
      </c>
      <c r="B1025" s="330">
        <v>39</v>
      </c>
      <c r="C1025" s="298">
        <v>46128</v>
      </c>
      <c r="D1025" s="299" t="s">
        <v>292</v>
      </c>
      <c r="E1025" s="331"/>
      <c r="F1025" s="331">
        <v>2763.78</v>
      </c>
      <c r="G1025" s="333">
        <f t="shared" si="30"/>
        <v>7122.2899999999845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287</v>
      </c>
      <c r="B1026" s="330" t="s">
        <v>287</v>
      </c>
      <c r="C1026" s="298">
        <v>46127</v>
      </c>
      <c r="D1026" s="299" t="s">
        <v>343</v>
      </c>
      <c r="E1026" s="331">
        <v>93.71</v>
      </c>
      <c r="F1026" s="331">
        <v>93.71</v>
      </c>
      <c r="G1026" s="333">
        <f t="shared" si="30"/>
        <v>4358.5099999999848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46127</v>
      </c>
      <c r="D1027" s="299" t="s">
        <v>344</v>
      </c>
      <c r="E1027" s="331">
        <v>27</v>
      </c>
      <c r="F1027" s="331"/>
      <c r="G1027" s="333">
        <f t="shared" si="30"/>
        <v>4358.5099999999848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291</v>
      </c>
      <c r="B1028" s="330">
        <v>38</v>
      </c>
      <c r="C1028" s="298">
        <v>46127</v>
      </c>
      <c r="D1028" s="299" t="s">
        <v>293</v>
      </c>
      <c r="E1028" s="331"/>
      <c r="F1028" s="331">
        <v>4597.82</v>
      </c>
      <c r="G1028" s="333">
        <f t="shared" si="30"/>
        <v>4385.5099999999848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46127</v>
      </c>
      <c r="D1029" s="299" t="s">
        <v>296</v>
      </c>
      <c r="E1029" s="331">
        <v>14.67</v>
      </c>
      <c r="F1029" s="331"/>
      <c r="G1029" s="333">
        <f t="shared" si="30"/>
        <v>-212.31000000001481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46127</v>
      </c>
      <c r="D1030" s="299" t="s">
        <v>345</v>
      </c>
      <c r="E1030" s="331">
        <v>102.2</v>
      </c>
      <c r="F1030" s="331"/>
      <c r="G1030" s="333">
        <f t="shared" si="30"/>
        <v>-197.64000000001482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46126</v>
      </c>
      <c r="D1031" s="299" t="s">
        <v>319</v>
      </c>
      <c r="E1031" s="331">
        <v>15.53</v>
      </c>
      <c r="F1031" s="331"/>
      <c r="G1031" s="333">
        <f t="shared" si="30"/>
        <v>-95.440000000014805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24</v>
      </c>
      <c r="C1032" s="298">
        <v>46126</v>
      </c>
      <c r="D1032" s="299" t="s">
        <v>860</v>
      </c>
      <c r="E1032" s="331">
        <v>105.33</v>
      </c>
      <c r="F1032" s="331"/>
      <c r="G1032" s="333">
        <f t="shared" si="30"/>
        <v>-79.910000000014804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46125</v>
      </c>
      <c r="D1033" s="299" t="s">
        <v>346</v>
      </c>
      <c r="E1033" s="331">
        <v>11.64</v>
      </c>
      <c r="F1033" s="331"/>
      <c r="G1033" s="333">
        <f t="shared" si="30"/>
        <v>25.419999999985201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1</v>
      </c>
      <c r="C1034" s="298">
        <v>46125</v>
      </c>
      <c r="D1034" s="299" t="s">
        <v>306</v>
      </c>
      <c r="E1034" s="331">
        <v>50.71</v>
      </c>
      <c r="F1034" s="331"/>
      <c r="G1034" s="333">
        <f t="shared" si="30"/>
        <v>37.059999999985202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46125</v>
      </c>
      <c r="D1035" s="299" t="s">
        <v>334</v>
      </c>
      <c r="E1035" s="331">
        <v>11.06</v>
      </c>
      <c r="F1035" s="331"/>
      <c r="G1035" s="333">
        <f t="shared" si="30"/>
        <v>87.769999999985203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46125</v>
      </c>
      <c r="D1036" s="299" t="s">
        <v>295</v>
      </c>
      <c r="E1036" s="331">
        <v>35.979999999999997</v>
      </c>
      <c r="F1036" s="331"/>
      <c r="G1036" s="333">
        <f t="shared" si="30"/>
        <v>98.829999999985205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46125</v>
      </c>
      <c r="D1037" s="299" t="s">
        <v>347</v>
      </c>
      <c r="E1037" s="331">
        <v>7.83</v>
      </c>
      <c r="F1037" s="331"/>
      <c r="G1037" s="333">
        <f t="shared" si="30"/>
        <v>134.80999999998519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46125</v>
      </c>
      <c r="D1038" s="299" t="s">
        <v>348</v>
      </c>
      <c r="E1038" s="331">
        <v>4.1900000000000004</v>
      </c>
      <c r="F1038" s="331"/>
      <c r="G1038" s="333">
        <f t="shared" si="30"/>
        <v>142.63999999998521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8</v>
      </c>
      <c r="C1039" s="298">
        <v>46125</v>
      </c>
      <c r="D1039" s="299" t="s">
        <v>349</v>
      </c>
      <c r="E1039" s="331">
        <v>39.25</v>
      </c>
      <c r="F1039" s="331"/>
      <c r="G1039" s="333">
        <f t="shared" si="30"/>
        <v>146.8299999999852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287</v>
      </c>
      <c r="B1040" s="330" t="s">
        <v>287</v>
      </c>
      <c r="C1040" s="298">
        <v>46125</v>
      </c>
      <c r="D1040" s="299" t="s">
        <v>350</v>
      </c>
      <c r="E1040" s="331">
        <v>318.36</v>
      </c>
      <c r="F1040" s="331">
        <v>318.36</v>
      </c>
      <c r="G1040" s="333">
        <f t="shared" si="30"/>
        <v>186.0799999999852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19</v>
      </c>
      <c r="C1041" s="298">
        <v>46125</v>
      </c>
      <c r="D1041" s="299" t="s">
        <v>191</v>
      </c>
      <c r="E1041" s="331">
        <v>200</v>
      </c>
      <c r="F1041" s="331"/>
      <c r="G1041" s="333">
        <f t="shared" si="30"/>
        <v>186.0799999999852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1</v>
      </c>
      <c r="C1042" s="298">
        <v>46124</v>
      </c>
      <c r="D1042" s="299" t="s">
        <v>304</v>
      </c>
      <c r="E1042" s="331">
        <v>136.05000000000001</v>
      </c>
      <c r="F1042" s="331"/>
      <c r="G1042" s="333">
        <f t="shared" si="30"/>
        <v>386.0799999999852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46124</v>
      </c>
      <c r="D1043" s="299" t="s">
        <v>348</v>
      </c>
      <c r="E1043" s="331">
        <v>13.09</v>
      </c>
      <c r="F1043" s="331"/>
      <c r="G1043" s="333">
        <f t="shared" si="30"/>
        <v>522.12999999998522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46124</v>
      </c>
      <c r="D1044" s="299" t="s">
        <v>319</v>
      </c>
      <c r="E1044" s="331">
        <v>24.47</v>
      </c>
      <c r="F1044" s="331"/>
      <c r="G1044" s="333">
        <f t="shared" si="30"/>
        <v>535.21999999998525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46124</v>
      </c>
      <c r="D1045" s="299" t="s">
        <v>319</v>
      </c>
      <c r="E1045" s="331">
        <v>14.29</v>
      </c>
      <c r="F1045" s="331"/>
      <c r="G1045" s="333">
        <f t="shared" si="30"/>
        <v>559.68999999998528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22</v>
      </c>
      <c r="C1046" s="298">
        <v>46124</v>
      </c>
      <c r="D1046" s="299" t="s">
        <v>835</v>
      </c>
      <c r="E1046" s="331">
        <v>9.57</v>
      </c>
      <c r="F1046" s="331"/>
      <c r="G1046" s="333">
        <f t="shared" si="30"/>
        <v>573.97999999998524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3</v>
      </c>
      <c r="C1047" s="298">
        <v>46124</v>
      </c>
      <c r="D1047" s="299" t="s">
        <v>351</v>
      </c>
      <c r="E1047" s="331">
        <v>25</v>
      </c>
      <c r="F1047" s="331"/>
      <c r="G1047" s="333">
        <f t="shared" si="30"/>
        <v>583.54999999998529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22</v>
      </c>
      <c r="C1048" s="298">
        <v>46123</v>
      </c>
      <c r="D1048" s="299" t="s">
        <v>352</v>
      </c>
      <c r="E1048" s="331">
        <v>19.16</v>
      </c>
      <c r="F1048" s="331"/>
      <c r="G1048" s="333">
        <f t="shared" si="30"/>
        <v>608.54999999998529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46123</v>
      </c>
      <c r="D1049" s="299" t="s">
        <v>301</v>
      </c>
      <c r="E1049" s="331">
        <v>20.91</v>
      </c>
      <c r="F1049" s="331"/>
      <c r="G1049" s="333">
        <f t="shared" si="30"/>
        <v>627.70999999998526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46123</v>
      </c>
      <c r="D1050" s="299" t="s">
        <v>296</v>
      </c>
      <c r="E1050" s="331">
        <v>12.44</v>
      </c>
      <c r="F1050" s="331"/>
      <c r="G1050" s="333">
        <f t="shared" si="30"/>
        <v>648.61999999998523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46123</v>
      </c>
      <c r="D1051" s="299" t="s">
        <v>353</v>
      </c>
      <c r="E1051" s="331">
        <v>41.34</v>
      </c>
      <c r="F1051" s="331"/>
      <c r="G1051" s="333">
        <f t="shared" si="30"/>
        <v>661.05999999998528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46122</v>
      </c>
      <c r="D1052" s="299" t="s">
        <v>446</v>
      </c>
      <c r="E1052" s="331">
        <v>-0.04</v>
      </c>
      <c r="F1052" s="331"/>
      <c r="G1052" s="333">
        <f t="shared" si="30"/>
        <v>702.39999999998531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46122</v>
      </c>
      <c r="D1053" s="299" t="s">
        <v>354</v>
      </c>
      <c r="E1053" s="331">
        <v>372</v>
      </c>
      <c r="F1053" s="331"/>
      <c r="G1053" s="333">
        <f t="shared" si="30"/>
        <v>702.35999999998535</v>
      </c>
      <c r="H1053" s="334" t="s">
        <v>298</v>
      </c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46122</v>
      </c>
      <c r="D1054" s="299" t="s">
        <v>355</v>
      </c>
      <c r="E1054" s="331">
        <v>15.22</v>
      </c>
      <c r="F1054" s="331"/>
      <c r="G1054" s="333">
        <f t="shared" si="30"/>
        <v>1074.3599999999853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46122</v>
      </c>
      <c r="D1055" s="299" t="s">
        <v>296</v>
      </c>
      <c r="E1055" s="331">
        <v>9.5500000000000007</v>
      </c>
      <c r="F1055" s="331"/>
      <c r="G1055" s="333">
        <f t="shared" si="30"/>
        <v>1089.5799999999854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46122</v>
      </c>
      <c r="D1056" s="299" t="s">
        <v>356</v>
      </c>
      <c r="E1056" s="331">
        <v>52.65</v>
      </c>
      <c r="F1056" s="331"/>
      <c r="G1056" s="333">
        <f t="shared" si="30"/>
        <v>1099.1299999999853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46122</v>
      </c>
      <c r="D1057" s="299" t="s">
        <v>311</v>
      </c>
      <c r="E1057" s="331">
        <v>68.989999999999995</v>
      </c>
      <c r="F1057" s="331"/>
      <c r="G1057" s="333">
        <f t="shared" si="30"/>
        <v>1151.7799999999854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46122</v>
      </c>
      <c r="D1058" s="299" t="s">
        <v>324</v>
      </c>
      <c r="E1058" s="331">
        <v>17.37</v>
      </c>
      <c r="F1058" s="331"/>
      <c r="G1058" s="333">
        <f t="shared" si="30"/>
        <v>1220.7699999999854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46121</v>
      </c>
      <c r="D1059" s="299" t="s">
        <v>357</v>
      </c>
      <c r="E1059" s="331">
        <v>64.42</v>
      </c>
      <c r="F1059" s="331"/>
      <c r="G1059" s="333">
        <f t="shared" si="30"/>
        <v>1238.1399999999853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46121</v>
      </c>
      <c r="D1060" s="299" t="s">
        <v>358</v>
      </c>
      <c r="E1060" s="331">
        <v>9.4700000000000006</v>
      </c>
      <c r="F1060" s="331"/>
      <c r="G1060" s="333">
        <f t="shared" si="30"/>
        <v>1302.5599999999854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5</v>
      </c>
      <c r="C1061" s="298">
        <v>46121</v>
      </c>
      <c r="D1061" s="299" t="s">
        <v>854</v>
      </c>
      <c r="E1061" s="331">
        <v>10.68</v>
      </c>
      <c r="F1061" s="331"/>
      <c r="G1061" s="333">
        <f t="shared" si="30"/>
        <v>1312.0299999999854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7</v>
      </c>
      <c r="C1062" s="298">
        <v>46121</v>
      </c>
      <c r="D1062" s="299" t="s">
        <v>359</v>
      </c>
      <c r="E1062" s="331">
        <v>68.010000000000005</v>
      </c>
      <c r="F1062" s="331"/>
      <c r="G1062" s="333">
        <f t="shared" si="30"/>
        <v>1322.7099999999855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4</v>
      </c>
      <c r="C1063" s="298">
        <v>46121</v>
      </c>
      <c r="D1063" s="299" t="s">
        <v>310</v>
      </c>
      <c r="E1063" s="331">
        <v>40.85</v>
      </c>
      <c r="F1063" s="331"/>
      <c r="G1063" s="333">
        <f t="shared" si="30"/>
        <v>1390.7199999999855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46121</v>
      </c>
      <c r="D1064" s="299" t="s">
        <v>360</v>
      </c>
      <c r="E1064" s="331">
        <v>25</v>
      </c>
      <c r="F1064" s="331"/>
      <c r="G1064" s="333">
        <f t="shared" si="30"/>
        <v>1431.5699999999854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18</v>
      </c>
      <c r="C1065" s="298">
        <v>46120</v>
      </c>
      <c r="D1065" s="299" t="s">
        <v>361</v>
      </c>
      <c r="E1065" s="331">
        <v>400</v>
      </c>
      <c r="F1065" s="331"/>
      <c r="G1065" s="333">
        <f t="shared" si="30"/>
        <v>1456.5699999999854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335</v>
      </c>
      <c r="B1066" s="330" t="s">
        <v>335</v>
      </c>
      <c r="C1066" s="298">
        <v>46120</v>
      </c>
      <c r="D1066" s="299" t="s">
        <v>447</v>
      </c>
      <c r="E1066" s="331">
        <v>44.96</v>
      </c>
      <c r="F1066" s="331"/>
      <c r="G1066" s="333">
        <f t="shared" si="30"/>
        <v>1856.5699999999854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13</v>
      </c>
      <c r="C1067" s="298">
        <v>46120</v>
      </c>
      <c r="D1067" s="299" t="s">
        <v>182</v>
      </c>
      <c r="E1067" s="331">
        <v>104.98</v>
      </c>
      <c r="F1067" s="331"/>
      <c r="G1067" s="333">
        <f t="shared" si="30"/>
        <v>1901.5299999999854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46120</v>
      </c>
      <c r="D1068" s="299" t="s">
        <v>296</v>
      </c>
      <c r="E1068" s="331">
        <v>13.8</v>
      </c>
      <c r="F1068" s="331"/>
      <c r="G1068" s="333">
        <f t="shared" si="30"/>
        <v>2006.5099999999854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46120</v>
      </c>
      <c r="D1069" s="299" t="s">
        <v>295</v>
      </c>
      <c r="E1069" s="331">
        <v>37.92</v>
      </c>
      <c r="F1069" s="331"/>
      <c r="G1069" s="333">
        <f t="shared" si="30"/>
        <v>2020.3099999999854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46120</v>
      </c>
      <c r="D1070" s="299" t="s">
        <v>300</v>
      </c>
      <c r="E1070" s="331">
        <v>56.68</v>
      </c>
      <c r="F1070" s="331"/>
      <c r="G1070" s="333">
        <f t="shared" si="30"/>
        <v>2058.2299999999855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46120</v>
      </c>
      <c r="D1071" s="299" t="s">
        <v>362</v>
      </c>
      <c r="E1071" s="331">
        <v>29.26</v>
      </c>
      <c r="F1071" s="331"/>
      <c r="G1071" s="333">
        <f t="shared" si="30"/>
        <v>2114.9099999999853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9</v>
      </c>
      <c r="C1072" s="298">
        <v>46119</v>
      </c>
      <c r="D1072" s="299" t="s">
        <v>58</v>
      </c>
      <c r="E1072" s="331">
        <v>1281.53</v>
      </c>
      <c r="F1072" s="331"/>
      <c r="G1072" s="333">
        <f t="shared" si="30"/>
        <v>2144.1699999999855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46119</v>
      </c>
      <c r="D1073" s="299" t="s">
        <v>363</v>
      </c>
      <c r="E1073" s="331">
        <v>25.84</v>
      </c>
      <c r="F1073" s="331"/>
      <c r="G1073" s="333">
        <f t="shared" si="30"/>
        <v>3425.6999999999853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46119</v>
      </c>
      <c r="D1074" s="299" t="s">
        <v>319</v>
      </c>
      <c r="E1074" s="331">
        <v>12.05</v>
      </c>
      <c r="F1074" s="331"/>
      <c r="G1074" s="333">
        <f t="shared" si="30"/>
        <v>3451.5399999999854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4</v>
      </c>
      <c r="C1075" s="298">
        <v>46119</v>
      </c>
      <c r="D1075" s="299" t="s">
        <v>334</v>
      </c>
      <c r="E1075" s="331">
        <v>82.04</v>
      </c>
      <c r="F1075" s="331"/>
      <c r="G1075" s="333">
        <f t="shared" si="30"/>
        <v>3463.5899999999856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46119</v>
      </c>
      <c r="D1076" s="299" t="s">
        <v>364</v>
      </c>
      <c r="E1076" s="331">
        <v>22.92</v>
      </c>
      <c r="F1076" s="331"/>
      <c r="G1076" s="333">
        <f t="shared" si="30"/>
        <v>3545.6299999999856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5</v>
      </c>
      <c r="C1077" s="298">
        <v>46118</v>
      </c>
      <c r="D1077" s="299" t="s">
        <v>365</v>
      </c>
      <c r="E1077" s="331">
        <v>400</v>
      </c>
      <c r="F1077" s="331"/>
      <c r="G1077" s="333">
        <f t="shared" si="30"/>
        <v>3568.5499999999856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14</v>
      </c>
      <c r="C1078" s="298">
        <v>46118</v>
      </c>
      <c r="D1078" s="299" t="s">
        <v>366</v>
      </c>
      <c r="E1078" s="331">
        <v>66.67</v>
      </c>
      <c r="F1078" s="331"/>
      <c r="G1078" s="333">
        <f t="shared" si="30"/>
        <v>3968.5499999999856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14</v>
      </c>
      <c r="C1079" s="298">
        <v>46118</v>
      </c>
      <c r="D1079" s="299" t="s">
        <v>367</v>
      </c>
      <c r="E1079" s="331">
        <v>70.25</v>
      </c>
      <c r="F1079" s="331"/>
      <c r="G1079" s="333">
        <f t="shared" si="30"/>
        <v>4035.2199999999857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46117</v>
      </c>
      <c r="D1080" s="299" t="s">
        <v>368</v>
      </c>
      <c r="E1080" s="331">
        <v>25.6</v>
      </c>
      <c r="F1080" s="331"/>
      <c r="G1080" s="333">
        <f t="shared" si="30"/>
        <v>4105.4699999999857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46117</v>
      </c>
      <c r="D1081" s="299" t="s">
        <v>319</v>
      </c>
      <c r="E1081" s="331">
        <v>8.56</v>
      </c>
      <c r="F1081" s="331"/>
      <c r="G1081" s="333">
        <f t="shared" si="30"/>
        <v>4131.0699999999861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46117</v>
      </c>
      <c r="D1082" s="299" t="s">
        <v>369</v>
      </c>
      <c r="E1082" s="331">
        <v>301.67</v>
      </c>
      <c r="F1082" s="331"/>
      <c r="G1082" s="333">
        <f t="shared" si="30"/>
        <v>4139.6299999999865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46116</v>
      </c>
      <c r="D1083" s="299" t="s">
        <v>306</v>
      </c>
      <c r="E1083" s="331">
        <v>176.85</v>
      </c>
      <c r="F1083" s="331"/>
      <c r="G1083" s="333">
        <f t="shared" si="30"/>
        <v>4441.2999999999865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46116</v>
      </c>
      <c r="D1084" s="299" t="s">
        <v>311</v>
      </c>
      <c r="E1084" s="331">
        <v>139.34</v>
      </c>
      <c r="F1084" s="331"/>
      <c r="G1084" s="333">
        <f t="shared" si="30"/>
        <v>4618.1499999999869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17</v>
      </c>
      <c r="C1085" s="298">
        <v>46116</v>
      </c>
      <c r="D1085" s="299" t="s">
        <v>370</v>
      </c>
      <c r="E1085" s="331">
        <v>99</v>
      </c>
      <c r="F1085" s="331"/>
      <c r="G1085" s="333">
        <f t="shared" si="30"/>
        <v>4757.489999999987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46116</v>
      </c>
      <c r="D1086" s="299" t="s">
        <v>371</v>
      </c>
      <c r="E1086" s="331">
        <v>34</v>
      </c>
      <c r="F1086" s="331"/>
      <c r="G1086" s="333">
        <f t="shared" si="30"/>
        <v>4856.489999999987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3</v>
      </c>
      <c r="C1087" s="298">
        <v>46116</v>
      </c>
      <c r="D1087" s="299" t="s">
        <v>348</v>
      </c>
      <c r="E1087" s="331">
        <v>10.24</v>
      </c>
      <c r="F1087" s="331"/>
      <c r="G1087" s="333">
        <f t="shared" si="30"/>
        <v>4890.489999999987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7</v>
      </c>
      <c r="C1088" s="298">
        <v>46115</v>
      </c>
      <c r="D1088" s="299" t="s">
        <v>372</v>
      </c>
      <c r="E1088" s="331">
        <v>100</v>
      </c>
      <c r="F1088" s="331"/>
      <c r="G1088" s="333">
        <f t="shared" si="30"/>
        <v>4900.7299999999868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46115</v>
      </c>
      <c r="D1089" s="299" t="s">
        <v>300</v>
      </c>
      <c r="E1089" s="331">
        <v>7.68</v>
      </c>
      <c r="F1089" s="331"/>
      <c r="G1089" s="333">
        <f t="shared" si="30"/>
        <v>5000.7299999999868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46115</v>
      </c>
      <c r="D1090" s="299" t="s">
        <v>296</v>
      </c>
      <c r="E1090" s="331">
        <v>8.7200000000000006</v>
      </c>
      <c r="F1090" s="331"/>
      <c r="G1090" s="333">
        <f t="shared" si="30"/>
        <v>5008.4099999999871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46114</v>
      </c>
      <c r="D1091" s="299" t="s">
        <v>373</v>
      </c>
      <c r="E1091" s="331">
        <v>81.739999999999995</v>
      </c>
      <c r="F1091" s="331"/>
      <c r="G1091" s="333">
        <f t="shared" si="30"/>
        <v>5017.1299999999874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284</v>
      </c>
      <c r="B1092" s="330">
        <v>36</v>
      </c>
      <c r="C1092" s="298">
        <v>46114</v>
      </c>
      <c r="D1092" s="299" t="s">
        <v>374</v>
      </c>
      <c r="E1092" s="331">
        <v>50</v>
      </c>
      <c r="F1092" s="331"/>
      <c r="G1092" s="333">
        <f t="shared" si="30"/>
        <v>5098.8699999999872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22</v>
      </c>
      <c r="C1093" s="298">
        <v>46114</v>
      </c>
      <c r="D1093" s="299" t="s">
        <v>375</v>
      </c>
      <c r="E1093" s="331">
        <v>6.37</v>
      </c>
      <c r="F1093" s="331"/>
      <c r="G1093" s="333">
        <f t="shared" si="30"/>
        <v>5148.8699999999872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46114</v>
      </c>
      <c r="D1094" s="299" t="s">
        <v>326</v>
      </c>
      <c r="E1094" s="331">
        <v>55.22</v>
      </c>
      <c r="F1094" s="331"/>
      <c r="G1094" s="333">
        <f t="shared" si="30"/>
        <v>5155.239999999987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46114</v>
      </c>
      <c r="D1095" s="299" t="s">
        <v>319</v>
      </c>
      <c r="E1095" s="331">
        <v>8.5</v>
      </c>
      <c r="F1095" s="331"/>
      <c r="G1095" s="333">
        <f t="shared" si="30"/>
        <v>5210.4599999999873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46114</v>
      </c>
      <c r="D1096" s="299" t="s">
        <v>334</v>
      </c>
      <c r="E1096" s="331">
        <v>38.99</v>
      </c>
      <c r="F1096" s="331"/>
      <c r="G1096" s="333">
        <f t="shared" si="30"/>
        <v>5218.9599999999873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291</v>
      </c>
      <c r="B1097" s="330">
        <v>39</v>
      </c>
      <c r="C1097" s="298">
        <v>46113</v>
      </c>
      <c r="D1097" s="299" t="s">
        <v>292</v>
      </c>
      <c r="E1097" s="331"/>
      <c r="F1097" s="331">
        <v>2763.78</v>
      </c>
      <c r="G1097" s="333">
        <f t="shared" si="30"/>
        <v>5257.9499999999871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46113</v>
      </c>
      <c r="D1098" s="299" t="s">
        <v>296</v>
      </c>
      <c r="E1098" s="331">
        <v>36.090000000000003</v>
      </c>
      <c r="F1098" s="331"/>
      <c r="G1098" s="333">
        <f t="shared" si="30"/>
        <v>2494.1699999999869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4</v>
      </c>
      <c r="C1099" s="298">
        <v>46113</v>
      </c>
      <c r="D1099" s="299" t="s">
        <v>310</v>
      </c>
      <c r="E1099" s="331">
        <v>80</v>
      </c>
      <c r="F1099" s="331"/>
      <c r="G1099" s="333">
        <f t="shared" si="30"/>
        <v>2530.259999999987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7</v>
      </c>
      <c r="C1100" s="298">
        <v>46113</v>
      </c>
      <c r="D1100" s="299" t="s">
        <v>320</v>
      </c>
      <c r="E1100" s="331">
        <v>47.84</v>
      </c>
      <c r="F1100" s="331"/>
      <c r="G1100" s="333">
        <f t="shared" si="30"/>
        <v>2610.259999999987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7</v>
      </c>
      <c r="C1101" s="298">
        <v>46113</v>
      </c>
      <c r="D1101" s="299" t="s">
        <v>320</v>
      </c>
      <c r="E1101" s="331">
        <v>21.25</v>
      </c>
      <c r="F1101" s="331"/>
      <c r="G1101" s="333">
        <f t="shared" si="30"/>
        <v>2658.0999999999872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46113</v>
      </c>
      <c r="D1102" s="299" t="s">
        <v>376</v>
      </c>
      <c r="E1102" s="331">
        <v>42.9</v>
      </c>
      <c r="F1102" s="331"/>
      <c r="G1102" s="333">
        <f t="shared" si="30"/>
        <v>2679.3499999999872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284</v>
      </c>
      <c r="B1103" s="330">
        <v>37</v>
      </c>
      <c r="C1103" s="298">
        <v>46112</v>
      </c>
      <c r="D1103" s="299" t="s">
        <v>377</v>
      </c>
      <c r="E1103" s="331">
        <v>4309.58</v>
      </c>
      <c r="F1103" s="331"/>
      <c r="G1103" s="333">
        <f t="shared" si="30"/>
        <v>2722.2499999999873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25</v>
      </c>
      <c r="C1104" s="298">
        <v>46112</v>
      </c>
      <c r="D1104" s="298" t="s">
        <v>204</v>
      </c>
      <c r="E1104" s="331">
        <v>350</v>
      </c>
      <c r="F1104" s="331"/>
      <c r="G1104" s="333">
        <f t="shared" si="30"/>
        <v>7031.8299999999872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286</v>
      </c>
      <c r="B1105" s="330">
        <v>26</v>
      </c>
      <c r="C1105" s="298">
        <v>46112</v>
      </c>
      <c r="D1105" s="298" t="s">
        <v>205</v>
      </c>
      <c r="E1105" s="331">
        <v>320</v>
      </c>
      <c r="F1105" s="331"/>
      <c r="G1105" s="333">
        <f t="shared" si="30"/>
        <v>7381.8299999999872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286</v>
      </c>
      <c r="B1106" s="330">
        <v>27</v>
      </c>
      <c r="C1106" s="298">
        <v>46112</v>
      </c>
      <c r="D1106" s="298" t="s">
        <v>206</v>
      </c>
      <c r="E1106" s="331">
        <v>25</v>
      </c>
      <c r="F1106" s="331"/>
      <c r="G1106" s="333">
        <f t="shared" si="30"/>
        <v>7701.8299999999872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286</v>
      </c>
      <c r="B1107" s="330">
        <v>28</v>
      </c>
      <c r="C1107" s="298">
        <v>46112</v>
      </c>
      <c r="D1107" s="298" t="s">
        <v>207</v>
      </c>
      <c r="E1107" s="331">
        <v>25</v>
      </c>
      <c r="F1107" s="331"/>
      <c r="G1107" s="333">
        <f t="shared" si="30"/>
        <v>7726.8299999999872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286</v>
      </c>
      <c r="B1108" s="330">
        <v>29</v>
      </c>
      <c r="C1108" s="298">
        <v>46112</v>
      </c>
      <c r="D1108" s="298" t="s">
        <v>208</v>
      </c>
      <c r="E1108" s="331">
        <v>45</v>
      </c>
      <c r="F1108" s="331"/>
      <c r="G1108" s="333">
        <f t="shared" si="30"/>
        <v>7751.8299999999872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286</v>
      </c>
      <c r="B1109" s="330">
        <v>30</v>
      </c>
      <c r="C1109" s="298">
        <v>46112</v>
      </c>
      <c r="D1109" s="298" t="s">
        <v>209</v>
      </c>
      <c r="E1109" s="331">
        <v>400</v>
      </c>
      <c r="F1109" s="331"/>
      <c r="G1109" s="333">
        <f t="shared" si="30"/>
        <v>7796.8299999999872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286</v>
      </c>
      <c r="B1110" s="330">
        <v>31</v>
      </c>
      <c r="C1110" s="298">
        <v>46112</v>
      </c>
      <c r="D1110" s="298" t="s">
        <v>210</v>
      </c>
      <c r="E1110" s="331">
        <v>375</v>
      </c>
      <c r="F1110" s="331"/>
      <c r="G1110" s="333">
        <f t="shared" si="30"/>
        <v>8196.8299999999872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286</v>
      </c>
      <c r="B1111" s="330">
        <v>32</v>
      </c>
      <c r="C1111" s="298">
        <v>46112</v>
      </c>
      <c r="D1111" s="298" t="s">
        <v>211</v>
      </c>
      <c r="E1111" s="331">
        <v>100</v>
      </c>
      <c r="F1111" s="331"/>
      <c r="G1111" s="333">
        <f t="shared" si="30"/>
        <v>8571.8299999999872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286</v>
      </c>
      <c r="B1112" s="330">
        <v>33</v>
      </c>
      <c r="C1112" s="298">
        <v>46112</v>
      </c>
      <c r="D1112" s="298" t="s">
        <v>212</v>
      </c>
      <c r="E1112" s="331">
        <v>85</v>
      </c>
      <c r="F1112" s="331"/>
      <c r="G1112" s="333">
        <f t="shared" si="30"/>
        <v>8671.8299999999872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286</v>
      </c>
      <c r="B1113" s="330">
        <v>34</v>
      </c>
      <c r="C1113" s="298">
        <v>46112</v>
      </c>
      <c r="D1113" s="298" t="s">
        <v>213</v>
      </c>
      <c r="E1113" s="331">
        <v>230</v>
      </c>
      <c r="F1113" s="331"/>
      <c r="G1113" s="333">
        <f t="shared" si="30"/>
        <v>8756.8299999999872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286</v>
      </c>
      <c r="B1114" s="330">
        <v>35</v>
      </c>
      <c r="C1114" s="298">
        <v>46112</v>
      </c>
      <c r="D1114" s="298" t="s">
        <v>214</v>
      </c>
      <c r="E1114" s="331">
        <v>45</v>
      </c>
      <c r="F1114" s="331"/>
      <c r="G1114" s="333">
        <f t="shared" si="30"/>
        <v>8986.8299999999872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46112</v>
      </c>
      <c r="D1115" s="298" t="s">
        <v>378</v>
      </c>
      <c r="E1115" s="331">
        <v>40</v>
      </c>
      <c r="F1115" s="331"/>
      <c r="G1115" s="333">
        <f t="shared" si="30"/>
        <v>9031.8299999999872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42</v>
      </c>
      <c r="C1116" s="298">
        <v>46112</v>
      </c>
      <c r="D1116" s="298" t="s">
        <v>200</v>
      </c>
      <c r="E1116" s="331">
        <v>59</v>
      </c>
      <c r="F1116" s="331"/>
      <c r="G1116" s="333">
        <f t="shared" si="30"/>
        <v>9071.8299999999872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43</v>
      </c>
      <c r="C1117" s="298">
        <v>46112</v>
      </c>
      <c r="D1117" s="298" t="s">
        <v>201</v>
      </c>
      <c r="E1117" s="331">
        <v>42.84</v>
      </c>
      <c r="F1117" s="331"/>
      <c r="G1117" s="333">
        <f t="shared" si="30"/>
        <v>9130.8299999999872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46112</v>
      </c>
      <c r="D1118" s="298" t="s">
        <v>300</v>
      </c>
      <c r="E1118" s="331">
        <v>57.21</v>
      </c>
      <c r="F1118" s="331"/>
      <c r="G1118" s="333">
        <f t="shared" si="30"/>
        <v>9173.6699999999873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8</v>
      </c>
      <c r="C1119" s="298">
        <v>46112</v>
      </c>
      <c r="D1119" s="298" t="s">
        <v>296</v>
      </c>
      <c r="E1119" s="331">
        <v>11.18</v>
      </c>
      <c r="F1119" s="331"/>
      <c r="G1119" s="333">
        <f t="shared" si="30"/>
        <v>9230.8799999999865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294</v>
      </c>
      <c r="B1120" s="330">
        <v>10</v>
      </c>
      <c r="C1120" s="298">
        <v>46112</v>
      </c>
      <c r="D1120" s="298" t="s">
        <v>176</v>
      </c>
      <c r="E1120" s="331">
        <v>17.899999999999999</v>
      </c>
      <c r="F1120" s="331"/>
      <c r="G1120" s="333">
        <f t="shared" si="30"/>
        <v>9242.0599999999868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46111</v>
      </c>
      <c r="D1121" s="298" t="s">
        <v>334</v>
      </c>
      <c r="E1121" s="331">
        <v>23.83</v>
      </c>
      <c r="F1121" s="331"/>
      <c r="G1121" s="333">
        <f t="shared" si="30"/>
        <v>9259.9599999999864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291</v>
      </c>
      <c r="B1122" s="330">
        <v>38</v>
      </c>
      <c r="C1122" s="298">
        <v>46111</v>
      </c>
      <c r="D1122" s="299" t="s">
        <v>293</v>
      </c>
      <c r="E1122" s="331"/>
      <c r="F1122" s="331">
        <v>4278.1400000000003</v>
      </c>
      <c r="G1122" s="333">
        <f t="shared" si="30"/>
        <v>9283.7899999999863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3</v>
      </c>
      <c r="C1123" s="298">
        <v>46111</v>
      </c>
      <c r="D1123" s="299" t="s">
        <v>351</v>
      </c>
      <c r="E1123" s="331">
        <v>30</v>
      </c>
      <c r="F1123" s="331"/>
      <c r="G1123" s="333">
        <f t="shared" si="30"/>
        <v>5005.649999999986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6</v>
      </c>
      <c r="C1124" s="298">
        <v>46111</v>
      </c>
      <c r="D1124" s="299" t="s">
        <v>300</v>
      </c>
      <c r="E1124" s="331">
        <v>15.96</v>
      </c>
      <c r="F1124" s="331"/>
      <c r="G1124" s="333">
        <f t="shared" si="30"/>
        <v>5035.649999999986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3</v>
      </c>
      <c r="C1125" s="298">
        <v>46111</v>
      </c>
      <c r="D1125" s="299" t="s">
        <v>379</v>
      </c>
      <c r="E1125" s="331">
        <v>18.96</v>
      </c>
      <c r="F1125" s="331"/>
      <c r="G1125" s="333">
        <f t="shared" si="30"/>
        <v>5051.609999999986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1</v>
      </c>
      <c r="C1126" s="298">
        <v>46110</v>
      </c>
      <c r="D1126" s="299" t="s">
        <v>311</v>
      </c>
      <c r="E1126" s="331">
        <v>144.22</v>
      </c>
      <c r="F1126" s="331"/>
      <c r="G1126" s="333">
        <f t="shared" si="30"/>
        <v>5070.5699999999861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7</v>
      </c>
      <c r="C1127" s="298">
        <v>46110</v>
      </c>
      <c r="D1127" s="299" t="s">
        <v>380</v>
      </c>
      <c r="E1127" s="331">
        <v>181.04</v>
      </c>
      <c r="F1127" s="331"/>
      <c r="G1127" s="333">
        <f t="shared" si="30"/>
        <v>5214.7899999999863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6</v>
      </c>
      <c r="C1128" s="298">
        <v>46110</v>
      </c>
      <c r="D1128" s="299" t="s">
        <v>381</v>
      </c>
      <c r="E1128" s="331">
        <v>196.9</v>
      </c>
      <c r="F1128" s="331"/>
      <c r="G1128" s="333">
        <f t="shared" si="30"/>
        <v>5395.8299999999863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3</v>
      </c>
      <c r="C1129" s="298">
        <v>46110</v>
      </c>
      <c r="D1129" s="299" t="s">
        <v>382</v>
      </c>
      <c r="E1129" s="331">
        <v>7.5</v>
      </c>
      <c r="F1129" s="331"/>
      <c r="G1129" s="333">
        <f t="shared" si="30"/>
        <v>5592.7299999999859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46109</v>
      </c>
      <c r="D1130" s="299" t="s">
        <v>319</v>
      </c>
      <c r="E1130" s="331">
        <v>11.7</v>
      </c>
      <c r="F1130" s="331"/>
      <c r="G1130" s="333">
        <f t="shared" si="30"/>
        <v>5600.2299999999859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46109</v>
      </c>
      <c r="D1131" s="299" t="s">
        <v>308</v>
      </c>
      <c r="E1131" s="331">
        <v>210.76</v>
      </c>
      <c r="F1131" s="331"/>
      <c r="G1131" s="333">
        <f t="shared" si="30"/>
        <v>5611.9299999999857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4</v>
      </c>
      <c r="C1132" s="298">
        <v>46109</v>
      </c>
      <c r="D1132" s="299" t="s">
        <v>310</v>
      </c>
      <c r="E1132" s="331">
        <v>46.9</v>
      </c>
      <c r="F1132" s="331"/>
      <c r="G1132" s="333">
        <f t="shared" si="30"/>
        <v>5822.689999999986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46109</v>
      </c>
      <c r="D1133" s="299" t="s">
        <v>329</v>
      </c>
      <c r="E1133" s="331">
        <v>179.1</v>
      </c>
      <c r="F1133" s="331"/>
      <c r="G1133" s="333">
        <f t="shared" si="30"/>
        <v>5869.5899999999856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46109</v>
      </c>
      <c r="D1134" s="299" t="s">
        <v>308</v>
      </c>
      <c r="E1134" s="331">
        <v>31.97</v>
      </c>
      <c r="F1134" s="331"/>
      <c r="G1134" s="333">
        <f t="shared" si="30"/>
        <v>6048.689999999986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46109</v>
      </c>
      <c r="D1135" s="299" t="s">
        <v>308</v>
      </c>
      <c r="E1135" s="331">
        <v>12.19</v>
      </c>
      <c r="F1135" s="331"/>
      <c r="G1135" s="333">
        <f t="shared" si="30"/>
        <v>6080.6599999999862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291</v>
      </c>
      <c r="B1136" s="330">
        <v>41</v>
      </c>
      <c r="C1136" s="298">
        <v>46108</v>
      </c>
      <c r="D1136" s="299" t="s">
        <v>383</v>
      </c>
      <c r="E1136" s="331"/>
      <c r="F1136" s="331">
        <v>400</v>
      </c>
      <c r="G1136" s="333">
        <f t="shared" si="30"/>
        <v>6092.8499999999858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46108</v>
      </c>
      <c r="D1137" s="299" t="s">
        <v>301</v>
      </c>
      <c r="E1137" s="331">
        <v>19.5</v>
      </c>
      <c r="F1137" s="331"/>
      <c r="G1137" s="333">
        <f t="shared" si="30"/>
        <v>5692.8499999999858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46108</v>
      </c>
      <c r="D1138" s="299" t="s">
        <v>296</v>
      </c>
      <c r="E1138" s="331">
        <v>11.48</v>
      </c>
      <c r="F1138" s="331"/>
      <c r="G1138" s="333">
        <f t="shared" si="30"/>
        <v>5712.3499999999858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46108</v>
      </c>
      <c r="D1139" s="299" t="s">
        <v>334</v>
      </c>
      <c r="E1139" s="331">
        <v>11.46</v>
      </c>
      <c r="F1139" s="331"/>
      <c r="G1139" s="333">
        <f t="shared" si="30"/>
        <v>5723.8299999999854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46108</v>
      </c>
      <c r="D1140" s="299" t="s">
        <v>334</v>
      </c>
      <c r="E1140" s="331">
        <v>38.21</v>
      </c>
      <c r="F1140" s="331"/>
      <c r="G1140" s="333">
        <f t="shared" si="30"/>
        <v>5735.2899999999854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46108</v>
      </c>
      <c r="D1141" s="299" t="s">
        <v>384</v>
      </c>
      <c r="E1141" s="331">
        <v>69.95</v>
      </c>
      <c r="F1141" s="331"/>
      <c r="G1141" s="333">
        <f t="shared" si="30"/>
        <v>5773.4999999999854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46108</v>
      </c>
      <c r="D1142" s="299" t="s">
        <v>348</v>
      </c>
      <c r="E1142" s="331">
        <v>10.78</v>
      </c>
      <c r="F1142" s="331"/>
      <c r="G1142" s="333">
        <f t="shared" si="30"/>
        <v>5843.4499999999853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6</v>
      </c>
      <c r="C1143" s="298">
        <v>46108</v>
      </c>
      <c r="D1143" s="299" t="s">
        <v>300</v>
      </c>
      <c r="E1143" s="331">
        <v>15.84</v>
      </c>
      <c r="F1143" s="331"/>
      <c r="G1143" s="333">
        <f t="shared" si="30"/>
        <v>5854.229999999985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46108</v>
      </c>
      <c r="D1144" s="299" t="s">
        <v>385</v>
      </c>
      <c r="E1144" s="331">
        <v>22.48</v>
      </c>
      <c r="F1144" s="331"/>
      <c r="G1144" s="333">
        <f t="shared" si="30"/>
        <v>5870.0699999999852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46107</v>
      </c>
      <c r="D1145" s="299" t="s">
        <v>358</v>
      </c>
      <c r="E1145" s="331">
        <v>11.17</v>
      </c>
      <c r="F1145" s="331"/>
      <c r="G1145" s="333">
        <f t="shared" si="30"/>
        <v>5892.5499999999847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46107</v>
      </c>
      <c r="D1146" s="299" t="s">
        <v>386</v>
      </c>
      <c r="E1146" s="331">
        <v>14.38</v>
      </c>
      <c r="F1146" s="331"/>
      <c r="G1146" s="333">
        <f t="shared" si="30"/>
        <v>5903.7199999999848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46107</v>
      </c>
      <c r="D1147" s="299" t="s">
        <v>387</v>
      </c>
      <c r="E1147" s="331">
        <v>45</v>
      </c>
      <c r="F1147" s="331"/>
      <c r="G1147" s="333">
        <f t="shared" si="30"/>
        <v>5918.0999999999849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46107</v>
      </c>
      <c r="D1148" s="299" t="s">
        <v>324</v>
      </c>
      <c r="E1148" s="331">
        <v>9.0299999999999994</v>
      </c>
      <c r="F1148" s="331"/>
      <c r="G1148" s="333">
        <f t="shared" si="30"/>
        <v>5963.0999999999849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46107</v>
      </c>
      <c r="D1149" s="299" t="s">
        <v>301</v>
      </c>
      <c r="E1149" s="331">
        <v>30</v>
      </c>
      <c r="F1149" s="331"/>
      <c r="G1149" s="333">
        <f t="shared" si="30"/>
        <v>5972.1299999999846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46106</v>
      </c>
      <c r="D1150" s="299" t="s">
        <v>388</v>
      </c>
      <c r="E1150" s="331">
        <v>12</v>
      </c>
      <c r="F1150" s="331"/>
      <c r="G1150" s="333">
        <f t="shared" si="30"/>
        <v>6002.1299999999846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46106</v>
      </c>
      <c r="D1151" s="299" t="s">
        <v>389</v>
      </c>
      <c r="E1151" s="331">
        <v>20</v>
      </c>
      <c r="F1151" s="331"/>
      <c r="G1151" s="333">
        <f t="shared" si="30"/>
        <v>6014.1299999999846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46106</v>
      </c>
      <c r="D1152" s="299" t="s">
        <v>296</v>
      </c>
      <c r="E1152" s="331">
        <v>21.05</v>
      </c>
      <c r="F1152" s="331"/>
      <c r="G1152" s="333">
        <f t="shared" si="30"/>
        <v>6034.1299999999846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46106</v>
      </c>
      <c r="D1153" s="299" t="s">
        <v>296</v>
      </c>
      <c r="E1153" s="331">
        <v>38.58</v>
      </c>
      <c r="F1153" s="331"/>
      <c r="G1153" s="333">
        <f t="shared" si="30"/>
        <v>6055.1799999999848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12</v>
      </c>
      <c r="C1154" s="298">
        <v>46106</v>
      </c>
      <c r="D1154" s="299" t="s">
        <v>314</v>
      </c>
      <c r="E1154" s="331">
        <v>204.47</v>
      </c>
      <c r="F1154" s="331"/>
      <c r="G1154" s="333">
        <f t="shared" si="30"/>
        <v>6093.7599999999848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24</v>
      </c>
      <c r="C1155" s="298">
        <v>46105</v>
      </c>
      <c r="D1155" s="299" t="s">
        <v>860</v>
      </c>
      <c r="E1155" s="331">
        <v>86.58</v>
      </c>
      <c r="F1155" s="331"/>
      <c r="G1155" s="333">
        <f t="shared" si="30"/>
        <v>6298.229999999985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46105</v>
      </c>
      <c r="D1156" s="299" t="s">
        <v>389</v>
      </c>
      <c r="E1156" s="331">
        <v>20</v>
      </c>
      <c r="F1156" s="331"/>
      <c r="G1156" s="333">
        <f t="shared" si="30"/>
        <v>6384.8099999999849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46105</v>
      </c>
      <c r="D1157" s="299" t="s">
        <v>390</v>
      </c>
      <c r="E1157" s="331">
        <v>15.29</v>
      </c>
      <c r="F1157" s="331"/>
      <c r="G1157" s="333">
        <f t="shared" si="30"/>
        <v>6404.8099999999849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46105</v>
      </c>
      <c r="D1158" s="299" t="s">
        <v>308</v>
      </c>
      <c r="E1158" s="331">
        <v>47.99</v>
      </c>
      <c r="F1158" s="331"/>
      <c r="G1158" s="333">
        <f t="shared" si="30"/>
        <v>6420.0999999999849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23</v>
      </c>
      <c r="C1159" s="298">
        <v>46104</v>
      </c>
      <c r="D1159" s="299" t="s">
        <v>67</v>
      </c>
      <c r="E1159" s="331">
        <v>650.88</v>
      </c>
      <c r="F1159" s="331"/>
      <c r="G1159" s="333">
        <f t="shared" si="30"/>
        <v>6468.0899999999847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46104</v>
      </c>
      <c r="D1160" s="299" t="s">
        <v>391</v>
      </c>
      <c r="E1160" s="331">
        <v>46</v>
      </c>
      <c r="F1160" s="331"/>
      <c r="G1160" s="333">
        <f t="shared" si="30"/>
        <v>7118.9699999999848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46103</v>
      </c>
      <c r="D1161" s="299" t="s">
        <v>392</v>
      </c>
      <c r="E1161" s="331">
        <v>24.81</v>
      </c>
      <c r="F1161" s="331"/>
      <c r="G1161" s="333">
        <f t="shared" si="30"/>
        <v>7164.9699999999848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46103</v>
      </c>
      <c r="D1162" s="299" t="s">
        <v>296</v>
      </c>
      <c r="E1162" s="331">
        <v>28.77</v>
      </c>
      <c r="F1162" s="331"/>
      <c r="G1162" s="333">
        <f t="shared" si="30"/>
        <v>7189.7799999999852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46103</v>
      </c>
      <c r="D1163" s="299" t="s">
        <v>296</v>
      </c>
      <c r="E1163" s="331">
        <v>11.9</v>
      </c>
      <c r="F1163" s="331"/>
      <c r="G1163" s="333">
        <f t="shared" si="30"/>
        <v>7218.5499999999856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46103</v>
      </c>
      <c r="D1164" s="299" t="s">
        <v>300</v>
      </c>
      <c r="E1164" s="331">
        <v>42.59</v>
      </c>
      <c r="F1164" s="331"/>
      <c r="G1164" s="333">
        <f t="shared" si="30"/>
        <v>7230.4499999999853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46103</v>
      </c>
      <c r="D1165" s="299" t="s">
        <v>300</v>
      </c>
      <c r="E1165" s="331">
        <v>17.579999999999998</v>
      </c>
      <c r="F1165" s="331"/>
      <c r="G1165" s="333">
        <f t="shared" si="30"/>
        <v>7273.0399999999854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1</v>
      </c>
      <c r="C1166" s="298">
        <v>46103</v>
      </c>
      <c r="D1166" s="299" t="s">
        <v>300</v>
      </c>
      <c r="E1166" s="331">
        <v>11.99</v>
      </c>
      <c r="F1166" s="331"/>
      <c r="G1166" s="333">
        <f t="shared" si="30"/>
        <v>7290.6199999999853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46103</v>
      </c>
      <c r="D1167" s="299" t="s">
        <v>311</v>
      </c>
      <c r="E1167" s="331">
        <v>81.31</v>
      </c>
      <c r="F1167" s="331"/>
      <c r="G1167" s="333">
        <f t="shared" si="30"/>
        <v>7302.6099999999851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46103</v>
      </c>
      <c r="D1168" s="299" t="s">
        <v>393</v>
      </c>
      <c r="E1168" s="331">
        <v>38.44</v>
      </c>
      <c r="F1168" s="331"/>
      <c r="G1168" s="333">
        <f t="shared" si="30"/>
        <v>7383.9199999999855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46103</v>
      </c>
      <c r="D1169" s="299" t="s">
        <v>394</v>
      </c>
      <c r="E1169" s="331">
        <v>35.700000000000003</v>
      </c>
      <c r="F1169" s="331"/>
      <c r="G1169" s="333">
        <f t="shared" si="30"/>
        <v>7422.3599999999851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46102</v>
      </c>
      <c r="D1170" s="299" t="s">
        <v>300</v>
      </c>
      <c r="E1170" s="331">
        <v>10.64</v>
      </c>
      <c r="F1170" s="331"/>
      <c r="G1170" s="333">
        <f t="shared" si="30"/>
        <v>7458.0599999999849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46102</v>
      </c>
      <c r="D1171" s="299" t="s">
        <v>300</v>
      </c>
      <c r="E1171" s="331">
        <v>28.69</v>
      </c>
      <c r="F1171" s="331"/>
      <c r="G1171" s="333">
        <f t="shared" si="30"/>
        <v>7468.6999999999853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3</v>
      </c>
      <c r="C1172" s="298">
        <v>46102</v>
      </c>
      <c r="D1172" s="299" t="s">
        <v>348</v>
      </c>
      <c r="E1172" s="331">
        <v>11.59</v>
      </c>
      <c r="F1172" s="331"/>
      <c r="G1172" s="333">
        <f t="shared" si="30"/>
        <v>7497.3899999999849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291</v>
      </c>
      <c r="B1173" s="330">
        <v>41</v>
      </c>
      <c r="C1173" s="298">
        <v>46102</v>
      </c>
      <c r="D1173" s="299" t="s">
        <v>383</v>
      </c>
      <c r="E1173" s="331"/>
      <c r="F1173" s="331">
        <v>400</v>
      </c>
      <c r="G1173" s="333">
        <f t="shared" si="30"/>
        <v>7508.979999999985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5</v>
      </c>
      <c r="C1174" s="298">
        <v>46102</v>
      </c>
      <c r="D1174" s="299" t="s">
        <v>395</v>
      </c>
      <c r="E1174" s="331">
        <v>170</v>
      </c>
      <c r="F1174" s="331"/>
      <c r="G1174" s="333">
        <f t="shared" si="30"/>
        <v>7108.979999999985</v>
      </c>
      <c r="H1174" s="334" t="s">
        <v>298</v>
      </c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5</v>
      </c>
      <c r="C1175" s="298">
        <v>46102</v>
      </c>
      <c r="D1175" s="299" t="s">
        <v>354</v>
      </c>
      <c r="E1175" s="331">
        <v>70</v>
      </c>
      <c r="F1175" s="331"/>
      <c r="G1175" s="333">
        <f t="shared" si="30"/>
        <v>7278.979999999985</v>
      </c>
      <c r="H1175" s="334" t="s">
        <v>298</v>
      </c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5</v>
      </c>
      <c r="C1176" s="298">
        <v>46102</v>
      </c>
      <c r="D1176" s="299" t="s">
        <v>396</v>
      </c>
      <c r="E1176" s="331">
        <v>40</v>
      </c>
      <c r="F1176" s="331"/>
      <c r="G1176" s="333">
        <f t="shared" ref="G1176:G1430" si="31">G1177-E1176+F1176</f>
        <v>7348.979999999985</v>
      </c>
      <c r="H1176" s="334" t="s">
        <v>298</v>
      </c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46102</v>
      </c>
      <c r="D1177" s="299" t="s">
        <v>348</v>
      </c>
      <c r="E1177" s="331">
        <v>25</v>
      </c>
      <c r="F1177" s="331"/>
      <c r="G1177" s="333">
        <f t="shared" si="31"/>
        <v>7388.979999999985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46102</v>
      </c>
      <c r="D1178" s="299" t="s">
        <v>304</v>
      </c>
      <c r="E1178" s="331">
        <v>65.19</v>
      </c>
      <c r="F1178" s="331"/>
      <c r="G1178" s="333">
        <f t="shared" si="31"/>
        <v>7413.979999999985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4</v>
      </c>
      <c r="C1179" s="298">
        <v>46102</v>
      </c>
      <c r="D1179" s="299" t="s">
        <v>310</v>
      </c>
      <c r="E1179" s="331">
        <v>37.450000000000003</v>
      </c>
      <c r="F1179" s="331"/>
      <c r="G1179" s="333">
        <f t="shared" si="31"/>
        <v>7479.1699999999846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46101</v>
      </c>
      <c r="D1180" s="299" t="s">
        <v>356</v>
      </c>
      <c r="E1180" s="331">
        <v>65.099999999999994</v>
      </c>
      <c r="F1180" s="331"/>
      <c r="G1180" s="333">
        <f t="shared" si="31"/>
        <v>7516.6199999999844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22</v>
      </c>
      <c r="C1181" s="298">
        <v>46101</v>
      </c>
      <c r="D1181" s="299" t="s">
        <v>323</v>
      </c>
      <c r="E1181" s="331">
        <v>20.22</v>
      </c>
      <c r="F1181" s="331"/>
      <c r="G1181" s="333">
        <f t="shared" si="31"/>
        <v>7581.7199999999848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46101</v>
      </c>
      <c r="D1182" s="299" t="s">
        <v>433</v>
      </c>
      <c r="E1182" s="331">
        <v>-73</v>
      </c>
      <c r="F1182" s="331"/>
      <c r="G1182" s="333">
        <f t="shared" si="31"/>
        <v>7601.939999999985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46101</v>
      </c>
      <c r="D1183" s="299" t="s">
        <v>300</v>
      </c>
      <c r="E1183" s="331">
        <v>34.68</v>
      </c>
      <c r="F1183" s="331"/>
      <c r="G1183" s="333">
        <f t="shared" si="31"/>
        <v>7528.939999999985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46101</v>
      </c>
      <c r="D1184" s="299" t="s">
        <v>397</v>
      </c>
      <c r="E1184" s="331">
        <v>10.63</v>
      </c>
      <c r="F1184" s="331"/>
      <c r="G1184" s="333">
        <f t="shared" si="31"/>
        <v>7563.6199999999853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5</v>
      </c>
      <c r="C1185" s="298">
        <v>46101</v>
      </c>
      <c r="D1185" s="299" t="s">
        <v>398</v>
      </c>
      <c r="E1185" s="331">
        <v>106.49</v>
      </c>
      <c r="F1185" s="331"/>
      <c r="G1185" s="333">
        <f t="shared" si="31"/>
        <v>7574.2499999999854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46100</v>
      </c>
      <c r="D1186" s="299" t="s">
        <v>357</v>
      </c>
      <c r="E1186" s="331">
        <v>16.739999999999998</v>
      </c>
      <c r="F1186" s="331"/>
      <c r="G1186" s="333">
        <f t="shared" si="31"/>
        <v>7680.7399999999852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8</v>
      </c>
      <c r="C1187" s="298">
        <v>46100</v>
      </c>
      <c r="D1187" s="299" t="s">
        <v>399</v>
      </c>
      <c r="E1187" s="331">
        <v>108.54</v>
      </c>
      <c r="F1187" s="331"/>
      <c r="G1187" s="333">
        <f t="shared" si="31"/>
        <v>7697.479999999985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22</v>
      </c>
      <c r="C1188" s="298">
        <v>46100</v>
      </c>
      <c r="D1188" s="299" t="s">
        <v>835</v>
      </c>
      <c r="E1188" s="331">
        <v>12.77</v>
      </c>
      <c r="F1188" s="331"/>
      <c r="G1188" s="333">
        <f t="shared" si="31"/>
        <v>7806.019999999985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46100</v>
      </c>
      <c r="D1189" s="299" t="s">
        <v>334</v>
      </c>
      <c r="E1189" s="331">
        <v>28.33</v>
      </c>
      <c r="F1189" s="331"/>
      <c r="G1189" s="333">
        <f t="shared" si="31"/>
        <v>7818.7899999999854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46100</v>
      </c>
      <c r="D1190" s="299" t="s">
        <v>358</v>
      </c>
      <c r="E1190" s="331">
        <v>17.45</v>
      </c>
      <c r="F1190" s="331"/>
      <c r="G1190" s="333">
        <f t="shared" si="31"/>
        <v>7847.1199999999853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22</v>
      </c>
      <c r="C1191" s="298">
        <v>46100</v>
      </c>
      <c r="D1191" s="299" t="s">
        <v>328</v>
      </c>
      <c r="E1191" s="331">
        <v>7.46</v>
      </c>
      <c r="F1191" s="331"/>
      <c r="G1191" s="333">
        <f t="shared" si="31"/>
        <v>7864.5699999999852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335</v>
      </c>
      <c r="B1192" s="330" t="s">
        <v>335</v>
      </c>
      <c r="C1192" s="298">
        <v>46100</v>
      </c>
      <c r="D1192" s="299" t="s">
        <v>336</v>
      </c>
      <c r="E1192" s="331">
        <v>172.29</v>
      </c>
      <c r="F1192" s="331"/>
      <c r="G1192" s="333">
        <f t="shared" si="31"/>
        <v>7872.0299999999852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15</v>
      </c>
      <c r="C1193" s="298">
        <v>46100</v>
      </c>
      <c r="D1193" s="299" t="s">
        <v>185</v>
      </c>
      <c r="E1193" s="331">
        <v>175.09</v>
      </c>
      <c r="F1193" s="331"/>
      <c r="G1193" s="333">
        <f t="shared" si="31"/>
        <v>8044.3199999999852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291</v>
      </c>
      <c r="B1194" s="330">
        <v>39</v>
      </c>
      <c r="C1194" s="298">
        <v>46100</v>
      </c>
      <c r="D1194" s="299" t="s">
        <v>292</v>
      </c>
      <c r="E1194" s="331"/>
      <c r="F1194" s="331">
        <v>2763.78</v>
      </c>
      <c r="G1194" s="333">
        <f t="shared" si="31"/>
        <v>8219.4099999999853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46099</v>
      </c>
      <c r="D1195" s="299" t="s">
        <v>400</v>
      </c>
      <c r="E1195" s="331">
        <v>47.46</v>
      </c>
      <c r="F1195" s="331"/>
      <c r="G1195" s="333">
        <f t="shared" si="31"/>
        <v>5455.6299999999856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46099</v>
      </c>
      <c r="D1196" s="299" t="s">
        <v>400</v>
      </c>
      <c r="E1196" s="331">
        <v>15.01</v>
      </c>
      <c r="F1196" s="331"/>
      <c r="G1196" s="333">
        <f t="shared" si="31"/>
        <v>5503.0899999999856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291</v>
      </c>
      <c r="B1197" s="330">
        <v>40</v>
      </c>
      <c r="C1197" s="298">
        <v>46099</v>
      </c>
      <c r="D1197" s="299" t="s">
        <v>316</v>
      </c>
      <c r="E1197" s="331"/>
      <c r="F1197" s="331">
        <v>838.67</v>
      </c>
      <c r="G1197" s="333">
        <f t="shared" si="31"/>
        <v>5518.0999999999858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46099</v>
      </c>
      <c r="D1198" s="299" t="s">
        <v>296</v>
      </c>
      <c r="E1198" s="331">
        <v>14.67</v>
      </c>
      <c r="F1198" s="331"/>
      <c r="G1198" s="333">
        <f t="shared" si="31"/>
        <v>4679.4299999999857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46099</v>
      </c>
      <c r="D1199" s="299" t="s">
        <v>296</v>
      </c>
      <c r="E1199" s="331">
        <v>40.22</v>
      </c>
      <c r="F1199" s="331"/>
      <c r="G1199" s="333">
        <f t="shared" si="31"/>
        <v>4694.0999999999858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8</v>
      </c>
      <c r="C1200" s="298">
        <v>46099</v>
      </c>
      <c r="D1200" s="299" t="s">
        <v>295</v>
      </c>
      <c r="E1200" s="331">
        <v>3.49</v>
      </c>
      <c r="F1200" s="331"/>
      <c r="G1200" s="333">
        <f t="shared" si="31"/>
        <v>4734.3199999999861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22</v>
      </c>
      <c r="C1201" s="298">
        <v>46099</v>
      </c>
      <c r="D1201" s="299" t="s">
        <v>401</v>
      </c>
      <c r="E1201" s="331">
        <v>13.84</v>
      </c>
      <c r="F1201" s="331"/>
      <c r="G1201" s="333">
        <f t="shared" si="31"/>
        <v>4737.8099999999858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17</v>
      </c>
      <c r="C1202" s="298">
        <v>46098</v>
      </c>
      <c r="D1202" s="299" t="s">
        <v>188</v>
      </c>
      <c r="E1202" s="331">
        <v>42.65</v>
      </c>
      <c r="F1202" s="331"/>
      <c r="G1202" s="333">
        <f t="shared" si="31"/>
        <v>4751.649999999986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23</v>
      </c>
      <c r="C1203" s="298">
        <v>46098</v>
      </c>
      <c r="D1203" s="299" t="s">
        <v>402</v>
      </c>
      <c r="E1203" s="331">
        <v>529.46</v>
      </c>
      <c r="F1203" s="331"/>
      <c r="G1203" s="333">
        <f t="shared" si="31"/>
        <v>4794.2999999999856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43</v>
      </c>
      <c r="C1204" s="298">
        <v>46098</v>
      </c>
      <c r="D1204" s="299" t="s">
        <v>333</v>
      </c>
      <c r="E1204" s="331">
        <v>22.35</v>
      </c>
      <c r="F1204" s="331"/>
      <c r="G1204" s="333">
        <f t="shared" si="31"/>
        <v>5323.7599999999857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42</v>
      </c>
      <c r="C1205" s="298">
        <v>46098</v>
      </c>
      <c r="D1205" s="299" t="s">
        <v>333</v>
      </c>
      <c r="E1205" s="331">
        <v>37.25</v>
      </c>
      <c r="F1205" s="331"/>
      <c r="G1205" s="333">
        <f t="shared" si="31"/>
        <v>5346.109999999986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46098</v>
      </c>
      <c r="D1206" s="299" t="s">
        <v>319</v>
      </c>
      <c r="E1206" s="331">
        <v>3.99</v>
      </c>
      <c r="F1206" s="331"/>
      <c r="G1206" s="333">
        <f t="shared" si="31"/>
        <v>5383.359999999986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8</v>
      </c>
      <c r="C1207" s="298">
        <v>46098</v>
      </c>
      <c r="D1207" s="299" t="s">
        <v>319</v>
      </c>
      <c r="E1207" s="331">
        <v>24.47</v>
      </c>
      <c r="F1207" s="331"/>
      <c r="G1207" s="333">
        <f t="shared" si="31"/>
        <v>5387.3499999999858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21</v>
      </c>
      <c r="C1208" s="298">
        <v>46098</v>
      </c>
      <c r="D1208" s="299" t="s">
        <v>194</v>
      </c>
      <c r="E1208" s="331">
        <v>75.599999999999994</v>
      </c>
      <c r="F1208" s="331"/>
      <c r="G1208" s="333">
        <f t="shared" si="31"/>
        <v>5411.8199999999861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5</v>
      </c>
      <c r="C1209" s="298">
        <v>46097</v>
      </c>
      <c r="D1209" s="299" t="s">
        <v>340</v>
      </c>
      <c r="E1209" s="331">
        <v>21.3</v>
      </c>
      <c r="F1209" s="331"/>
      <c r="G1209" s="333">
        <f t="shared" si="31"/>
        <v>5487.4199999999864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11</v>
      </c>
      <c r="C1210" s="298">
        <v>46097</v>
      </c>
      <c r="D1210" s="299" t="s">
        <v>178</v>
      </c>
      <c r="E1210" s="331">
        <v>267.91000000000003</v>
      </c>
      <c r="F1210" s="331"/>
      <c r="G1210" s="333">
        <f t="shared" si="31"/>
        <v>5508.7199999999866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287</v>
      </c>
      <c r="B1211" s="330" t="s">
        <v>287</v>
      </c>
      <c r="C1211" s="298">
        <v>46097</v>
      </c>
      <c r="D1211" s="299" t="s">
        <v>403</v>
      </c>
      <c r="E1211" s="331"/>
      <c r="F1211" s="331">
        <v>80</v>
      </c>
      <c r="G1211" s="333">
        <f t="shared" si="31"/>
        <v>5776.6299999999865</v>
      </c>
      <c r="H1211" s="334" t="s">
        <v>298</v>
      </c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287</v>
      </c>
      <c r="B1212" s="330" t="s">
        <v>287</v>
      </c>
      <c r="C1212" s="298">
        <v>46097</v>
      </c>
      <c r="D1212" s="299" t="s">
        <v>302</v>
      </c>
      <c r="E1212" s="331">
        <v>80</v>
      </c>
      <c r="F1212" s="331"/>
      <c r="G1212" s="333">
        <f t="shared" si="31"/>
        <v>5696.6299999999865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46097</v>
      </c>
      <c r="D1213" s="299" t="s">
        <v>310</v>
      </c>
      <c r="E1213" s="331">
        <v>42.47</v>
      </c>
      <c r="F1213" s="331"/>
      <c r="G1213" s="333">
        <f t="shared" si="31"/>
        <v>5776.6299999999865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46097</v>
      </c>
      <c r="D1214" s="299" t="s">
        <v>296</v>
      </c>
      <c r="E1214" s="331">
        <v>11.18</v>
      </c>
      <c r="F1214" s="331"/>
      <c r="G1214" s="333">
        <f t="shared" si="31"/>
        <v>5819.0999999999867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46096</v>
      </c>
      <c r="D1215" s="299" t="s">
        <v>404</v>
      </c>
      <c r="E1215" s="331">
        <v>38.67</v>
      </c>
      <c r="F1215" s="331"/>
      <c r="G1215" s="333">
        <f t="shared" si="31"/>
        <v>5830.279999999987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3</v>
      </c>
      <c r="C1216" s="298">
        <v>46096</v>
      </c>
      <c r="D1216" s="299" t="s">
        <v>348</v>
      </c>
      <c r="E1216" s="331">
        <v>7.11</v>
      </c>
      <c r="F1216" s="331"/>
      <c r="G1216" s="333">
        <f t="shared" si="31"/>
        <v>5868.9499999999871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46096</v>
      </c>
      <c r="D1217" s="299" t="s">
        <v>304</v>
      </c>
      <c r="E1217" s="331">
        <v>126.64</v>
      </c>
      <c r="F1217" s="331"/>
      <c r="G1217" s="333">
        <f t="shared" si="31"/>
        <v>5876.0599999999868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1</v>
      </c>
      <c r="C1218" s="298">
        <v>46096</v>
      </c>
      <c r="D1218" s="299" t="s">
        <v>311</v>
      </c>
      <c r="E1218" s="331">
        <v>125.2</v>
      </c>
      <c r="F1218" s="331"/>
      <c r="G1218" s="333">
        <f t="shared" si="31"/>
        <v>6002.6999999999871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1</v>
      </c>
      <c r="C1219" s="298">
        <v>46096</v>
      </c>
      <c r="D1219" s="299" t="s">
        <v>306</v>
      </c>
      <c r="E1219" s="331">
        <v>37.159999999999997</v>
      </c>
      <c r="F1219" s="331"/>
      <c r="G1219" s="333">
        <f t="shared" si="31"/>
        <v>6127.8999999999869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16</v>
      </c>
      <c r="C1220" s="298">
        <v>46096</v>
      </c>
      <c r="D1220" s="299" t="s">
        <v>405</v>
      </c>
      <c r="E1220" s="331">
        <v>713.06</v>
      </c>
      <c r="F1220" s="331"/>
      <c r="G1220" s="333">
        <f t="shared" si="31"/>
        <v>6165.0599999999868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5</v>
      </c>
      <c r="C1221" s="298">
        <v>46095</v>
      </c>
      <c r="D1221" s="299" t="s">
        <v>406</v>
      </c>
      <c r="E1221" s="331">
        <v>24</v>
      </c>
      <c r="F1221" s="331"/>
      <c r="G1221" s="333">
        <f t="shared" si="31"/>
        <v>6878.1199999999862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3</v>
      </c>
      <c r="C1222" s="298">
        <v>46095</v>
      </c>
      <c r="D1222" s="299" t="s">
        <v>348</v>
      </c>
      <c r="E1222" s="331">
        <v>14.58</v>
      </c>
      <c r="F1222" s="331"/>
      <c r="G1222" s="333">
        <f t="shared" si="31"/>
        <v>6902.1199999999862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291</v>
      </c>
      <c r="B1223" s="330">
        <v>41</v>
      </c>
      <c r="C1223" s="298">
        <v>46094</v>
      </c>
      <c r="D1223" s="299" t="s">
        <v>407</v>
      </c>
      <c r="E1223" s="331"/>
      <c r="F1223" s="331">
        <v>300</v>
      </c>
      <c r="G1223" s="333">
        <f t="shared" si="31"/>
        <v>6916.6999999999862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46094</v>
      </c>
      <c r="D1224" s="299" t="s">
        <v>311</v>
      </c>
      <c r="E1224" s="331">
        <v>17.71</v>
      </c>
      <c r="F1224" s="331"/>
      <c r="G1224" s="333">
        <f t="shared" si="31"/>
        <v>6616.6999999999862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46094</v>
      </c>
      <c r="D1225" s="299" t="s">
        <v>296</v>
      </c>
      <c r="E1225" s="331">
        <v>31.56</v>
      </c>
      <c r="F1225" s="331"/>
      <c r="G1225" s="333">
        <f t="shared" si="31"/>
        <v>6634.4099999999862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46094</v>
      </c>
      <c r="D1226" s="299" t="s">
        <v>296</v>
      </c>
      <c r="E1226" s="331">
        <v>34.79</v>
      </c>
      <c r="F1226" s="331"/>
      <c r="G1226" s="333">
        <f t="shared" si="31"/>
        <v>6665.9699999999866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46094</v>
      </c>
      <c r="D1227" s="299" t="s">
        <v>408</v>
      </c>
      <c r="E1227" s="331">
        <v>23.9</v>
      </c>
      <c r="F1227" s="331"/>
      <c r="G1227" s="333">
        <f t="shared" si="31"/>
        <v>6700.7599999999866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3</v>
      </c>
      <c r="C1228" s="298">
        <v>46094</v>
      </c>
      <c r="D1228" s="299" t="s">
        <v>348</v>
      </c>
      <c r="E1228" s="331">
        <v>7.26</v>
      </c>
      <c r="F1228" s="331"/>
      <c r="G1228" s="333">
        <f t="shared" si="31"/>
        <v>6724.6599999999862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5</v>
      </c>
      <c r="C1229" s="298">
        <v>46094</v>
      </c>
      <c r="D1229" s="299" t="s">
        <v>354</v>
      </c>
      <c r="E1229" s="331">
        <v>85</v>
      </c>
      <c r="F1229" s="331"/>
      <c r="G1229" s="333">
        <f t="shared" si="31"/>
        <v>6731.9199999999864</v>
      </c>
      <c r="H1229" s="334" t="s">
        <v>298</v>
      </c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46093</v>
      </c>
      <c r="D1230" s="299" t="s">
        <v>409</v>
      </c>
      <c r="E1230" s="331">
        <v>51.22</v>
      </c>
      <c r="F1230" s="331"/>
      <c r="G1230" s="333">
        <f t="shared" si="31"/>
        <v>6816.9199999999864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46093</v>
      </c>
      <c r="D1231" s="299" t="s">
        <v>410</v>
      </c>
      <c r="E1231" s="331">
        <v>57.43</v>
      </c>
      <c r="F1231" s="331"/>
      <c r="G1231" s="333">
        <f t="shared" si="31"/>
        <v>6868.1399999999867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46093</v>
      </c>
      <c r="D1232" s="299" t="s">
        <v>358</v>
      </c>
      <c r="E1232" s="331">
        <v>17.45</v>
      </c>
      <c r="F1232" s="331"/>
      <c r="G1232" s="333">
        <f t="shared" si="31"/>
        <v>6925.569999999987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8</v>
      </c>
      <c r="C1233" s="298">
        <v>46093</v>
      </c>
      <c r="D1233" s="299" t="s">
        <v>319</v>
      </c>
      <c r="E1233" s="331">
        <v>7.92</v>
      </c>
      <c r="F1233" s="331"/>
      <c r="G1233" s="333">
        <f t="shared" si="31"/>
        <v>6943.0199999999868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291</v>
      </c>
      <c r="B1234" s="330">
        <v>38</v>
      </c>
      <c r="C1234" s="298">
        <v>46093</v>
      </c>
      <c r="D1234" s="299" t="s">
        <v>293</v>
      </c>
      <c r="E1234" s="331"/>
      <c r="F1234" s="331">
        <v>4726.92</v>
      </c>
      <c r="G1234" s="333">
        <f t="shared" si="31"/>
        <v>6950.9399999999869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46093</v>
      </c>
      <c r="D1235" s="299" t="s">
        <v>386</v>
      </c>
      <c r="E1235" s="331">
        <v>15</v>
      </c>
      <c r="F1235" s="331"/>
      <c r="G1235" s="333">
        <f t="shared" si="31"/>
        <v>2224.0199999999868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6</v>
      </c>
      <c r="C1236" s="298">
        <v>46093</v>
      </c>
      <c r="D1236" s="299" t="s">
        <v>411</v>
      </c>
      <c r="E1236" s="331">
        <v>12</v>
      </c>
      <c r="F1236" s="331"/>
      <c r="G1236" s="333">
        <f t="shared" si="31"/>
        <v>2239.0199999999868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19</v>
      </c>
      <c r="C1237" s="298">
        <v>46093</v>
      </c>
      <c r="D1237" s="299" t="s">
        <v>191</v>
      </c>
      <c r="E1237" s="331">
        <v>200</v>
      </c>
      <c r="F1237" s="331"/>
      <c r="G1237" s="333">
        <f t="shared" si="31"/>
        <v>2251.0199999999868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46092</v>
      </c>
      <c r="D1238" s="299" t="s">
        <v>412</v>
      </c>
      <c r="E1238" s="331">
        <v>-10.050000000000001</v>
      </c>
      <c r="F1238" s="331"/>
      <c r="G1238" s="333">
        <f t="shared" si="31"/>
        <v>2451.0199999999868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46092</v>
      </c>
      <c r="D1239" s="299" t="s">
        <v>413</v>
      </c>
      <c r="E1239" s="331">
        <v>25</v>
      </c>
      <c r="F1239" s="331"/>
      <c r="G1239" s="333">
        <f t="shared" si="31"/>
        <v>2440.9699999999866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46092</v>
      </c>
      <c r="D1240" s="299" t="s">
        <v>301</v>
      </c>
      <c r="E1240" s="331">
        <v>-9</v>
      </c>
      <c r="F1240" s="331"/>
      <c r="G1240" s="333">
        <f t="shared" si="31"/>
        <v>2465.9699999999866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291</v>
      </c>
      <c r="B1241" s="330">
        <v>41</v>
      </c>
      <c r="C1241" s="298">
        <v>46092</v>
      </c>
      <c r="D1241" s="299" t="s">
        <v>407</v>
      </c>
      <c r="E1241" s="331"/>
      <c r="F1241" s="331">
        <v>500</v>
      </c>
      <c r="G1241" s="333">
        <f t="shared" si="31"/>
        <v>2456.9699999999866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46092</v>
      </c>
      <c r="D1242" s="299" t="s">
        <v>296</v>
      </c>
      <c r="E1242" s="331">
        <v>16.170000000000002</v>
      </c>
      <c r="F1242" s="331"/>
      <c r="G1242" s="333">
        <f t="shared" si="31"/>
        <v>1956.9699999999864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22</v>
      </c>
      <c r="C1243" s="298">
        <v>46092</v>
      </c>
      <c r="D1243" s="299" t="s">
        <v>352</v>
      </c>
      <c r="E1243" s="331">
        <v>19.16</v>
      </c>
      <c r="F1243" s="331"/>
      <c r="G1243" s="333">
        <f t="shared" si="31"/>
        <v>1973.1399999999865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335</v>
      </c>
      <c r="B1244" s="330" t="s">
        <v>335</v>
      </c>
      <c r="C1244" s="298">
        <v>46091</v>
      </c>
      <c r="D1244" s="299" t="s">
        <v>447</v>
      </c>
      <c r="E1244" s="331">
        <v>47.28</v>
      </c>
      <c r="F1244" s="331"/>
      <c r="G1244" s="333">
        <f t="shared" si="31"/>
        <v>1992.2999999999865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13</v>
      </c>
      <c r="C1245" s="298">
        <v>46091</v>
      </c>
      <c r="D1245" s="299" t="s">
        <v>182</v>
      </c>
      <c r="E1245" s="331">
        <v>134.93</v>
      </c>
      <c r="F1245" s="331"/>
      <c r="G1245" s="333">
        <f t="shared" si="31"/>
        <v>2039.5799999999865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46091</v>
      </c>
      <c r="D1246" s="299" t="s">
        <v>295</v>
      </c>
      <c r="E1246" s="331">
        <v>7.44</v>
      </c>
      <c r="F1246" s="331"/>
      <c r="G1246" s="333">
        <f t="shared" si="31"/>
        <v>2174.5099999999866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4</v>
      </c>
      <c r="C1247" s="298">
        <v>46091</v>
      </c>
      <c r="D1247" s="299" t="s">
        <v>295</v>
      </c>
      <c r="E1247" s="331">
        <v>29.53</v>
      </c>
      <c r="F1247" s="331"/>
      <c r="G1247" s="333">
        <f t="shared" si="31"/>
        <v>2181.9499999999866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46091</v>
      </c>
      <c r="D1248" s="299" t="s">
        <v>310</v>
      </c>
      <c r="E1248" s="331">
        <v>34.119999999999997</v>
      </c>
      <c r="F1248" s="331"/>
      <c r="G1248" s="333">
        <f t="shared" si="31"/>
        <v>2211.4799999999868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46091</v>
      </c>
      <c r="D1249" s="299" t="s">
        <v>414</v>
      </c>
      <c r="E1249" s="331">
        <v>18.57</v>
      </c>
      <c r="F1249" s="331"/>
      <c r="G1249" s="333">
        <f t="shared" si="31"/>
        <v>2245.5999999999867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16</v>
      </c>
      <c r="C1250" s="298">
        <v>46091</v>
      </c>
      <c r="D1250" s="299" t="s">
        <v>415</v>
      </c>
      <c r="E1250" s="331">
        <v>107</v>
      </c>
      <c r="F1250" s="331"/>
      <c r="G1250" s="333">
        <f t="shared" si="31"/>
        <v>2264.1699999999869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18</v>
      </c>
      <c r="C1251" s="298">
        <v>46090</v>
      </c>
      <c r="D1251" s="299" t="s">
        <v>361</v>
      </c>
      <c r="E1251" s="331">
        <v>400</v>
      </c>
      <c r="F1251" s="331"/>
      <c r="G1251" s="333">
        <f t="shared" si="31"/>
        <v>2371.1699999999869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4</v>
      </c>
      <c r="C1252" s="298">
        <v>46090</v>
      </c>
      <c r="D1252" s="299" t="s">
        <v>296</v>
      </c>
      <c r="E1252" s="331">
        <v>24.69</v>
      </c>
      <c r="F1252" s="331"/>
      <c r="G1252" s="333">
        <f t="shared" si="31"/>
        <v>2771.1699999999869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46090</v>
      </c>
      <c r="D1253" s="299" t="s">
        <v>416</v>
      </c>
      <c r="E1253" s="331">
        <v>4.59</v>
      </c>
      <c r="F1253" s="331"/>
      <c r="G1253" s="333">
        <f t="shared" si="31"/>
        <v>2795.8599999999869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9</v>
      </c>
      <c r="C1254" s="298">
        <v>46090</v>
      </c>
      <c r="D1254" s="299" t="s">
        <v>58</v>
      </c>
      <c r="E1254" s="331">
        <v>1281.53</v>
      </c>
      <c r="F1254" s="331"/>
      <c r="G1254" s="333">
        <f t="shared" si="31"/>
        <v>2800.4499999999871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7</v>
      </c>
      <c r="C1255" s="298">
        <v>46090</v>
      </c>
      <c r="D1255" s="299" t="s">
        <v>338</v>
      </c>
      <c r="E1255" s="331">
        <v>40.61</v>
      </c>
      <c r="F1255" s="331"/>
      <c r="G1255" s="333">
        <f t="shared" si="31"/>
        <v>4081.9799999999873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287</v>
      </c>
      <c r="B1256" s="330" t="s">
        <v>287</v>
      </c>
      <c r="C1256" s="298">
        <v>46090</v>
      </c>
      <c r="D1256" s="299" t="s">
        <v>417</v>
      </c>
      <c r="E1256" s="331">
        <v>380</v>
      </c>
      <c r="F1256" s="331">
        <v>380</v>
      </c>
      <c r="G1256" s="333">
        <f t="shared" si="31"/>
        <v>4122.5899999999874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46090</v>
      </c>
      <c r="D1257" s="299" t="s">
        <v>418</v>
      </c>
      <c r="E1257" s="331">
        <v>15</v>
      </c>
      <c r="F1257" s="331"/>
      <c r="G1257" s="333">
        <f t="shared" si="31"/>
        <v>4122.5899999999874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46090</v>
      </c>
      <c r="D1258" s="299" t="s">
        <v>386</v>
      </c>
      <c r="E1258" s="331">
        <v>15</v>
      </c>
      <c r="F1258" s="331"/>
      <c r="G1258" s="333">
        <f t="shared" si="31"/>
        <v>4137.5899999999874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6</v>
      </c>
      <c r="C1259" s="298">
        <v>46090</v>
      </c>
      <c r="D1259" s="299" t="s">
        <v>300</v>
      </c>
      <c r="E1259" s="331">
        <v>70.66</v>
      </c>
      <c r="F1259" s="331"/>
      <c r="G1259" s="333">
        <f t="shared" si="31"/>
        <v>4152.5899999999874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46089</v>
      </c>
      <c r="D1260" s="299" t="s">
        <v>311</v>
      </c>
      <c r="E1260" s="331">
        <v>109.77</v>
      </c>
      <c r="F1260" s="331"/>
      <c r="G1260" s="333">
        <f t="shared" si="31"/>
        <v>4223.2499999999873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46089</v>
      </c>
      <c r="D1261" s="299" t="s">
        <v>306</v>
      </c>
      <c r="E1261" s="331">
        <v>9.3800000000000008</v>
      </c>
      <c r="F1261" s="331"/>
      <c r="G1261" s="333">
        <f t="shared" si="31"/>
        <v>4333.0199999999877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3</v>
      </c>
      <c r="C1262" s="298">
        <v>46089</v>
      </c>
      <c r="D1262" s="299" t="s">
        <v>419</v>
      </c>
      <c r="E1262" s="331">
        <v>3.85</v>
      </c>
      <c r="F1262" s="331"/>
      <c r="G1262" s="333">
        <f t="shared" si="31"/>
        <v>4342.3999999999878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46089</v>
      </c>
      <c r="D1263" s="299" t="s">
        <v>404</v>
      </c>
      <c r="E1263" s="331">
        <v>88.54</v>
      </c>
      <c r="F1263" s="331"/>
      <c r="G1263" s="333">
        <f t="shared" si="31"/>
        <v>4346.2499999999882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46089</v>
      </c>
      <c r="D1264" s="299" t="s">
        <v>358</v>
      </c>
      <c r="E1264" s="331">
        <v>8.3800000000000008</v>
      </c>
      <c r="F1264" s="331"/>
      <c r="G1264" s="333">
        <f t="shared" si="31"/>
        <v>4434.7899999999881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46089</v>
      </c>
      <c r="D1265" s="299" t="s">
        <v>301</v>
      </c>
      <c r="E1265" s="331">
        <v>39.549999999999997</v>
      </c>
      <c r="F1265" s="331"/>
      <c r="G1265" s="333">
        <f t="shared" si="31"/>
        <v>4443.1699999999882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46089</v>
      </c>
      <c r="D1266" s="299" t="s">
        <v>420</v>
      </c>
      <c r="E1266" s="331">
        <v>31.68</v>
      </c>
      <c r="F1266" s="331"/>
      <c r="G1266" s="333">
        <f t="shared" si="31"/>
        <v>4482.7199999999884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8</v>
      </c>
      <c r="C1267" s="298">
        <v>46088</v>
      </c>
      <c r="D1267" s="299" t="s">
        <v>308</v>
      </c>
      <c r="E1267" s="331">
        <v>24.65</v>
      </c>
      <c r="F1267" s="331"/>
      <c r="G1267" s="333">
        <f t="shared" si="31"/>
        <v>4514.3999999999887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46088</v>
      </c>
      <c r="D1268" s="299" t="s">
        <v>346</v>
      </c>
      <c r="E1268" s="331">
        <v>11.04</v>
      </c>
      <c r="F1268" s="331"/>
      <c r="G1268" s="333">
        <f t="shared" si="31"/>
        <v>4539.0499999999884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8</v>
      </c>
      <c r="C1269" s="298">
        <v>46088</v>
      </c>
      <c r="D1269" s="299" t="s">
        <v>319</v>
      </c>
      <c r="E1269" s="331">
        <v>11.5</v>
      </c>
      <c r="F1269" s="331"/>
      <c r="G1269" s="333">
        <f t="shared" si="31"/>
        <v>4550.0899999999883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8</v>
      </c>
      <c r="C1270" s="298">
        <v>46088</v>
      </c>
      <c r="D1270" s="299" t="s">
        <v>296</v>
      </c>
      <c r="E1270" s="331">
        <v>12.44</v>
      </c>
      <c r="F1270" s="331"/>
      <c r="G1270" s="333">
        <f t="shared" si="31"/>
        <v>4561.5899999999883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46088</v>
      </c>
      <c r="D1271" s="299" t="s">
        <v>296</v>
      </c>
      <c r="E1271" s="331">
        <v>23.62</v>
      </c>
      <c r="F1271" s="331"/>
      <c r="G1271" s="333">
        <f t="shared" si="31"/>
        <v>4574.0299999999879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46088</v>
      </c>
      <c r="D1272" s="299" t="s">
        <v>301</v>
      </c>
      <c r="E1272" s="331">
        <v>36.049999999999997</v>
      </c>
      <c r="F1272" s="331"/>
      <c r="G1272" s="333">
        <f t="shared" si="31"/>
        <v>4597.6499999999878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14</v>
      </c>
      <c r="C1273" s="298">
        <v>46087</v>
      </c>
      <c r="D1273" s="299" t="s">
        <v>366</v>
      </c>
      <c r="E1273" s="331">
        <v>66.67</v>
      </c>
      <c r="F1273" s="331"/>
      <c r="G1273" s="333">
        <f t="shared" si="31"/>
        <v>4633.699999999988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46087</v>
      </c>
      <c r="D1274" s="299" t="s">
        <v>296</v>
      </c>
      <c r="E1274" s="331">
        <v>17.850000000000001</v>
      </c>
      <c r="F1274" s="331"/>
      <c r="G1274" s="333">
        <f t="shared" si="31"/>
        <v>4700.3699999999881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1</v>
      </c>
      <c r="C1275" s="298">
        <v>46087</v>
      </c>
      <c r="D1275" s="299" t="s">
        <v>304</v>
      </c>
      <c r="E1275" s="331">
        <v>112.13</v>
      </c>
      <c r="F1275" s="331"/>
      <c r="G1275" s="333">
        <f t="shared" si="31"/>
        <v>4718.2199999999884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3</v>
      </c>
      <c r="C1276" s="298">
        <v>46087</v>
      </c>
      <c r="D1276" s="299" t="s">
        <v>324</v>
      </c>
      <c r="E1276" s="331">
        <v>7.31</v>
      </c>
      <c r="F1276" s="331"/>
      <c r="G1276" s="333">
        <f t="shared" si="31"/>
        <v>4830.3499999999885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291</v>
      </c>
      <c r="B1277" s="330">
        <v>39</v>
      </c>
      <c r="C1277" s="298">
        <v>46086</v>
      </c>
      <c r="D1277" s="299" t="s">
        <v>292</v>
      </c>
      <c r="E1277" s="331"/>
      <c r="F1277" s="331">
        <v>2763.78</v>
      </c>
      <c r="G1277" s="333">
        <f t="shared" si="31"/>
        <v>4837.6599999999889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46086</v>
      </c>
      <c r="D1278" s="299" t="s">
        <v>295</v>
      </c>
      <c r="E1278" s="331">
        <v>31.52</v>
      </c>
      <c r="F1278" s="331"/>
      <c r="G1278" s="333">
        <f t="shared" si="31"/>
        <v>2073.8799999999892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46086</v>
      </c>
      <c r="D1279" s="299" t="s">
        <v>358</v>
      </c>
      <c r="E1279" s="331">
        <v>14.86</v>
      </c>
      <c r="F1279" s="331"/>
      <c r="G1279" s="333">
        <f t="shared" si="31"/>
        <v>2105.3999999999892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8</v>
      </c>
      <c r="C1280" s="298">
        <v>46086</v>
      </c>
      <c r="D1280" s="299" t="s">
        <v>409</v>
      </c>
      <c r="E1280" s="331">
        <v>44.99</v>
      </c>
      <c r="F1280" s="331"/>
      <c r="G1280" s="333">
        <f t="shared" si="31"/>
        <v>2120.2599999999893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46085</v>
      </c>
      <c r="D1281" s="299" t="s">
        <v>421</v>
      </c>
      <c r="E1281" s="331">
        <v>15</v>
      </c>
      <c r="F1281" s="331"/>
      <c r="G1281" s="333">
        <f t="shared" si="31"/>
        <v>2165.2499999999891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46085</v>
      </c>
      <c r="D1282" s="299" t="s">
        <v>296</v>
      </c>
      <c r="E1282" s="331">
        <v>10.84</v>
      </c>
      <c r="F1282" s="331"/>
      <c r="G1282" s="333">
        <f t="shared" si="31"/>
        <v>2180.2499999999891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14</v>
      </c>
      <c r="C1283" s="298">
        <v>46085</v>
      </c>
      <c r="D1283" s="299" t="s">
        <v>367</v>
      </c>
      <c r="E1283" s="331">
        <v>68.739999999999995</v>
      </c>
      <c r="F1283" s="331"/>
      <c r="G1283" s="333">
        <f t="shared" si="31"/>
        <v>2191.0899999999892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46085</v>
      </c>
      <c r="D1284" s="299" t="s">
        <v>310</v>
      </c>
      <c r="E1284" s="331">
        <v>30.67</v>
      </c>
      <c r="F1284" s="331"/>
      <c r="G1284" s="333">
        <f t="shared" si="31"/>
        <v>2259.829999999989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17</v>
      </c>
      <c r="C1285" s="298">
        <v>46085</v>
      </c>
      <c r="D1285" s="299" t="s">
        <v>370</v>
      </c>
      <c r="E1285" s="331">
        <v>99</v>
      </c>
      <c r="F1285" s="331"/>
      <c r="G1285" s="333">
        <f t="shared" si="31"/>
        <v>2290.4999999999891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21</v>
      </c>
      <c r="C1286" s="298">
        <v>46084</v>
      </c>
      <c r="D1286" s="299" t="s">
        <v>194</v>
      </c>
      <c r="E1286" s="331">
        <v>40.72</v>
      </c>
      <c r="F1286" s="331"/>
      <c r="G1286" s="333">
        <f t="shared" si="31"/>
        <v>2389.4999999999891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284</v>
      </c>
      <c r="B1287" s="330">
        <v>36</v>
      </c>
      <c r="C1287" s="298">
        <v>46084</v>
      </c>
      <c r="D1287" s="299" t="s">
        <v>374</v>
      </c>
      <c r="E1287" s="331">
        <v>50</v>
      </c>
      <c r="F1287" s="331"/>
      <c r="G1287" s="333">
        <f t="shared" si="31"/>
        <v>2430.2199999999889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46084</v>
      </c>
      <c r="D1288" s="299" t="s">
        <v>296</v>
      </c>
      <c r="E1288" s="331">
        <v>14.67</v>
      </c>
      <c r="F1288" s="331"/>
      <c r="G1288" s="333">
        <f t="shared" si="31"/>
        <v>2480.2199999999889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46084</v>
      </c>
      <c r="D1289" s="299" t="s">
        <v>296</v>
      </c>
      <c r="E1289" s="331">
        <v>27.42</v>
      </c>
      <c r="F1289" s="331"/>
      <c r="G1289" s="333">
        <f t="shared" si="31"/>
        <v>2494.889999999989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46084</v>
      </c>
      <c r="D1290" s="299" t="s">
        <v>422</v>
      </c>
      <c r="E1290" s="331">
        <v>106.27</v>
      </c>
      <c r="F1290" s="331"/>
      <c r="G1290" s="333">
        <f t="shared" si="31"/>
        <v>2522.309999999989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46084</v>
      </c>
      <c r="D1291" s="299" t="s">
        <v>422</v>
      </c>
      <c r="E1291" s="331">
        <v>-107</v>
      </c>
      <c r="F1291" s="331"/>
      <c r="G1291" s="333">
        <f t="shared" si="31"/>
        <v>2628.579999999989</v>
      </c>
      <c r="H1291" s="334" t="s">
        <v>298</v>
      </c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46083</v>
      </c>
      <c r="D1292" s="299" t="s">
        <v>301</v>
      </c>
      <c r="E1292" s="331">
        <v>20</v>
      </c>
      <c r="F1292" s="331"/>
      <c r="G1292" s="333">
        <f t="shared" si="31"/>
        <v>2521.579999999989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287</v>
      </c>
      <c r="B1293" s="330" t="s">
        <v>287</v>
      </c>
      <c r="C1293" s="298">
        <v>46083</v>
      </c>
      <c r="D1293" s="299" t="s">
        <v>288</v>
      </c>
      <c r="E1293" s="331">
        <v>185.64</v>
      </c>
      <c r="F1293" s="331">
        <v>185.64</v>
      </c>
      <c r="G1293" s="333">
        <f t="shared" si="31"/>
        <v>2541.579999999989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46083</v>
      </c>
      <c r="D1294" s="299" t="s">
        <v>424</v>
      </c>
      <c r="E1294" s="331">
        <v>70.12</v>
      </c>
      <c r="F1294" s="331"/>
      <c r="G1294" s="333">
        <f t="shared" si="31"/>
        <v>2541.579999999989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17</v>
      </c>
      <c r="C1295" s="298">
        <v>46083</v>
      </c>
      <c r="D1295" s="299" t="s">
        <v>188</v>
      </c>
      <c r="E1295" s="331">
        <v>41.44</v>
      </c>
      <c r="F1295" s="331"/>
      <c r="G1295" s="333">
        <f t="shared" si="31"/>
        <v>2611.6999999999889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8</v>
      </c>
      <c r="C1296" s="298">
        <v>46083</v>
      </c>
      <c r="D1296" s="299" t="s">
        <v>296</v>
      </c>
      <c r="E1296" s="331">
        <v>8.7200000000000006</v>
      </c>
      <c r="F1296" s="331"/>
      <c r="G1296" s="333">
        <f t="shared" si="31"/>
        <v>2653.139999999989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22</v>
      </c>
      <c r="C1297" s="298">
        <v>46082</v>
      </c>
      <c r="D1297" s="299" t="s">
        <v>375</v>
      </c>
      <c r="E1297" s="331">
        <v>6.37</v>
      </c>
      <c r="F1297" s="331"/>
      <c r="G1297" s="333">
        <f t="shared" si="31"/>
        <v>2661.8599999999888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46082</v>
      </c>
      <c r="D1298" s="299" t="s">
        <v>296</v>
      </c>
      <c r="E1298" s="331">
        <v>9.8699999999999992</v>
      </c>
      <c r="F1298" s="331"/>
      <c r="G1298" s="333">
        <f t="shared" si="31"/>
        <v>2668.2299999999886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1</v>
      </c>
      <c r="C1299" s="298">
        <v>46082</v>
      </c>
      <c r="D1299" s="299" t="s">
        <v>311</v>
      </c>
      <c r="E1299" s="331">
        <v>119.55</v>
      </c>
      <c r="F1299" s="331"/>
      <c r="G1299" s="333">
        <f t="shared" si="31"/>
        <v>2678.0999999999885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3</v>
      </c>
      <c r="C1300" s="298">
        <v>46082</v>
      </c>
      <c r="D1300" s="299" t="s">
        <v>348</v>
      </c>
      <c r="E1300" s="331">
        <v>25</v>
      </c>
      <c r="F1300" s="331"/>
      <c r="G1300" s="333">
        <f t="shared" si="31"/>
        <v>2797.6499999999887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1</v>
      </c>
      <c r="C1301" s="298">
        <v>46082</v>
      </c>
      <c r="D1301" s="299" t="s">
        <v>304</v>
      </c>
      <c r="E1301" s="331">
        <v>119.17</v>
      </c>
      <c r="F1301" s="331"/>
      <c r="G1301" s="333">
        <f t="shared" si="31"/>
        <v>2822.6499999999887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284</v>
      </c>
      <c r="B1302" s="330">
        <v>37</v>
      </c>
      <c r="C1302" s="298">
        <v>46081</v>
      </c>
      <c r="D1302" s="299" t="s">
        <v>425</v>
      </c>
      <c r="E1302" s="331">
        <v>3764.91</v>
      </c>
      <c r="F1302" s="331"/>
      <c r="G1302" s="333">
        <f t="shared" si="31"/>
        <v>2941.8199999999888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286</v>
      </c>
      <c r="B1303" s="330">
        <v>25</v>
      </c>
      <c r="C1303" s="298">
        <v>46081</v>
      </c>
      <c r="D1303" s="298" t="s">
        <v>204</v>
      </c>
      <c r="E1303" s="331">
        <v>350</v>
      </c>
      <c r="F1303" s="331"/>
      <c r="G1303" s="333">
        <f t="shared" si="31"/>
        <v>6706.7299999999886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286</v>
      </c>
      <c r="B1304" s="330">
        <v>26</v>
      </c>
      <c r="C1304" s="298">
        <v>46081</v>
      </c>
      <c r="D1304" s="298" t="s">
        <v>205</v>
      </c>
      <c r="E1304" s="331">
        <v>320</v>
      </c>
      <c r="F1304" s="331"/>
      <c r="G1304" s="333">
        <f t="shared" si="31"/>
        <v>7056.7299999999886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286</v>
      </c>
      <c r="B1305" s="330">
        <v>27</v>
      </c>
      <c r="C1305" s="298">
        <v>46081</v>
      </c>
      <c r="D1305" s="298" t="s">
        <v>206</v>
      </c>
      <c r="E1305" s="331">
        <v>25</v>
      </c>
      <c r="F1305" s="331"/>
      <c r="G1305" s="333">
        <f t="shared" si="31"/>
        <v>7376.7299999999886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286</v>
      </c>
      <c r="B1306" s="330">
        <v>28</v>
      </c>
      <c r="C1306" s="298">
        <v>46081</v>
      </c>
      <c r="D1306" s="298" t="s">
        <v>207</v>
      </c>
      <c r="E1306" s="331">
        <v>25</v>
      </c>
      <c r="F1306" s="331"/>
      <c r="G1306" s="333">
        <f t="shared" si="31"/>
        <v>7401.7299999999886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286</v>
      </c>
      <c r="B1307" s="330">
        <v>29</v>
      </c>
      <c r="C1307" s="298">
        <v>46081</v>
      </c>
      <c r="D1307" s="298" t="s">
        <v>208</v>
      </c>
      <c r="E1307" s="331">
        <v>45</v>
      </c>
      <c r="F1307" s="331"/>
      <c r="G1307" s="333">
        <f t="shared" si="31"/>
        <v>7426.7299999999886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286</v>
      </c>
      <c r="B1308" s="330">
        <v>30</v>
      </c>
      <c r="C1308" s="298">
        <v>46081</v>
      </c>
      <c r="D1308" s="298" t="s">
        <v>209</v>
      </c>
      <c r="E1308" s="331">
        <v>400</v>
      </c>
      <c r="F1308" s="331"/>
      <c r="G1308" s="333">
        <f t="shared" si="31"/>
        <v>7471.7299999999886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286</v>
      </c>
      <c r="B1309" s="330">
        <v>31</v>
      </c>
      <c r="C1309" s="298">
        <v>46081</v>
      </c>
      <c r="D1309" s="298" t="s">
        <v>210</v>
      </c>
      <c r="E1309" s="331">
        <v>375</v>
      </c>
      <c r="F1309" s="331"/>
      <c r="G1309" s="333">
        <f t="shared" si="31"/>
        <v>7871.7299999999886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286</v>
      </c>
      <c r="B1310" s="330">
        <v>32</v>
      </c>
      <c r="C1310" s="298">
        <v>46081</v>
      </c>
      <c r="D1310" s="298" t="s">
        <v>211</v>
      </c>
      <c r="E1310" s="331">
        <v>100</v>
      </c>
      <c r="F1310" s="331"/>
      <c r="G1310" s="333">
        <f t="shared" si="31"/>
        <v>8246.7299999999886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286</v>
      </c>
      <c r="B1311" s="330">
        <v>33</v>
      </c>
      <c r="C1311" s="298">
        <v>46081</v>
      </c>
      <c r="D1311" s="298" t="s">
        <v>212</v>
      </c>
      <c r="E1311" s="331">
        <v>85</v>
      </c>
      <c r="F1311" s="331"/>
      <c r="G1311" s="333">
        <f t="shared" si="31"/>
        <v>8346.7299999999886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286</v>
      </c>
      <c r="B1312" s="330">
        <v>34</v>
      </c>
      <c r="C1312" s="298">
        <v>46081</v>
      </c>
      <c r="D1312" s="298" t="s">
        <v>213</v>
      </c>
      <c r="E1312" s="331">
        <v>230</v>
      </c>
      <c r="F1312" s="331"/>
      <c r="G1312" s="333">
        <f t="shared" si="31"/>
        <v>8431.7299999999886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286</v>
      </c>
      <c r="B1313" s="330">
        <v>35</v>
      </c>
      <c r="C1313" s="298">
        <v>46081</v>
      </c>
      <c r="D1313" s="298" t="s">
        <v>214</v>
      </c>
      <c r="E1313" s="331">
        <v>45</v>
      </c>
      <c r="F1313" s="331"/>
      <c r="G1313" s="333">
        <f t="shared" si="31"/>
        <v>8661.7299999999886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42</v>
      </c>
      <c r="C1314" s="298">
        <v>46081</v>
      </c>
      <c r="D1314" s="298" t="s">
        <v>200</v>
      </c>
      <c r="E1314" s="331">
        <v>51.19</v>
      </c>
      <c r="F1314" s="331"/>
      <c r="G1314" s="333">
        <f t="shared" si="31"/>
        <v>8706.7299999999886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43</v>
      </c>
      <c r="C1315" s="298">
        <v>46081</v>
      </c>
      <c r="D1315" s="298" t="s">
        <v>201</v>
      </c>
      <c r="E1315" s="331">
        <v>37.17</v>
      </c>
      <c r="F1315" s="331"/>
      <c r="G1315" s="333">
        <f t="shared" si="31"/>
        <v>8757.9199999999892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10</v>
      </c>
      <c r="C1316" s="298">
        <v>46081</v>
      </c>
      <c r="D1316" s="298" t="s">
        <v>176</v>
      </c>
      <c r="E1316" s="331">
        <v>17.899999999999999</v>
      </c>
      <c r="F1316" s="331"/>
      <c r="G1316" s="333">
        <f t="shared" si="31"/>
        <v>8795.0899999999892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46080</v>
      </c>
      <c r="D1317" s="298" t="s">
        <v>358</v>
      </c>
      <c r="E1317" s="331">
        <v>11.17</v>
      </c>
      <c r="F1317" s="331"/>
      <c r="G1317" s="333">
        <f t="shared" si="31"/>
        <v>8812.9899999999889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46080</v>
      </c>
      <c r="D1318" s="299" t="s">
        <v>426</v>
      </c>
      <c r="E1318" s="331">
        <v>25</v>
      </c>
      <c r="F1318" s="331"/>
      <c r="G1318" s="333">
        <f t="shared" si="31"/>
        <v>8824.1599999999889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46080</v>
      </c>
      <c r="D1319" s="299" t="s">
        <v>358</v>
      </c>
      <c r="E1319" s="331">
        <v>22.84</v>
      </c>
      <c r="F1319" s="331"/>
      <c r="G1319" s="333">
        <f t="shared" si="31"/>
        <v>8849.1599999999889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6</v>
      </c>
      <c r="C1320" s="298">
        <v>46080</v>
      </c>
      <c r="D1320" s="299" t="s">
        <v>427</v>
      </c>
      <c r="E1320" s="331">
        <v>-88</v>
      </c>
      <c r="F1320" s="331"/>
      <c r="G1320" s="333">
        <f t="shared" si="31"/>
        <v>8871.9999999999891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291</v>
      </c>
      <c r="B1321" s="330">
        <v>38</v>
      </c>
      <c r="C1321" s="298">
        <v>46080</v>
      </c>
      <c r="D1321" s="299" t="s">
        <v>293</v>
      </c>
      <c r="E1321" s="331"/>
      <c r="F1321" s="331">
        <v>4278.1499999999996</v>
      </c>
      <c r="G1321" s="333">
        <f t="shared" si="31"/>
        <v>8783.9999999999891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46080</v>
      </c>
      <c r="D1322" s="299" t="s">
        <v>428</v>
      </c>
      <c r="E1322" s="331">
        <v>25.93</v>
      </c>
      <c r="F1322" s="331"/>
      <c r="G1322" s="333">
        <f t="shared" si="31"/>
        <v>4505.8499999999904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4</v>
      </c>
      <c r="C1323" s="298">
        <v>46079</v>
      </c>
      <c r="D1323" s="299" t="s">
        <v>310</v>
      </c>
      <c r="E1323" s="331">
        <v>29.84</v>
      </c>
      <c r="F1323" s="331"/>
      <c r="G1323" s="333">
        <f t="shared" si="31"/>
        <v>4531.7799999999907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5</v>
      </c>
      <c r="C1324" s="298">
        <v>46079</v>
      </c>
      <c r="D1324" s="299" t="s">
        <v>429</v>
      </c>
      <c r="E1324" s="331">
        <v>103.25</v>
      </c>
      <c r="F1324" s="331"/>
      <c r="G1324" s="333">
        <f t="shared" si="31"/>
        <v>4561.6199999999908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46079</v>
      </c>
      <c r="D1325" s="299" t="s">
        <v>357</v>
      </c>
      <c r="E1325" s="331">
        <v>26.02</v>
      </c>
      <c r="F1325" s="331"/>
      <c r="G1325" s="333">
        <f t="shared" si="31"/>
        <v>4664.8699999999908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24</v>
      </c>
      <c r="C1326" s="298">
        <v>46079</v>
      </c>
      <c r="D1326" s="299" t="s">
        <v>860</v>
      </c>
      <c r="E1326" s="331">
        <v>84.83</v>
      </c>
      <c r="F1326" s="331"/>
      <c r="G1326" s="333">
        <f t="shared" si="31"/>
        <v>4690.8899999999912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46079</v>
      </c>
      <c r="D1327" s="299" t="s">
        <v>296</v>
      </c>
      <c r="E1327" s="331">
        <v>17.87</v>
      </c>
      <c r="F1327" s="331"/>
      <c r="G1327" s="333">
        <f t="shared" si="31"/>
        <v>4775.7199999999912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5</v>
      </c>
      <c r="C1328" s="298">
        <v>46079</v>
      </c>
      <c r="D1328" s="299" t="s">
        <v>430</v>
      </c>
      <c r="E1328" s="331">
        <v>123.64</v>
      </c>
      <c r="F1328" s="331"/>
      <c r="G1328" s="333">
        <f t="shared" si="31"/>
        <v>4793.5899999999911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46078</v>
      </c>
      <c r="D1329" s="299" t="s">
        <v>319</v>
      </c>
      <c r="E1329" s="331">
        <v>18.5</v>
      </c>
      <c r="F1329" s="331"/>
      <c r="G1329" s="333">
        <f t="shared" si="31"/>
        <v>4917.2299999999914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46078</v>
      </c>
      <c r="D1330" s="299" t="s">
        <v>296</v>
      </c>
      <c r="E1330" s="331">
        <v>50.96</v>
      </c>
      <c r="F1330" s="331"/>
      <c r="G1330" s="333">
        <f t="shared" si="31"/>
        <v>4935.7299999999914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8</v>
      </c>
      <c r="C1331" s="298">
        <v>46078</v>
      </c>
      <c r="D1331" s="299" t="s">
        <v>296</v>
      </c>
      <c r="E1331" s="331">
        <v>11.28</v>
      </c>
      <c r="F1331" s="331"/>
      <c r="G1331" s="333">
        <f t="shared" si="31"/>
        <v>4986.6899999999914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12</v>
      </c>
      <c r="C1332" s="298">
        <v>46078</v>
      </c>
      <c r="D1332" s="299" t="s">
        <v>314</v>
      </c>
      <c r="E1332" s="331">
        <v>204.47</v>
      </c>
      <c r="F1332" s="331"/>
      <c r="G1332" s="333">
        <f t="shared" si="31"/>
        <v>4997.9699999999912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8</v>
      </c>
      <c r="C1333" s="298">
        <v>46078</v>
      </c>
      <c r="D1333" s="299" t="s">
        <v>308</v>
      </c>
      <c r="E1333" s="331">
        <v>47.99</v>
      </c>
      <c r="F1333" s="331"/>
      <c r="G1333" s="333">
        <f t="shared" si="31"/>
        <v>5202.4399999999914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46078</v>
      </c>
      <c r="D1334" s="299" t="s">
        <v>304</v>
      </c>
      <c r="E1334" s="331">
        <v>19.09</v>
      </c>
      <c r="F1334" s="331"/>
      <c r="G1334" s="333">
        <f t="shared" si="31"/>
        <v>5250.4299999999912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23</v>
      </c>
      <c r="C1335" s="298">
        <v>46076</v>
      </c>
      <c r="D1335" s="299" t="s">
        <v>67</v>
      </c>
      <c r="E1335" s="331">
        <v>650.88</v>
      </c>
      <c r="F1335" s="331"/>
      <c r="G1335" s="333">
        <f t="shared" si="31"/>
        <v>5269.5199999999913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46076</v>
      </c>
      <c r="D1336" s="299" t="s">
        <v>351</v>
      </c>
      <c r="E1336" s="331">
        <v>35</v>
      </c>
      <c r="F1336" s="331"/>
      <c r="G1336" s="333">
        <f t="shared" si="31"/>
        <v>5920.3999999999915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1</v>
      </c>
      <c r="C1337" s="298">
        <v>46076</v>
      </c>
      <c r="D1337" s="299" t="s">
        <v>306</v>
      </c>
      <c r="E1337" s="331">
        <v>128.97999999999999</v>
      </c>
      <c r="F1337" s="331"/>
      <c r="G1337" s="333">
        <f t="shared" si="31"/>
        <v>5955.3999999999915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1</v>
      </c>
      <c r="C1338" s="298">
        <v>46076</v>
      </c>
      <c r="D1338" s="299" t="s">
        <v>320</v>
      </c>
      <c r="E1338" s="331">
        <v>52.55</v>
      </c>
      <c r="F1338" s="331"/>
      <c r="G1338" s="333">
        <f t="shared" si="31"/>
        <v>6084.379999999991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3</v>
      </c>
      <c r="C1339" s="298">
        <v>46075</v>
      </c>
      <c r="D1339" s="299" t="s">
        <v>348</v>
      </c>
      <c r="E1339" s="331">
        <v>13.76</v>
      </c>
      <c r="F1339" s="331"/>
      <c r="G1339" s="333">
        <f t="shared" si="31"/>
        <v>6136.9299999999912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1</v>
      </c>
      <c r="C1340" s="298">
        <v>46075</v>
      </c>
      <c r="D1340" s="299" t="s">
        <v>311</v>
      </c>
      <c r="E1340" s="331">
        <v>187.64</v>
      </c>
      <c r="F1340" s="331"/>
      <c r="G1340" s="333">
        <f t="shared" si="31"/>
        <v>6150.6899999999914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1</v>
      </c>
      <c r="C1341" s="298">
        <v>46074</v>
      </c>
      <c r="D1341" s="299" t="s">
        <v>393</v>
      </c>
      <c r="E1341" s="331">
        <v>75.78</v>
      </c>
      <c r="F1341" s="331"/>
      <c r="G1341" s="333">
        <f t="shared" si="31"/>
        <v>6338.3299999999917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46074</v>
      </c>
      <c r="D1342" s="299" t="s">
        <v>392</v>
      </c>
      <c r="E1342" s="331">
        <v>27.41</v>
      </c>
      <c r="F1342" s="331"/>
      <c r="G1342" s="333">
        <f t="shared" si="31"/>
        <v>6414.1099999999915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4</v>
      </c>
      <c r="C1343" s="298">
        <v>46074</v>
      </c>
      <c r="D1343" s="299" t="s">
        <v>431</v>
      </c>
      <c r="E1343" s="331">
        <v>32.049999999999997</v>
      </c>
      <c r="F1343" s="331"/>
      <c r="G1343" s="333">
        <f t="shared" si="31"/>
        <v>6441.5199999999913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46074</v>
      </c>
      <c r="D1344" s="299" t="s">
        <v>358</v>
      </c>
      <c r="E1344" s="331">
        <v>9.4700000000000006</v>
      </c>
      <c r="F1344" s="331"/>
      <c r="G1344" s="333">
        <f t="shared" si="31"/>
        <v>6473.5699999999915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46073</v>
      </c>
      <c r="D1345" s="299" t="s">
        <v>296</v>
      </c>
      <c r="E1345" s="331">
        <v>14.47</v>
      </c>
      <c r="F1345" s="331"/>
      <c r="G1345" s="333">
        <f t="shared" si="31"/>
        <v>6483.0399999999918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46073</v>
      </c>
      <c r="D1346" s="299" t="s">
        <v>355</v>
      </c>
      <c r="E1346" s="331">
        <v>11.97</v>
      </c>
      <c r="F1346" s="331"/>
      <c r="G1346" s="333">
        <f t="shared" si="31"/>
        <v>6497.509999999992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46073</v>
      </c>
      <c r="D1347" s="299" t="s">
        <v>355</v>
      </c>
      <c r="E1347" s="331">
        <v>59.88</v>
      </c>
      <c r="F1347" s="331"/>
      <c r="G1347" s="333">
        <f t="shared" si="31"/>
        <v>6509.4799999999923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46073</v>
      </c>
      <c r="D1348" s="299" t="s">
        <v>418</v>
      </c>
      <c r="E1348" s="331">
        <v>19.57</v>
      </c>
      <c r="F1348" s="331"/>
      <c r="G1348" s="333">
        <f t="shared" si="31"/>
        <v>6569.3599999999924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22</v>
      </c>
      <c r="C1349" s="298">
        <v>46073</v>
      </c>
      <c r="D1349" s="299" t="s">
        <v>323</v>
      </c>
      <c r="E1349" s="331">
        <v>20.22</v>
      </c>
      <c r="F1349" s="331"/>
      <c r="G1349" s="333">
        <f t="shared" si="31"/>
        <v>6588.9299999999921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46073</v>
      </c>
      <c r="D1350" s="299" t="s">
        <v>358</v>
      </c>
      <c r="E1350" s="331">
        <v>5.3</v>
      </c>
      <c r="F1350" s="331"/>
      <c r="G1350" s="333">
        <f t="shared" si="31"/>
        <v>6609.1499999999924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3</v>
      </c>
      <c r="C1351" s="298">
        <v>46073</v>
      </c>
      <c r="D1351" s="299" t="s">
        <v>324</v>
      </c>
      <c r="E1351" s="331">
        <v>8.1300000000000008</v>
      </c>
      <c r="F1351" s="331"/>
      <c r="G1351" s="333">
        <f t="shared" si="31"/>
        <v>6614.4499999999925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4</v>
      </c>
      <c r="C1352" s="298">
        <v>46073</v>
      </c>
      <c r="D1352" s="299" t="s">
        <v>310</v>
      </c>
      <c r="E1352" s="331">
        <v>32.43</v>
      </c>
      <c r="F1352" s="331"/>
      <c r="G1352" s="333">
        <f t="shared" si="31"/>
        <v>6622.5799999999927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46073</v>
      </c>
      <c r="D1353" s="299" t="s">
        <v>432</v>
      </c>
      <c r="E1353" s="331">
        <v>98.65</v>
      </c>
      <c r="F1353" s="331"/>
      <c r="G1353" s="333">
        <f t="shared" si="31"/>
        <v>6655.0099999999929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6</v>
      </c>
      <c r="C1354" s="298">
        <v>46072</v>
      </c>
      <c r="D1354" s="299" t="s">
        <v>300</v>
      </c>
      <c r="E1354" s="331">
        <v>30.87</v>
      </c>
      <c r="F1354" s="331"/>
      <c r="G1354" s="333">
        <f t="shared" si="31"/>
        <v>6753.6599999999926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6</v>
      </c>
      <c r="C1355" s="298">
        <v>46072</v>
      </c>
      <c r="D1355" s="299" t="s">
        <v>300</v>
      </c>
      <c r="E1355" s="331">
        <v>15.96</v>
      </c>
      <c r="F1355" s="331"/>
      <c r="G1355" s="333">
        <f t="shared" si="31"/>
        <v>6784.5299999999925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46072</v>
      </c>
      <c r="D1356" s="299" t="s">
        <v>296</v>
      </c>
      <c r="E1356" s="331">
        <v>17.36</v>
      </c>
      <c r="F1356" s="331"/>
      <c r="G1356" s="333">
        <f t="shared" si="31"/>
        <v>6800.4899999999925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22</v>
      </c>
      <c r="C1357" s="298">
        <v>46072</v>
      </c>
      <c r="D1357" s="299" t="s">
        <v>328</v>
      </c>
      <c r="E1357" s="331">
        <v>7.46</v>
      </c>
      <c r="F1357" s="331"/>
      <c r="G1357" s="333">
        <f t="shared" si="31"/>
        <v>6817.8499999999922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291</v>
      </c>
      <c r="B1358" s="330">
        <v>39</v>
      </c>
      <c r="C1358" s="298">
        <v>46072</v>
      </c>
      <c r="D1358" s="299" t="s">
        <v>292</v>
      </c>
      <c r="E1358" s="331"/>
      <c r="F1358" s="331">
        <v>2763.77</v>
      </c>
      <c r="G1358" s="333">
        <f t="shared" si="31"/>
        <v>6825.3099999999922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335</v>
      </c>
      <c r="B1359" s="330" t="s">
        <v>335</v>
      </c>
      <c r="C1359" s="298">
        <v>46071</v>
      </c>
      <c r="D1359" s="299" t="s">
        <v>336</v>
      </c>
      <c r="E1359" s="331">
        <v>182.55</v>
      </c>
      <c r="F1359" s="331"/>
      <c r="G1359" s="333">
        <f t="shared" si="31"/>
        <v>4061.5399999999927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15</v>
      </c>
      <c r="C1360" s="298">
        <v>46071</v>
      </c>
      <c r="D1360" s="299" t="s">
        <v>185</v>
      </c>
      <c r="E1360" s="331">
        <v>188.16</v>
      </c>
      <c r="F1360" s="331"/>
      <c r="G1360" s="333">
        <f t="shared" si="31"/>
        <v>4244.0899999999929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291</v>
      </c>
      <c r="B1361" s="330">
        <v>40</v>
      </c>
      <c r="C1361" s="298">
        <v>46071</v>
      </c>
      <c r="D1361" s="299" t="s">
        <v>316</v>
      </c>
      <c r="E1361" s="331"/>
      <c r="F1361" s="331">
        <v>1281.58</v>
      </c>
      <c r="G1361" s="333">
        <f t="shared" si="31"/>
        <v>4432.2499999999927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6</v>
      </c>
      <c r="C1362" s="298">
        <v>46071</v>
      </c>
      <c r="D1362" s="299" t="s">
        <v>433</v>
      </c>
      <c r="E1362" s="331">
        <v>-146</v>
      </c>
      <c r="F1362" s="331"/>
      <c r="G1362" s="333">
        <f t="shared" si="31"/>
        <v>3150.6699999999933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2</v>
      </c>
      <c r="C1363" s="298">
        <v>46071</v>
      </c>
      <c r="D1363" s="299" t="s">
        <v>434</v>
      </c>
      <c r="E1363" s="331">
        <v>-13</v>
      </c>
      <c r="F1363" s="331"/>
      <c r="G1363" s="333">
        <f t="shared" si="31"/>
        <v>3004.6699999999933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335</v>
      </c>
      <c r="B1364" s="330" t="s">
        <v>335</v>
      </c>
      <c r="C1364" s="298">
        <v>46071</v>
      </c>
      <c r="D1364" s="299" t="s">
        <v>460</v>
      </c>
      <c r="E1364" s="331"/>
      <c r="F1364" s="331">
        <v>191</v>
      </c>
      <c r="G1364" s="333">
        <f t="shared" si="31"/>
        <v>2991.6699999999933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6</v>
      </c>
      <c r="C1365" s="298">
        <v>46071</v>
      </c>
      <c r="D1365" s="299" t="s">
        <v>300</v>
      </c>
      <c r="E1365" s="331">
        <v>43.63</v>
      </c>
      <c r="F1365" s="331"/>
      <c r="G1365" s="333">
        <f t="shared" si="31"/>
        <v>2800.6699999999933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46071</v>
      </c>
      <c r="D1366" s="299" t="s">
        <v>300</v>
      </c>
      <c r="E1366" s="331">
        <v>10.64</v>
      </c>
      <c r="F1366" s="331"/>
      <c r="G1366" s="333">
        <f t="shared" si="31"/>
        <v>2844.2999999999934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8</v>
      </c>
      <c r="C1367" s="298">
        <v>46071</v>
      </c>
      <c r="D1367" s="299" t="s">
        <v>296</v>
      </c>
      <c r="E1367" s="331">
        <v>14.87</v>
      </c>
      <c r="F1367" s="331"/>
      <c r="G1367" s="333">
        <f t="shared" si="31"/>
        <v>2854.9399999999932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46071</v>
      </c>
      <c r="D1368" s="299" t="s">
        <v>295</v>
      </c>
      <c r="E1368" s="331">
        <v>12.99</v>
      </c>
      <c r="F1368" s="331"/>
      <c r="G1368" s="333">
        <f t="shared" si="31"/>
        <v>2869.8099999999931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46071</v>
      </c>
      <c r="D1369" s="299" t="s">
        <v>295</v>
      </c>
      <c r="E1369" s="331">
        <v>29.47</v>
      </c>
      <c r="F1369" s="331"/>
      <c r="G1369" s="333">
        <f t="shared" si="31"/>
        <v>2882.7999999999929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294</v>
      </c>
      <c r="B1370" s="330">
        <v>22</v>
      </c>
      <c r="C1370" s="298">
        <v>46071</v>
      </c>
      <c r="D1370" s="299" t="s">
        <v>401</v>
      </c>
      <c r="E1370" s="331">
        <v>13.84</v>
      </c>
      <c r="F1370" s="331"/>
      <c r="G1370" s="333">
        <f t="shared" si="31"/>
        <v>2912.2699999999927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46071</v>
      </c>
      <c r="D1371" s="299" t="s">
        <v>435</v>
      </c>
      <c r="E1371" s="331">
        <v>64.569999999999993</v>
      </c>
      <c r="F1371" s="331"/>
      <c r="G1371" s="333">
        <f t="shared" si="31"/>
        <v>2926.1099999999929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294</v>
      </c>
      <c r="B1372" s="330">
        <v>21</v>
      </c>
      <c r="C1372" s="298">
        <v>46070</v>
      </c>
      <c r="D1372" s="299" t="s">
        <v>194</v>
      </c>
      <c r="E1372" s="331">
        <v>81</v>
      </c>
      <c r="F1372" s="331"/>
      <c r="G1372" s="333">
        <f t="shared" si="31"/>
        <v>2990.679999999993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46070</v>
      </c>
      <c r="D1373" s="299" t="s">
        <v>384</v>
      </c>
      <c r="E1373" s="331">
        <v>81.41</v>
      </c>
      <c r="F1373" s="331"/>
      <c r="G1373" s="333">
        <f t="shared" si="31"/>
        <v>3071.679999999993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6</v>
      </c>
      <c r="C1374" s="298">
        <v>46070</v>
      </c>
      <c r="D1374" s="299" t="s">
        <v>300</v>
      </c>
      <c r="E1374" s="331">
        <v>113.74</v>
      </c>
      <c r="F1374" s="331"/>
      <c r="G1374" s="333">
        <f t="shared" si="31"/>
        <v>3153.0899999999929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43</v>
      </c>
      <c r="C1375" s="298">
        <v>46070</v>
      </c>
      <c r="D1375" s="299" t="s">
        <v>333</v>
      </c>
      <c r="E1375" s="331">
        <v>29.8</v>
      </c>
      <c r="F1375" s="331"/>
      <c r="G1375" s="333">
        <f t="shared" si="31"/>
        <v>3266.8299999999927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42</v>
      </c>
      <c r="C1376" s="298">
        <v>46070</v>
      </c>
      <c r="D1376" s="299" t="s">
        <v>333</v>
      </c>
      <c r="E1376" s="331">
        <v>37.25</v>
      </c>
      <c r="F1376" s="331"/>
      <c r="G1376" s="333">
        <f t="shared" si="31"/>
        <v>3296.6299999999928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46070</v>
      </c>
      <c r="D1377" s="299" t="s">
        <v>424</v>
      </c>
      <c r="E1377" s="331">
        <v>7.97</v>
      </c>
      <c r="F1377" s="331"/>
      <c r="G1377" s="333">
        <f t="shared" si="31"/>
        <v>3333.8799999999928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17</v>
      </c>
      <c r="C1378" s="298">
        <v>46070</v>
      </c>
      <c r="D1378" s="299" t="s">
        <v>188</v>
      </c>
      <c r="E1378" s="331">
        <v>42.65</v>
      </c>
      <c r="F1378" s="331"/>
      <c r="G1378" s="333">
        <f t="shared" si="31"/>
        <v>3341.8499999999926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46070</v>
      </c>
      <c r="D1379" s="299" t="s">
        <v>436</v>
      </c>
      <c r="E1379" s="331">
        <v>40</v>
      </c>
      <c r="F1379" s="331"/>
      <c r="G1379" s="333">
        <f t="shared" si="31"/>
        <v>3384.4999999999927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11</v>
      </c>
      <c r="C1380" s="298">
        <v>46070</v>
      </c>
      <c r="D1380" s="299" t="s">
        <v>178</v>
      </c>
      <c r="E1380" s="331">
        <v>480.91</v>
      </c>
      <c r="F1380" s="331"/>
      <c r="G1380" s="333">
        <f t="shared" si="31"/>
        <v>3424.4999999999927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23</v>
      </c>
      <c r="C1381" s="298">
        <v>46070</v>
      </c>
      <c r="D1381" s="299" t="s">
        <v>63</v>
      </c>
      <c r="E1381" s="331">
        <v>529.46</v>
      </c>
      <c r="F1381" s="331"/>
      <c r="G1381" s="333">
        <f t="shared" si="31"/>
        <v>3905.4099999999926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46069</v>
      </c>
      <c r="D1382" s="299" t="s">
        <v>324</v>
      </c>
      <c r="E1382" s="331">
        <v>16.079999999999998</v>
      </c>
      <c r="F1382" s="331"/>
      <c r="G1382" s="333">
        <f t="shared" si="31"/>
        <v>4434.8699999999926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6</v>
      </c>
      <c r="C1383" s="298">
        <v>46069</v>
      </c>
      <c r="D1383" s="299" t="s">
        <v>300</v>
      </c>
      <c r="E1383" s="331">
        <v>21.17</v>
      </c>
      <c r="F1383" s="331"/>
      <c r="G1383" s="333">
        <f t="shared" si="31"/>
        <v>4450.9499999999925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6</v>
      </c>
      <c r="C1384" s="298">
        <v>46069</v>
      </c>
      <c r="D1384" s="299" t="s">
        <v>300</v>
      </c>
      <c r="E1384" s="331">
        <v>17.03</v>
      </c>
      <c r="F1384" s="331"/>
      <c r="G1384" s="333">
        <f t="shared" si="31"/>
        <v>4472.1199999999926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46069</v>
      </c>
      <c r="D1385" s="299" t="s">
        <v>296</v>
      </c>
      <c r="E1385" s="331">
        <v>18.309999999999999</v>
      </c>
      <c r="F1385" s="331"/>
      <c r="G1385" s="333">
        <f t="shared" si="31"/>
        <v>4489.1499999999924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46069</v>
      </c>
      <c r="D1386" s="299" t="s">
        <v>301</v>
      </c>
      <c r="E1386" s="331">
        <v>19.3</v>
      </c>
      <c r="F1386" s="331"/>
      <c r="G1386" s="333">
        <f t="shared" si="31"/>
        <v>4507.4599999999928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6</v>
      </c>
      <c r="C1387" s="298">
        <v>46069</v>
      </c>
      <c r="D1387" s="299" t="s">
        <v>397</v>
      </c>
      <c r="E1387" s="331">
        <v>24.67</v>
      </c>
      <c r="F1387" s="331"/>
      <c r="G1387" s="333">
        <f t="shared" si="31"/>
        <v>4526.7599999999929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287</v>
      </c>
      <c r="B1388" s="330" t="s">
        <v>287</v>
      </c>
      <c r="C1388" s="298">
        <v>46069</v>
      </c>
      <c r="D1388" s="299" t="s">
        <v>397</v>
      </c>
      <c r="E1388" s="331">
        <v>152.41999999999999</v>
      </c>
      <c r="F1388" s="331">
        <v>152.41999999999999</v>
      </c>
      <c r="G1388" s="333">
        <f t="shared" si="31"/>
        <v>4551.429999999993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46068</v>
      </c>
      <c r="D1389" s="299" t="s">
        <v>437</v>
      </c>
      <c r="E1389" s="331">
        <v>233.83</v>
      </c>
      <c r="F1389" s="331"/>
      <c r="G1389" s="333">
        <f t="shared" si="31"/>
        <v>4551.429999999993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46068</v>
      </c>
      <c r="D1390" s="299" t="s">
        <v>326</v>
      </c>
      <c r="E1390" s="331">
        <v>50.87</v>
      </c>
      <c r="F1390" s="331"/>
      <c r="G1390" s="333">
        <f t="shared" si="31"/>
        <v>4785.2599999999929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46068</v>
      </c>
      <c r="D1391" s="299" t="s">
        <v>438</v>
      </c>
      <c r="E1391" s="331">
        <v>16</v>
      </c>
      <c r="F1391" s="331"/>
      <c r="G1391" s="333">
        <f t="shared" si="31"/>
        <v>4836.1299999999928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46068</v>
      </c>
      <c r="D1392" s="299" t="s">
        <v>353</v>
      </c>
      <c r="E1392" s="331">
        <v>30</v>
      </c>
      <c r="F1392" s="331"/>
      <c r="G1392" s="333">
        <f t="shared" si="31"/>
        <v>4852.1299999999928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46068</v>
      </c>
      <c r="D1393" s="299" t="s">
        <v>306</v>
      </c>
      <c r="E1393" s="331">
        <v>76</v>
      </c>
      <c r="F1393" s="331"/>
      <c r="G1393" s="333">
        <f t="shared" si="31"/>
        <v>4882.1299999999928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3</v>
      </c>
      <c r="C1394" s="298">
        <v>46068</v>
      </c>
      <c r="D1394" s="299" t="s">
        <v>348</v>
      </c>
      <c r="E1394" s="331">
        <v>3.59</v>
      </c>
      <c r="F1394" s="331"/>
      <c r="G1394" s="333">
        <f t="shared" si="31"/>
        <v>4958.1299999999928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6</v>
      </c>
      <c r="C1395" s="298">
        <v>46068</v>
      </c>
      <c r="D1395" s="299" t="s">
        <v>439</v>
      </c>
      <c r="E1395" s="331">
        <v>70</v>
      </c>
      <c r="F1395" s="331"/>
      <c r="G1395" s="333">
        <f t="shared" si="31"/>
        <v>4961.719999999993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46068</v>
      </c>
      <c r="D1396" s="299" t="s">
        <v>440</v>
      </c>
      <c r="E1396" s="331">
        <v>175</v>
      </c>
      <c r="F1396" s="331"/>
      <c r="G1396" s="333">
        <f t="shared" si="31"/>
        <v>5031.719999999993</v>
      </c>
      <c r="H1396" s="334" t="s">
        <v>298</v>
      </c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8</v>
      </c>
      <c r="C1397" s="298">
        <v>46067</v>
      </c>
      <c r="D1397" s="299" t="s">
        <v>319</v>
      </c>
      <c r="E1397" s="331">
        <v>13.09</v>
      </c>
      <c r="F1397" s="331"/>
      <c r="G1397" s="333">
        <f t="shared" si="31"/>
        <v>5206.719999999993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3</v>
      </c>
      <c r="C1398" s="298">
        <v>46067</v>
      </c>
      <c r="D1398" s="299" t="s">
        <v>296</v>
      </c>
      <c r="E1398" s="331">
        <v>7.56</v>
      </c>
      <c r="F1398" s="331"/>
      <c r="G1398" s="333">
        <f t="shared" si="31"/>
        <v>5219.8099999999931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4</v>
      </c>
      <c r="C1399" s="298">
        <v>46067</v>
      </c>
      <c r="D1399" s="299" t="s">
        <v>296</v>
      </c>
      <c r="E1399" s="331">
        <v>32.409999999999997</v>
      </c>
      <c r="F1399" s="331"/>
      <c r="G1399" s="333">
        <f t="shared" si="31"/>
        <v>5227.3699999999935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5</v>
      </c>
      <c r="C1400" s="298">
        <v>46067</v>
      </c>
      <c r="D1400" s="299" t="s">
        <v>441</v>
      </c>
      <c r="E1400" s="331">
        <v>400</v>
      </c>
      <c r="F1400" s="331"/>
      <c r="G1400" s="333">
        <f t="shared" si="31"/>
        <v>5259.7799999999934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8</v>
      </c>
      <c r="C1401" s="298">
        <v>46066</v>
      </c>
      <c r="D1401" s="299" t="s">
        <v>319</v>
      </c>
      <c r="E1401" s="331">
        <v>41.51</v>
      </c>
      <c r="F1401" s="331"/>
      <c r="G1401" s="333">
        <f t="shared" si="31"/>
        <v>5659.7799999999934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46066</v>
      </c>
      <c r="D1402" s="299" t="s">
        <v>296</v>
      </c>
      <c r="E1402" s="331">
        <v>21.55</v>
      </c>
      <c r="F1402" s="331"/>
      <c r="G1402" s="333">
        <f t="shared" si="31"/>
        <v>5701.2899999999936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46066</v>
      </c>
      <c r="D1403" s="299" t="s">
        <v>358</v>
      </c>
      <c r="E1403" s="331">
        <v>12.45</v>
      </c>
      <c r="F1403" s="331"/>
      <c r="G1403" s="333">
        <f t="shared" si="31"/>
        <v>5722.8399999999938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287</v>
      </c>
      <c r="B1404" s="330" t="s">
        <v>287</v>
      </c>
      <c r="C1404" s="298">
        <v>46066</v>
      </c>
      <c r="D1404" s="299" t="s">
        <v>397</v>
      </c>
      <c r="E1404" s="331">
        <v>91.38</v>
      </c>
      <c r="F1404" s="331">
        <v>91.38</v>
      </c>
      <c r="G1404" s="333">
        <f t="shared" si="31"/>
        <v>5735.2899999999936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1</v>
      </c>
      <c r="C1405" s="298">
        <v>46066</v>
      </c>
      <c r="D1405" s="299" t="s">
        <v>311</v>
      </c>
      <c r="E1405" s="331">
        <v>16.48</v>
      </c>
      <c r="F1405" s="331"/>
      <c r="G1405" s="333">
        <f t="shared" si="31"/>
        <v>5735.2899999999936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1</v>
      </c>
      <c r="C1406" s="298">
        <v>46066</v>
      </c>
      <c r="D1406" s="299" t="s">
        <v>428</v>
      </c>
      <c r="E1406" s="331">
        <v>12.76</v>
      </c>
      <c r="F1406" s="331"/>
      <c r="G1406" s="333">
        <f t="shared" si="31"/>
        <v>5751.7699999999932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4</v>
      </c>
      <c r="C1407" s="298">
        <v>46066</v>
      </c>
      <c r="D1407" s="299" t="s">
        <v>329</v>
      </c>
      <c r="E1407" s="331">
        <v>37.9</v>
      </c>
      <c r="F1407" s="331"/>
      <c r="G1407" s="333">
        <f t="shared" si="31"/>
        <v>5764.5299999999934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291</v>
      </c>
      <c r="B1408" s="330">
        <v>40</v>
      </c>
      <c r="C1408" s="298">
        <v>46066</v>
      </c>
      <c r="D1408" s="299" t="s">
        <v>316</v>
      </c>
      <c r="E1408" s="331"/>
      <c r="F1408" s="331">
        <v>427.18</v>
      </c>
      <c r="G1408" s="333">
        <f t="shared" si="31"/>
        <v>5802.429999999993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291</v>
      </c>
      <c r="B1409" s="330">
        <v>38</v>
      </c>
      <c r="C1409" s="298">
        <v>46066</v>
      </c>
      <c r="D1409" s="299" t="s">
        <v>293</v>
      </c>
      <c r="E1409" s="331"/>
      <c r="F1409" s="331">
        <v>4278.16</v>
      </c>
      <c r="G1409" s="333">
        <f t="shared" si="31"/>
        <v>5375.2499999999927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8</v>
      </c>
      <c r="C1410" s="298">
        <v>46065</v>
      </c>
      <c r="D1410" s="299" t="s">
        <v>357</v>
      </c>
      <c r="E1410" s="331">
        <v>111.36</v>
      </c>
      <c r="F1410" s="331"/>
      <c r="G1410" s="333">
        <f t="shared" si="31"/>
        <v>1097.0899999999931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6</v>
      </c>
      <c r="C1411" s="298">
        <v>46065</v>
      </c>
      <c r="D1411" s="299" t="s">
        <v>442</v>
      </c>
      <c r="E1411" s="331">
        <v>16</v>
      </c>
      <c r="F1411" s="331"/>
      <c r="G1411" s="333">
        <f t="shared" si="31"/>
        <v>1208.449999999993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6</v>
      </c>
      <c r="C1412" s="298">
        <v>46065</v>
      </c>
      <c r="D1412" s="299" t="s">
        <v>300</v>
      </c>
      <c r="E1412" s="331">
        <v>29.81</v>
      </c>
      <c r="F1412" s="331"/>
      <c r="G1412" s="333">
        <f t="shared" si="31"/>
        <v>1224.449999999993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294</v>
      </c>
      <c r="B1413" s="330">
        <v>19</v>
      </c>
      <c r="C1413" s="298">
        <v>46065</v>
      </c>
      <c r="D1413" s="299" t="s">
        <v>191</v>
      </c>
      <c r="E1413" s="331">
        <v>200</v>
      </c>
      <c r="F1413" s="331"/>
      <c r="G1413" s="333">
        <f t="shared" si="31"/>
        <v>1254.2599999999929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46065</v>
      </c>
      <c r="D1414" s="299" t="s">
        <v>296</v>
      </c>
      <c r="E1414" s="331">
        <v>7.56</v>
      </c>
      <c r="F1414" s="331"/>
      <c r="G1414" s="333">
        <f t="shared" si="31"/>
        <v>1454.2599999999929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4</v>
      </c>
      <c r="C1415" s="298">
        <v>46065</v>
      </c>
      <c r="D1415" s="299" t="s">
        <v>296</v>
      </c>
      <c r="E1415" s="331">
        <v>65.78</v>
      </c>
      <c r="F1415" s="331"/>
      <c r="G1415" s="333">
        <f t="shared" si="31"/>
        <v>1461.8199999999929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3</v>
      </c>
      <c r="C1416" s="298">
        <v>46065</v>
      </c>
      <c r="D1416" s="299" t="s">
        <v>296</v>
      </c>
      <c r="E1416" s="331">
        <v>3.93</v>
      </c>
      <c r="F1416" s="331"/>
      <c r="G1416" s="333">
        <f t="shared" si="31"/>
        <v>1527.5999999999929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7</v>
      </c>
      <c r="C1417" s="298">
        <v>46065</v>
      </c>
      <c r="D1417" s="299" t="s">
        <v>443</v>
      </c>
      <c r="E1417" s="331">
        <v>564.83000000000004</v>
      </c>
      <c r="F1417" s="331"/>
      <c r="G1417" s="333">
        <f t="shared" si="31"/>
        <v>1531.5299999999929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7</v>
      </c>
      <c r="C1418" s="298">
        <v>46065</v>
      </c>
      <c r="D1418" s="299" t="s">
        <v>444</v>
      </c>
      <c r="E1418" s="331">
        <v>70.180000000000007</v>
      </c>
      <c r="F1418" s="331"/>
      <c r="G1418" s="333">
        <f t="shared" si="31"/>
        <v>2096.3599999999929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6</v>
      </c>
      <c r="C1419" s="298">
        <v>46065</v>
      </c>
      <c r="D1419" s="299" t="s">
        <v>445</v>
      </c>
      <c r="E1419" s="331">
        <v>2.66</v>
      </c>
      <c r="F1419" s="331"/>
      <c r="G1419" s="333">
        <f t="shared" si="31"/>
        <v>2166.5399999999927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5</v>
      </c>
      <c r="C1420" s="298">
        <v>46064</v>
      </c>
      <c r="D1420" s="299" t="s">
        <v>429</v>
      </c>
      <c r="E1420" s="331">
        <v>103.25</v>
      </c>
      <c r="F1420" s="331"/>
      <c r="G1420" s="333">
        <f t="shared" si="31"/>
        <v>2169.1999999999925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4</v>
      </c>
      <c r="C1421" s="298">
        <v>46064</v>
      </c>
      <c r="D1421" s="299" t="s">
        <v>363</v>
      </c>
      <c r="E1421" s="331">
        <v>30.39</v>
      </c>
      <c r="F1421" s="331"/>
      <c r="G1421" s="333">
        <f t="shared" si="31"/>
        <v>2272.4499999999925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46064</v>
      </c>
      <c r="D1422" s="299" t="s">
        <v>296</v>
      </c>
      <c r="E1422" s="331">
        <v>9.92</v>
      </c>
      <c r="F1422" s="331"/>
      <c r="G1422" s="333">
        <f t="shared" si="31"/>
        <v>2302.8399999999924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46064</v>
      </c>
      <c r="D1423" s="299" t="s">
        <v>295</v>
      </c>
      <c r="E1423" s="331">
        <v>3.49</v>
      </c>
      <c r="F1423" s="331"/>
      <c r="G1423" s="333">
        <f t="shared" si="31"/>
        <v>2312.7599999999925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22</v>
      </c>
      <c r="C1424" s="298">
        <v>46064</v>
      </c>
      <c r="D1424" s="299" t="s">
        <v>352</v>
      </c>
      <c r="E1424" s="331">
        <v>19.16</v>
      </c>
      <c r="F1424" s="331"/>
      <c r="G1424" s="333">
        <f t="shared" si="31"/>
        <v>2316.2499999999923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6</v>
      </c>
      <c r="C1425" s="298">
        <v>46063</v>
      </c>
      <c r="D1425" s="299" t="s">
        <v>412</v>
      </c>
      <c r="E1425" s="331">
        <v>-8</v>
      </c>
      <c r="F1425" s="331"/>
      <c r="G1425" s="333">
        <f t="shared" si="31"/>
        <v>2335.4099999999921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6</v>
      </c>
      <c r="C1426" s="298">
        <v>46063</v>
      </c>
      <c r="D1426" s="299" t="s">
        <v>446</v>
      </c>
      <c r="E1426" s="331">
        <v>-0.04</v>
      </c>
      <c r="F1426" s="331"/>
      <c r="G1426" s="333">
        <f t="shared" si="31"/>
        <v>2327.4099999999921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335</v>
      </c>
      <c r="B1427" s="330" t="s">
        <v>335</v>
      </c>
      <c r="C1427" s="298">
        <v>46063</v>
      </c>
      <c r="D1427" s="299" t="s">
        <v>447</v>
      </c>
      <c r="E1427" s="331">
        <v>65.78</v>
      </c>
      <c r="F1427" s="331"/>
      <c r="G1427" s="333">
        <f t="shared" si="31"/>
        <v>2327.3699999999922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13</v>
      </c>
      <c r="C1428" s="298">
        <v>46063</v>
      </c>
      <c r="D1428" s="299" t="s">
        <v>182</v>
      </c>
      <c r="E1428" s="331">
        <v>159.35</v>
      </c>
      <c r="F1428" s="331"/>
      <c r="G1428" s="333">
        <f t="shared" si="31"/>
        <v>2393.1499999999924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46063</v>
      </c>
      <c r="D1429" s="299" t="s">
        <v>296</v>
      </c>
      <c r="E1429" s="331">
        <v>16.29</v>
      </c>
      <c r="F1429" s="331"/>
      <c r="G1429" s="333">
        <f t="shared" si="31"/>
        <v>2552.4999999999923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1</v>
      </c>
      <c r="C1430" s="298">
        <v>46063</v>
      </c>
      <c r="D1430" s="299" t="s">
        <v>311</v>
      </c>
      <c r="E1430" s="331">
        <v>19.329999999999998</v>
      </c>
      <c r="F1430" s="331"/>
      <c r="G1430" s="333">
        <f t="shared" si="31"/>
        <v>2568.7899999999922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3</v>
      </c>
      <c r="C1431" s="298">
        <v>46062</v>
      </c>
      <c r="D1431" s="299" t="s">
        <v>448</v>
      </c>
      <c r="E1431" s="331">
        <v>8.61</v>
      </c>
      <c r="F1431" s="331"/>
      <c r="G1431" s="333">
        <f t="shared" ref="G1431:G1676" si="32">G1432-E1431+F1431</f>
        <v>2588.1199999999922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46062</v>
      </c>
      <c r="D1432" s="299" t="s">
        <v>296</v>
      </c>
      <c r="E1432" s="331">
        <v>13.41</v>
      </c>
      <c r="F1432" s="331"/>
      <c r="G1432" s="333">
        <f t="shared" si="32"/>
        <v>2596.7299999999923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18</v>
      </c>
      <c r="C1433" s="298">
        <v>46062</v>
      </c>
      <c r="D1433" s="299" t="s">
        <v>361</v>
      </c>
      <c r="E1433" s="331">
        <v>400</v>
      </c>
      <c r="F1433" s="331"/>
      <c r="G1433" s="333">
        <f t="shared" si="32"/>
        <v>2610.1399999999921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9</v>
      </c>
      <c r="C1434" s="298">
        <v>46062</v>
      </c>
      <c r="D1434" s="299" t="s">
        <v>58</v>
      </c>
      <c r="E1434" s="331">
        <v>1281.53</v>
      </c>
      <c r="F1434" s="331"/>
      <c r="G1434" s="333">
        <f t="shared" si="32"/>
        <v>3010.1399999999921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5</v>
      </c>
      <c r="C1435" s="298">
        <v>46062</v>
      </c>
      <c r="D1435" s="299" t="s">
        <v>449</v>
      </c>
      <c r="E1435" s="331">
        <v>50</v>
      </c>
      <c r="F1435" s="331"/>
      <c r="G1435" s="333">
        <f t="shared" si="32"/>
        <v>4291.6699999999919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46062</v>
      </c>
      <c r="D1436" s="299" t="s">
        <v>450</v>
      </c>
      <c r="E1436" s="331">
        <v>12.1</v>
      </c>
      <c r="F1436" s="331"/>
      <c r="G1436" s="333">
        <f t="shared" si="32"/>
        <v>4341.6699999999919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1</v>
      </c>
      <c r="C1437" s="298">
        <v>46061</v>
      </c>
      <c r="D1437" s="299" t="s">
        <v>306</v>
      </c>
      <c r="E1437" s="331">
        <v>72.099999999999994</v>
      </c>
      <c r="F1437" s="331"/>
      <c r="G1437" s="333">
        <f t="shared" si="32"/>
        <v>4353.7699999999923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8</v>
      </c>
      <c r="C1438" s="298">
        <v>46061</v>
      </c>
      <c r="D1438" s="299" t="s">
        <v>319</v>
      </c>
      <c r="E1438" s="331">
        <v>30.25</v>
      </c>
      <c r="F1438" s="331"/>
      <c r="G1438" s="333">
        <f t="shared" si="32"/>
        <v>4425.8699999999926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3</v>
      </c>
      <c r="C1439" s="298">
        <v>46061</v>
      </c>
      <c r="D1439" s="299" t="s">
        <v>296</v>
      </c>
      <c r="E1439" s="331">
        <v>3.72</v>
      </c>
      <c r="F1439" s="331"/>
      <c r="G1439" s="333">
        <f t="shared" si="32"/>
        <v>4456.1199999999926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4</v>
      </c>
      <c r="C1440" s="298">
        <v>46061</v>
      </c>
      <c r="D1440" s="299" t="s">
        <v>296</v>
      </c>
      <c r="E1440" s="331">
        <v>41.6</v>
      </c>
      <c r="F1440" s="331"/>
      <c r="G1440" s="333">
        <f t="shared" si="32"/>
        <v>4459.8399999999929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3</v>
      </c>
      <c r="C1441" s="298">
        <v>46061</v>
      </c>
      <c r="D1441" s="299" t="s">
        <v>451</v>
      </c>
      <c r="E1441" s="331">
        <v>1</v>
      </c>
      <c r="F1441" s="331"/>
      <c r="G1441" s="333">
        <f t="shared" si="32"/>
        <v>4501.4399999999932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46061</v>
      </c>
      <c r="D1442" s="299" t="s">
        <v>358</v>
      </c>
      <c r="E1442" s="331">
        <v>10.17</v>
      </c>
      <c r="F1442" s="331"/>
      <c r="G1442" s="333">
        <f t="shared" si="32"/>
        <v>4502.4399999999932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287</v>
      </c>
      <c r="B1443" s="330" t="s">
        <v>287</v>
      </c>
      <c r="C1443" s="298">
        <v>46060</v>
      </c>
      <c r="D1443" s="299" t="s">
        <v>452</v>
      </c>
      <c r="E1443" s="331">
        <v>367.77</v>
      </c>
      <c r="F1443" s="331">
        <v>367.77</v>
      </c>
      <c r="G1443" s="333">
        <f t="shared" si="32"/>
        <v>4512.6099999999933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4</v>
      </c>
      <c r="C1444" s="298">
        <v>46060</v>
      </c>
      <c r="D1444" s="299" t="s">
        <v>310</v>
      </c>
      <c r="E1444" s="331">
        <v>32.36</v>
      </c>
      <c r="F1444" s="331"/>
      <c r="G1444" s="333">
        <f t="shared" si="32"/>
        <v>4512.6099999999933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46060</v>
      </c>
      <c r="D1445" s="299" t="s">
        <v>453</v>
      </c>
      <c r="E1445" s="331">
        <v>41.39</v>
      </c>
      <c r="F1445" s="331"/>
      <c r="G1445" s="333">
        <f t="shared" si="32"/>
        <v>4544.969999999993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1</v>
      </c>
      <c r="C1446" s="298">
        <v>46060</v>
      </c>
      <c r="D1446" s="299" t="s">
        <v>445</v>
      </c>
      <c r="E1446" s="331">
        <v>35.770000000000003</v>
      </c>
      <c r="F1446" s="331"/>
      <c r="G1446" s="333">
        <f t="shared" si="32"/>
        <v>4586.3599999999933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3</v>
      </c>
      <c r="C1447" s="298">
        <v>46060</v>
      </c>
      <c r="D1447" s="299" t="s">
        <v>348</v>
      </c>
      <c r="E1447" s="331">
        <v>25</v>
      </c>
      <c r="F1447" s="331"/>
      <c r="G1447" s="333">
        <f t="shared" si="32"/>
        <v>4622.1299999999937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8</v>
      </c>
      <c r="C1448" s="298">
        <v>46060</v>
      </c>
      <c r="D1448" s="299" t="s">
        <v>296</v>
      </c>
      <c r="E1448" s="331">
        <v>6.69</v>
      </c>
      <c r="F1448" s="331"/>
      <c r="G1448" s="333">
        <f t="shared" si="32"/>
        <v>4647.1299999999937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4</v>
      </c>
      <c r="C1449" s="298">
        <v>46060</v>
      </c>
      <c r="D1449" s="299" t="s">
        <v>296</v>
      </c>
      <c r="E1449" s="331">
        <v>47.85</v>
      </c>
      <c r="F1449" s="331"/>
      <c r="G1449" s="333">
        <f t="shared" si="32"/>
        <v>4653.8199999999933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46059</v>
      </c>
      <c r="D1450" s="299" t="s">
        <v>301</v>
      </c>
      <c r="E1450" s="331">
        <v>20</v>
      </c>
      <c r="F1450" s="331"/>
      <c r="G1450" s="333">
        <f t="shared" si="32"/>
        <v>4701.6699999999937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291</v>
      </c>
      <c r="B1451" s="330">
        <v>40</v>
      </c>
      <c r="C1451" s="298">
        <v>46059</v>
      </c>
      <c r="D1451" s="299" t="s">
        <v>316</v>
      </c>
      <c r="E1451" s="331"/>
      <c r="F1451" s="331">
        <v>822.99</v>
      </c>
      <c r="G1451" s="333">
        <f t="shared" si="32"/>
        <v>4721.6699999999937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294</v>
      </c>
      <c r="B1452" s="330">
        <v>14</v>
      </c>
      <c r="C1452" s="298">
        <v>46059</v>
      </c>
      <c r="D1452" s="299" t="s">
        <v>366</v>
      </c>
      <c r="E1452" s="331">
        <v>66.67</v>
      </c>
      <c r="F1452" s="331"/>
      <c r="G1452" s="333">
        <f t="shared" si="32"/>
        <v>3898.6799999999935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46059</v>
      </c>
      <c r="D1453" s="299" t="s">
        <v>296</v>
      </c>
      <c r="E1453" s="331">
        <v>9.35</v>
      </c>
      <c r="F1453" s="331"/>
      <c r="G1453" s="333">
        <f t="shared" si="32"/>
        <v>3965.3499999999935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46059</v>
      </c>
      <c r="D1454" s="299" t="s">
        <v>296</v>
      </c>
      <c r="E1454" s="331">
        <v>45.81</v>
      </c>
      <c r="F1454" s="331"/>
      <c r="G1454" s="333">
        <f t="shared" si="32"/>
        <v>3974.6999999999935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46059</v>
      </c>
      <c r="D1455" s="299" t="s">
        <v>353</v>
      </c>
      <c r="E1455" s="331">
        <v>22.98</v>
      </c>
      <c r="F1455" s="331"/>
      <c r="G1455" s="333">
        <f t="shared" si="32"/>
        <v>4020.5099999999934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46059</v>
      </c>
      <c r="D1456" s="299" t="s">
        <v>301</v>
      </c>
      <c r="E1456" s="331">
        <v>46.5</v>
      </c>
      <c r="F1456" s="331"/>
      <c r="G1456" s="333">
        <f t="shared" si="32"/>
        <v>4043.4899999999934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46059</v>
      </c>
      <c r="D1457" s="299" t="s">
        <v>358</v>
      </c>
      <c r="E1457" s="331">
        <v>10.17</v>
      </c>
      <c r="F1457" s="331"/>
      <c r="G1457" s="333">
        <f t="shared" si="32"/>
        <v>4089.9899999999934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8</v>
      </c>
      <c r="C1458" s="298">
        <v>46059</v>
      </c>
      <c r="D1458" s="299" t="s">
        <v>435</v>
      </c>
      <c r="E1458" s="331">
        <v>81.2</v>
      </c>
      <c r="F1458" s="331"/>
      <c r="G1458" s="333">
        <f t="shared" si="32"/>
        <v>4100.1599999999935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46058</v>
      </c>
      <c r="D1459" s="299" t="s">
        <v>301</v>
      </c>
      <c r="E1459" s="331">
        <v>21</v>
      </c>
      <c r="F1459" s="331"/>
      <c r="G1459" s="333">
        <f t="shared" si="32"/>
        <v>4181.3599999999933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291</v>
      </c>
      <c r="B1460" s="330">
        <v>39</v>
      </c>
      <c r="C1460" s="298">
        <v>46058</v>
      </c>
      <c r="D1460" s="299" t="s">
        <v>292</v>
      </c>
      <c r="E1460" s="331"/>
      <c r="F1460" s="331">
        <v>2763.79</v>
      </c>
      <c r="G1460" s="333">
        <f t="shared" si="32"/>
        <v>4202.3599999999933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8</v>
      </c>
      <c r="C1461" s="298">
        <v>46058</v>
      </c>
      <c r="D1461" s="299" t="s">
        <v>357</v>
      </c>
      <c r="E1461" s="331">
        <v>95.35</v>
      </c>
      <c r="F1461" s="331"/>
      <c r="G1461" s="333">
        <f t="shared" si="32"/>
        <v>1438.5699999999933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46058</v>
      </c>
      <c r="D1462" s="299" t="s">
        <v>353</v>
      </c>
      <c r="E1462" s="331">
        <v>14.99</v>
      </c>
      <c r="F1462" s="331"/>
      <c r="G1462" s="333">
        <f t="shared" si="32"/>
        <v>1533.9199999999933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287</v>
      </c>
      <c r="B1463" s="330" t="s">
        <v>287</v>
      </c>
      <c r="C1463" s="298">
        <v>46058</v>
      </c>
      <c r="D1463" s="299" t="s">
        <v>452</v>
      </c>
      <c r="E1463" s="331">
        <v>77.569999999999993</v>
      </c>
      <c r="F1463" s="331">
        <v>77.569999999999993</v>
      </c>
      <c r="G1463" s="333">
        <f t="shared" si="32"/>
        <v>1548.9099999999933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46057</v>
      </c>
      <c r="D1464" s="299" t="s">
        <v>344</v>
      </c>
      <c r="E1464" s="331">
        <v>50</v>
      </c>
      <c r="F1464" s="331"/>
      <c r="G1464" s="333">
        <f t="shared" si="32"/>
        <v>1548.9099999999933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1</v>
      </c>
      <c r="C1465" s="298">
        <v>46057</v>
      </c>
      <c r="D1465" s="299" t="s">
        <v>306</v>
      </c>
      <c r="E1465" s="331">
        <v>62.03</v>
      </c>
      <c r="F1465" s="331"/>
      <c r="G1465" s="333">
        <f t="shared" si="32"/>
        <v>1598.9099999999933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46057</v>
      </c>
      <c r="D1466" s="299" t="s">
        <v>296</v>
      </c>
      <c r="E1466" s="331">
        <v>14.91</v>
      </c>
      <c r="F1466" s="331"/>
      <c r="G1466" s="333">
        <f t="shared" si="32"/>
        <v>1660.9399999999932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4</v>
      </c>
      <c r="C1467" s="298">
        <v>46057</v>
      </c>
      <c r="D1467" s="299" t="s">
        <v>310</v>
      </c>
      <c r="E1467" s="331">
        <v>63.38</v>
      </c>
      <c r="F1467" s="331"/>
      <c r="G1467" s="333">
        <f t="shared" si="32"/>
        <v>1675.8499999999933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287</v>
      </c>
      <c r="B1468" s="330" t="s">
        <v>287</v>
      </c>
      <c r="C1468" s="298">
        <v>46057</v>
      </c>
      <c r="D1468" s="299" t="s">
        <v>454</v>
      </c>
      <c r="E1468" s="331">
        <v>192.78</v>
      </c>
      <c r="F1468" s="331">
        <v>192.78</v>
      </c>
      <c r="G1468" s="333">
        <f t="shared" si="32"/>
        <v>1739.2299999999934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14</v>
      </c>
      <c r="C1469" s="298">
        <v>46057</v>
      </c>
      <c r="D1469" s="299" t="s">
        <v>367</v>
      </c>
      <c r="E1469" s="331">
        <v>68.739999999999995</v>
      </c>
      <c r="F1469" s="331"/>
      <c r="G1469" s="333">
        <f t="shared" si="32"/>
        <v>1739.2299999999934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6</v>
      </c>
      <c r="C1470" s="298">
        <v>46057</v>
      </c>
      <c r="D1470" s="299" t="s">
        <v>300</v>
      </c>
      <c r="E1470" s="331">
        <v>-42.58</v>
      </c>
      <c r="F1470" s="331"/>
      <c r="G1470" s="333">
        <f t="shared" si="32"/>
        <v>1807.9699999999934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1</v>
      </c>
      <c r="C1471" s="298">
        <v>46057</v>
      </c>
      <c r="D1471" s="299" t="s">
        <v>371</v>
      </c>
      <c r="E1471" s="331">
        <v>31.36</v>
      </c>
      <c r="F1471" s="331"/>
      <c r="G1471" s="333">
        <f t="shared" si="32"/>
        <v>1765.3899999999935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294</v>
      </c>
      <c r="B1472" s="330">
        <v>17</v>
      </c>
      <c r="C1472" s="298">
        <v>46057</v>
      </c>
      <c r="D1472" s="299" t="s">
        <v>370</v>
      </c>
      <c r="E1472" s="331">
        <v>99</v>
      </c>
      <c r="F1472" s="331"/>
      <c r="G1472" s="333">
        <f t="shared" si="32"/>
        <v>1796.7499999999934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284</v>
      </c>
      <c r="B1473" s="330">
        <v>36</v>
      </c>
      <c r="C1473" s="298">
        <v>46056</v>
      </c>
      <c r="D1473" s="299" t="s">
        <v>374</v>
      </c>
      <c r="E1473" s="331">
        <v>50</v>
      </c>
      <c r="F1473" s="331"/>
      <c r="G1473" s="333">
        <f t="shared" si="32"/>
        <v>1895.7499999999934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8</v>
      </c>
      <c r="C1474" s="298">
        <v>46056</v>
      </c>
      <c r="D1474" s="299" t="s">
        <v>319</v>
      </c>
      <c r="E1474" s="331">
        <v>7.92</v>
      </c>
      <c r="F1474" s="331"/>
      <c r="G1474" s="333">
        <f t="shared" si="32"/>
        <v>1945.7499999999934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24</v>
      </c>
      <c r="C1475" s="298">
        <v>46056</v>
      </c>
      <c r="D1475" s="299" t="s">
        <v>860</v>
      </c>
      <c r="E1475" s="331">
        <v>83.58</v>
      </c>
      <c r="F1475" s="331"/>
      <c r="G1475" s="333">
        <f t="shared" si="32"/>
        <v>1953.6699999999935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4</v>
      </c>
      <c r="C1476" s="298">
        <v>46056</v>
      </c>
      <c r="D1476" s="299" t="s">
        <v>455</v>
      </c>
      <c r="E1476" s="331">
        <v>28.64</v>
      </c>
      <c r="F1476" s="331"/>
      <c r="G1476" s="333">
        <f t="shared" si="32"/>
        <v>2037.2499999999934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46056</v>
      </c>
      <c r="D1477" s="299" t="s">
        <v>358</v>
      </c>
      <c r="E1477" s="331">
        <v>9.4700000000000006</v>
      </c>
      <c r="F1477" s="331"/>
      <c r="G1477" s="333">
        <f t="shared" si="32"/>
        <v>2065.8899999999935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6</v>
      </c>
      <c r="C1478" s="298">
        <v>46055</v>
      </c>
      <c r="D1478" s="299" t="s">
        <v>456</v>
      </c>
      <c r="E1478" s="331">
        <v>20</v>
      </c>
      <c r="F1478" s="331"/>
      <c r="G1478" s="333">
        <f t="shared" si="32"/>
        <v>2075.3599999999933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17</v>
      </c>
      <c r="C1479" s="298">
        <v>46055</v>
      </c>
      <c r="D1479" s="299" t="s">
        <v>188</v>
      </c>
      <c r="E1479" s="331">
        <v>41.54</v>
      </c>
      <c r="F1479" s="331"/>
      <c r="G1479" s="333">
        <f t="shared" si="32"/>
        <v>2095.3599999999933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46055</v>
      </c>
      <c r="D1480" s="299" t="s">
        <v>296</v>
      </c>
      <c r="E1480" s="331">
        <v>9.92</v>
      </c>
      <c r="F1480" s="331"/>
      <c r="G1480" s="333">
        <f t="shared" si="32"/>
        <v>2136.8999999999933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8</v>
      </c>
      <c r="C1481" s="298">
        <v>46055</v>
      </c>
      <c r="D1481" s="299" t="s">
        <v>457</v>
      </c>
      <c r="E1481" s="331">
        <v>155.38</v>
      </c>
      <c r="F1481" s="331"/>
      <c r="G1481" s="333">
        <f t="shared" si="32"/>
        <v>2146.8199999999933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21</v>
      </c>
      <c r="C1482" s="298">
        <v>46055</v>
      </c>
      <c r="D1482" s="299" t="s">
        <v>194</v>
      </c>
      <c r="E1482" s="331">
        <v>27.35</v>
      </c>
      <c r="F1482" s="331"/>
      <c r="G1482" s="333">
        <f t="shared" si="32"/>
        <v>2302.1999999999935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6</v>
      </c>
      <c r="C1483" s="298">
        <v>46054</v>
      </c>
      <c r="D1483" s="299" t="s">
        <v>300</v>
      </c>
      <c r="E1483" s="331">
        <v>59.37</v>
      </c>
      <c r="F1483" s="331"/>
      <c r="G1483" s="333">
        <f t="shared" si="32"/>
        <v>2329.5499999999934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22</v>
      </c>
      <c r="C1484" s="298">
        <v>46054</v>
      </c>
      <c r="D1484" s="299" t="s">
        <v>375</v>
      </c>
      <c r="E1484" s="331">
        <v>6.37</v>
      </c>
      <c r="F1484" s="331"/>
      <c r="G1484" s="333">
        <f t="shared" si="32"/>
        <v>2388.9199999999933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8</v>
      </c>
      <c r="C1485" s="298">
        <v>46054</v>
      </c>
      <c r="D1485" s="299" t="s">
        <v>458</v>
      </c>
      <c r="E1485" s="331">
        <v>44.65</v>
      </c>
      <c r="F1485" s="331"/>
      <c r="G1485" s="333">
        <f t="shared" si="32"/>
        <v>2395.2899999999931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7</v>
      </c>
      <c r="C1486" s="298">
        <v>46054</v>
      </c>
      <c r="D1486" s="299" t="s">
        <v>338</v>
      </c>
      <c r="E1486" s="331">
        <v>35.17</v>
      </c>
      <c r="F1486" s="331"/>
      <c r="G1486" s="333">
        <f t="shared" si="32"/>
        <v>2439.9399999999932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4</v>
      </c>
      <c r="C1487" s="298">
        <v>46054</v>
      </c>
      <c r="D1487" s="299" t="s">
        <v>310</v>
      </c>
      <c r="E1487" s="331">
        <v>28.48</v>
      </c>
      <c r="F1487" s="331"/>
      <c r="G1487" s="333">
        <f t="shared" si="32"/>
        <v>2475.1099999999933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1</v>
      </c>
      <c r="C1488" s="298">
        <v>46054</v>
      </c>
      <c r="D1488" s="299" t="s">
        <v>311</v>
      </c>
      <c r="E1488" s="331">
        <v>125.07</v>
      </c>
      <c r="F1488" s="331"/>
      <c r="G1488" s="333">
        <f t="shared" si="32"/>
        <v>2503.5899999999933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46054</v>
      </c>
      <c r="D1489" s="299" t="s">
        <v>458</v>
      </c>
      <c r="E1489" s="331">
        <v>100</v>
      </c>
      <c r="F1489" s="331"/>
      <c r="G1489" s="333">
        <f t="shared" si="32"/>
        <v>2628.6599999999935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1</v>
      </c>
      <c r="C1490" s="298">
        <v>46054</v>
      </c>
      <c r="D1490" s="299" t="s">
        <v>329</v>
      </c>
      <c r="E1490" s="331">
        <v>194.96</v>
      </c>
      <c r="F1490" s="331"/>
      <c r="G1490" s="333">
        <f t="shared" si="32"/>
        <v>2728.6599999999935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46054</v>
      </c>
      <c r="D1491" s="299" t="s">
        <v>410</v>
      </c>
      <c r="E1491" s="331">
        <v>75.53</v>
      </c>
      <c r="F1491" s="331"/>
      <c r="G1491" s="333">
        <f t="shared" si="32"/>
        <v>2923.6199999999935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284</v>
      </c>
      <c r="B1492" s="330">
        <v>37</v>
      </c>
      <c r="C1492" s="298">
        <v>46053</v>
      </c>
      <c r="D1492" s="299" t="s">
        <v>459</v>
      </c>
      <c r="E1492" s="331">
        <v>3194.64</v>
      </c>
      <c r="F1492" s="331"/>
      <c r="G1492" s="333">
        <f t="shared" si="32"/>
        <v>2999.1499999999937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286</v>
      </c>
      <c r="B1493" s="330">
        <v>25</v>
      </c>
      <c r="C1493" s="298">
        <v>46053</v>
      </c>
      <c r="D1493" s="298" t="s">
        <v>204</v>
      </c>
      <c r="E1493" s="331">
        <v>350</v>
      </c>
      <c r="F1493" s="331"/>
      <c r="G1493" s="333">
        <f t="shared" si="32"/>
        <v>6193.7899999999936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286</v>
      </c>
      <c r="B1494" s="330">
        <v>26</v>
      </c>
      <c r="C1494" s="298">
        <v>46053</v>
      </c>
      <c r="D1494" s="298" t="s">
        <v>205</v>
      </c>
      <c r="E1494" s="331">
        <v>320</v>
      </c>
      <c r="F1494" s="331"/>
      <c r="G1494" s="333">
        <f t="shared" si="32"/>
        <v>6543.7899999999936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286</v>
      </c>
      <c r="B1495" s="330">
        <v>27</v>
      </c>
      <c r="C1495" s="298">
        <v>46053</v>
      </c>
      <c r="D1495" s="298" t="s">
        <v>206</v>
      </c>
      <c r="E1495" s="331">
        <v>25</v>
      </c>
      <c r="F1495" s="331"/>
      <c r="G1495" s="333">
        <f t="shared" si="32"/>
        <v>6863.7899999999936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286</v>
      </c>
      <c r="B1496" s="330">
        <v>28</v>
      </c>
      <c r="C1496" s="298">
        <v>46053</v>
      </c>
      <c r="D1496" s="298" t="s">
        <v>207</v>
      </c>
      <c r="E1496" s="331">
        <v>25</v>
      </c>
      <c r="F1496" s="331"/>
      <c r="G1496" s="333">
        <f t="shared" si="32"/>
        <v>6888.7899999999936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286</v>
      </c>
      <c r="B1497" s="330">
        <v>29</v>
      </c>
      <c r="C1497" s="298">
        <v>46053</v>
      </c>
      <c r="D1497" s="298" t="s">
        <v>208</v>
      </c>
      <c r="E1497" s="331">
        <v>45</v>
      </c>
      <c r="F1497" s="331"/>
      <c r="G1497" s="333">
        <f t="shared" si="32"/>
        <v>6913.7899999999936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286</v>
      </c>
      <c r="B1498" s="330">
        <v>30</v>
      </c>
      <c r="C1498" s="298">
        <v>46053</v>
      </c>
      <c r="D1498" s="298" t="s">
        <v>209</v>
      </c>
      <c r="E1498" s="331">
        <v>400</v>
      </c>
      <c r="F1498" s="331"/>
      <c r="G1498" s="333">
        <f t="shared" si="32"/>
        <v>6958.7899999999936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286</v>
      </c>
      <c r="B1499" s="330">
        <v>31</v>
      </c>
      <c r="C1499" s="298">
        <v>46053</v>
      </c>
      <c r="D1499" s="298" t="s">
        <v>210</v>
      </c>
      <c r="E1499" s="331">
        <v>375</v>
      </c>
      <c r="F1499" s="331"/>
      <c r="G1499" s="333">
        <f t="shared" si="32"/>
        <v>7358.7899999999936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286</v>
      </c>
      <c r="B1500" s="330">
        <v>32</v>
      </c>
      <c r="C1500" s="298">
        <v>46053</v>
      </c>
      <c r="D1500" s="298" t="s">
        <v>211</v>
      </c>
      <c r="E1500" s="331">
        <v>100</v>
      </c>
      <c r="F1500" s="331"/>
      <c r="G1500" s="333">
        <f t="shared" si="32"/>
        <v>7733.7899999999936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286</v>
      </c>
      <c r="B1501" s="330">
        <v>33</v>
      </c>
      <c r="C1501" s="298">
        <v>46053</v>
      </c>
      <c r="D1501" s="298" t="s">
        <v>212</v>
      </c>
      <c r="E1501" s="331">
        <v>85</v>
      </c>
      <c r="F1501" s="331"/>
      <c r="G1501" s="333">
        <f t="shared" si="32"/>
        <v>7833.7899999999936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286</v>
      </c>
      <c r="B1502" s="330">
        <v>34</v>
      </c>
      <c r="C1502" s="298">
        <v>46053</v>
      </c>
      <c r="D1502" s="298" t="s">
        <v>213</v>
      </c>
      <c r="E1502" s="331">
        <v>230</v>
      </c>
      <c r="F1502" s="331"/>
      <c r="G1502" s="333">
        <f t="shared" si="32"/>
        <v>7918.7899999999936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286</v>
      </c>
      <c r="B1503" s="330">
        <v>35</v>
      </c>
      <c r="C1503" s="298">
        <v>46053</v>
      </c>
      <c r="D1503" s="298" t="s">
        <v>214</v>
      </c>
      <c r="E1503" s="331">
        <v>45</v>
      </c>
      <c r="F1503" s="331"/>
      <c r="G1503" s="333">
        <f t="shared" si="32"/>
        <v>8148.7899999999936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8</v>
      </c>
      <c r="C1504" s="298">
        <v>46053</v>
      </c>
      <c r="D1504" s="298" t="s">
        <v>319</v>
      </c>
      <c r="E1504" s="331">
        <v>31.03</v>
      </c>
      <c r="F1504" s="331"/>
      <c r="G1504" s="333">
        <f t="shared" si="32"/>
        <v>8193.7899999999936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294</v>
      </c>
      <c r="B1505" s="330">
        <v>10</v>
      </c>
      <c r="C1505" s="298">
        <v>46053</v>
      </c>
      <c r="D1505" s="298" t="s">
        <v>176</v>
      </c>
      <c r="E1505" s="331">
        <v>17.899999999999999</v>
      </c>
      <c r="F1505" s="331"/>
      <c r="G1505" s="333">
        <f t="shared" si="32"/>
        <v>8224.8199999999943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3</v>
      </c>
      <c r="C1506" s="298">
        <v>46053</v>
      </c>
      <c r="D1506" s="298" t="s">
        <v>348</v>
      </c>
      <c r="E1506" s="331">
        <v>18.84</v>
      </c>
      <c r="F1506" s="331"/>
      <c r="G1506" s="333">
        <f t="shared" si="32"/>
        <v>8242.7199999999939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8</v>
      </c>
      <c r="C1507" s="298">
        <v>46053</v>
      </c>
      <c r="D1507" s="298" t="s">
        <v>319</v>
      </c>
      <c r="E1507" s="331">
        <v>25.54</v>
      </c>
      <c r="F1507" s="331"/>
      <c r="G1507" s="333">
        <f t="shared" si="32"/>
        <v>8261.559999999994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8</v>
      </c>
      <c r="C1508" s="298">
        <v>46053</v>
      </c>
      <c r="D1508" s="298" t="s">
        <v>308</v>
      </c>
      <c r="E1508" s="331">
        <v>52.59</v>
      </c>
      <c r="F1508" s="331"/>
      <c r="G1508" s="333">
        <f t="shared" si="32"/>
        <v>8287.0999999999949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335</v>
      </c>
      <c r="B1509" s="330" t="s">
        <v>335</v>
      </c>
      <c r="C1509" s="298">
        <v>46052</v>
      </c>
      <c r="D1509" s="299" t="s">
        <v>460</v>
      </c>
      <c r="E1509" s="331"/>
      <c r="F1509" s="331">
        <v>422</v>
      </c>
      <c r="G1509" s="333">
        <f t="shared" si="32"/>
        <v>8339.6899999999951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5</v>
      </c>
      <c r="C1510" s="298">
        <v>46052</v>
      </c>
      <c r="D1510" s="299" t="s">
        <v>864</v>
      </c>
      <c r="E1510" s="331">
        <v>200</v>
      </c>
      <c r="F1510" s="331"/>
      <c r="G1510" s="333">
        <f t="shared" si="32"/>
        <v>7917.6899999999951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46052</v>
      </c>
      <c r="D1511" s="299" t="s">
        <v>296</v>
      </c>
      <c r="E1511" s="331">
        <v>8.52</v>
      </c>
      <c r="F1511" s="331"/>
      <c r="G1511" s="333">
        <f t="shared" si="32"/>
        <v>8117.6899999999951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287</v>
      </c>
      <c r="B1512" s="330" t="s">
        <v>287</v>
      </c>
      <c r="C1512" s="298">
        <v>46052</v>
      </c>
      <c r="D1512" s="299" t="s">
        <v>461</v>
      </c>
      <c r="E1512" s="331">
        <v>831.92</v>
      </c>
      <c r="F1512" s="331">
        <v>831.92</v>
      </c>
      <c r="G1512" s="333">
        <f t="shared" si="32"/>
        <v>8126.2099999999955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5</v>
      </c>
      <c r="C1513" s="298">
        <v>46052</v>
      </c>
      <c r="D1513" s="299" t="s">
        <v>441</v>
      </c>
      <c r="E1513" s="331">
        <v>200</v>
      </c>
      <c r="F1513" s="331"/>
      <c r="G1513" s="333">
        <f t="shared" si="32"/>
        <v>8126.2099999999955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46052</v>
      </c>
      <c r="D1514" s="299" t="s">
        <v>324</v>
      </c>
      <c r="E1514" s="331">
        <v>11.04</v>
      </c>
      <c r="F1514" s="331"/>
      <c r="G1514" s="333">
        <f t="shared" si="32"/>
        <v>8326.2099999999955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291</v>
      </c>
      <c r="B1515" s="330">
        <v>38</v>
      </c>
      <c r="C1515" s="298">
        <v>46051</v>
      </c>
      <c r="D1515" s="299" t="s">
        <v>293</v>
      </c>
      <c r="E1515" s="331"/>
      <c r="F1515" s="331">
        <v>4365.6499999999996</v>
      </c>
      <c r="G1515" s="333">
        <f t="shared" si="32"/>
        <v>8337.2499999999964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46051</v>
      </c>
      <c r="D1516" s="299" t="s">
        <v>296</v>
      </c>
      <c r="E1516" s="331">
        <v>18.28</v>
      </c>
      <c r="F1516" s="331"/>
      <c r="G1516" s="333">
        <f t="shared" si="32"/>
        <v>3971.5999999999976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4</v>
      </c>
      <c r="C1517" s="298">
        <v>46051</v>
      </c>
      <c r="D1517" s="299" t="s">
        <v>295</v>
      </c>
      <c r="E1517" s="331">
        <v>57.06</v>
      </c>
      <c r="F1517" s="331"/>
      <c r="G1517" s="333">
        <f t="shared" si="32"/>
        <v>3989.8799999999978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287</v>
      </c>
      <c r="B1518" s="330" t="s">
        <v>287</v>
      </c>
      <c r="C1518" s="298">
        <v>46051</v>
      </c>
      <c r="D1518" s="299" t="s">
        <v>462</v>
      </c>
      <c r="E1518" s="331">
        <v>89.42</v>
      </c>
      <c r="F1518" s="331">
        <v>89.42</v>
      </c>
      <c r="G1518" s="333">
        <f t="shared" si="32"/>
        <v>4046.9399999999978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8</v>
      </c>
      <c r="C1519" s="298">
        <v>46051</v>
      </c>
      <c r="D1519" s="299" t="s">
        <v>463</v>
      </c>
      <c r="E1519" s="331">
        <v>59</v>
      </c>
      <c r="F1519" s="331"/>
      <c r="G1519" s="333">
        <f t="shared" si="32"/>
        <v>4046.9399999999978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2</v>
      </c>
      <c r="C1520" s="298">
        <v>46051</v>
      </c>
      <c r="D1520" s="299" t="s">
        <v>371</v>
      </c>
      <c r="E1520" s="331">
        <v>19.899999999999999</v>
      </c>
      <c r="F1520" s="331"/>
      <c r="G1520" s="333">
        <f t="shared" si="32"/>
        <v>4105.9399999999978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46050</v>
      </c>
      <c r="D1521" s="299" t="s">
        <v>353</v>
      </c>
      <c r="E1521" s="331">
        <v>14.99</v>
      </c>
      <c r="F1521" s="331"/>
      <c r="G1521" s="333">
        <f t="shared" si="32"/>
        <v>4125.8399999999974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6</v>
      </c>
      <c r="C1522" s="298">
        <v>46050</v>
      </c>
      <c r="D1522" s="299" t="s">
        <v>464</v>
      </c>
      <c r="E1522" s="331">
        <v>25</v>
      </c>
      <c r="F1522" s="331"/>
      <c r="G1522" s="333">
        <f t="shared" si="32"/>
        <v>4140.8299999999972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3</v>
      </c>
      <c r="C1523" s="298">
        <v>46050</v>
      </c>
      <c r="D1523" s="299" t="s">
        <v>865</v>
      </c>
      <c r="E1523" s="331">
        <v>6</v>
      </c>
      <c r="F1523" s="331"/>
      <c r="G1523" s="333">
        <f t="shared" si="32"/>
        <v>4165.8299999999972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46050</v>
      </c>
      <c r="D1524" s="299" t="s">
        <v>866</v>
      </c>
      <c r="E1524" s="331">
        <v>15</v>
      </c>
      <c r="F1524" s="331"/>
      <c r="G1524" s="333">
        <f t="shared" si="32"/>
        <v>4171.8299999999972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2</v>
      </c>
      <c r="C1525" s="298">
        <v>46050</v>
      </c>
      <c r="D1525" s="299" t="s">
        <v>296</v>
      </c>
      <c r="E1525" s="331">
        <v>12.71</v>
      </c>
      <c r="F1525" s="331"/>
      <c r="G1525" s="333">
        <f t="shared" si="32"/>
        <v>4186.8299999999972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287</v>
      </c>
      <c r="B1526" s="330" t="s">
        <v>287</v>
      </c>
      <c r="C1526" s="298">
        <v>46050</v>
      </c>
      <c r="D1526" s="299" t="s">
        <v>452</v>
      </c>
      <c r="E1526" s="331">
        <v>1475.9</v>
      </c>
      <c r="F1526" s="331">
        <v>1475.9</v>
      </c>
      <c r="G1526" s="333">
        <f t="shared" si="32"/>
        <v>4199.5399999999972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8</v>
      </c>
      <c r="C1527" s="298">
        <v>46050</v>
      </c>
      <c r="D1527" s="299" t="s">
        <v>319</v>
      </c>
      <c r="E1527" s="331">
        <v>28.52</v>
      </c>
      <c r="F1527" s="331"/>
      <c r="G1527" s="333">
        <f t="shared" si="32"/>
        <v>4199.5399999999972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2</v>
      </c>
      <c r="C1528" s="298">
        <v>46050</v>
      </c>
      <c r="D1528" s="299" t="s">
        <v>465</v>
      </c>
      <c r="E1528" s="331">
        <v>66.94</v>
      </c>
      <c r="F1528" s="331"/>
      <c r="G1528" s="333">
        <f t="shared" si="32"/>
        <v>4228.0599999999977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8</v>
      </c>
      <c r="C1529" s="298">
        <v>46049</v>
      </c>
      <c r="D1529" s="299" t="s">
        <v>308</v>
      </c>
      <c r="E1529" s="331">
        <v>47.99</v>
      </c>
      <c r="F1529" s="331"/>
      <c r="G1529" s="333">
        <f t="shared" si="32"/>
        <v>4294.9999999999973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287</v>
      </c>
      <c r="B1530" s="330" t="s">
        <v>287</v>
      </c>
      <c r="C1530" s="298">
        <v>46048</v>
      </c>
      <c r="D1530" s="299" t="s">
        <v>466</v>
      </c>
      <c r="E1530" s="331"/>
      <c r="F1530" s="331">
        <v>425</v>
      </c>
      <c r="G1530" s="333">
        <f t="shared" si="32"/>
        <v>4342.9899999999971</v>
      </c>
      <c r="H1530" s="334" t="s">
        <v>298</v>
      </c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287</v>
      </c>
      <c r="B1531" s="330" t="s">
        <v>287</v>
      </c>
      <c r="C1531" s="298">
        <v>46048</v>
      </c>
      <c r="D1531" s="299" t="s">
        <v>466</v>
      </c>
      <c r="E1531" s="331">
        <v>425</v>
      </c>
      <c r="F1531" s="331"/>
      <c r="G1531" s="333">
        <f t="shared" si="32"/>
        <v>3917.9899999999971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46048</v>
      </c>
      <c r="D1532" s="299" t="s">
        <v>467</v>
      </c>
      <c r="E1532" s="331">
        <v>20.12</v>
      </c>
      <c r="F1532" s="331"/>
      <c r="G1532" s="333">
        <f t="shared" si="32"/>
        <v>4342.9899999999971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294</v>
      </c>
      <c r="B1533" s="330">
        <v>17</v>
      </c>
      <c r="C1533" s="298">
        <v>46048</v>
      </c>
      <c r="D1533" s="299" t="s">
        <v>468</v>
      </c>
      <c r="E1533" s="331">
        <v>42.68</v>
      </c>
      <c r="F1533" s="331"/>
      <c r="G1533" s="333">
        <f t="shared" si="32"/>
        <v>4363.1099999999969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6</v>
      </c>
      <c r="C1534" s="298">
        <v>46048</v>
      </c>
      <c r="D1534" s="299" t="s">
        <v>397</v>
      </c>
      <c r="E1534" s="331">
        <v>47.9</v>
      </c>
      <c r="F1534" s="331"/>
      <c r="G1534" s="333">
        <f t="shared" si="32"/>
        <v>4405.7899999999972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1</v>
      </c>
      <c r="C1535" s="298">
        <v>46047</v>
      </c>
      <c r="D1535" s="299" t="s">
        <v>457</v>
      </c>
      <c r="E1535" s="331">
        <v>105.79</v>
      </c>
      <c r="F1535" s="331"/>
      <c r="G1535" s="333">
        <f t="shared" si="32"/>
        <v>4453.6899999999969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12</v>
      </c>
      <c r="C1536" s="298">
        <v>46047</v>
      </c>
      <c r="D1536" s="299" t="s">
        <v>314</v>
      </c>
      <c r="E1536" s="331">
        <v>204.83</v>
      </c>
      <c r="F1536" s="331"/>
      <c r="G1536" s="333">
        <f t="shared" si="32"/>
        <v>4559.4799999999968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3</v>
      </c>
      <c r="C1537" s="298">
        <v>46047</v>
      </c>
      <c r="D1537" s="299" t="s">
        <v>348</v>
      </c>
      <c r="E1537" s="331">
        <v>8.51</v>
      </c>
      <c r="F1537" s="331"/>
      <c r="G1537" s="333">
        <f t="shared" si="32"/>
        <v>4764.3099999999968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4</v>
      </c>
      <c r="C1538" s="298">
        <v>46046</v>
      </c>
      <c r="D1538" s="299" t="s">
        <v>296</v>
      </c>
      <c r="E1538" s="331">
        <v>92.96</v>
      </c>
      <c r="F1538" s="331"/>
      <c r="G1538" s="333">
        <f t="shared" si="32"/>
        <v>4772.819999999997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4</v>
      </c>
      <c r="C1539" s="298">
        <v>46046</v>
      </c>
      <c r="D1539" s="299" t="s">
        <v>334</v>
      </c>
      <c r="E1539" s="331">
        <v>30.77</v>
      </c>
      <c r="F1539" s="331"/>
      <c r="G1539" s="333">
        <f t="shared" si="32"/>
        <v>4865.779999999997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46046</v>
      </c>
      <c r="D1540" s="299" t="s">
        <v>358</v>
      </c>
      <c r="E1540" s="331">
        <v>9.4700000000000006</v>
      </c>
      <c r="F1540" s="331"/>
      <c r="G1540" s="333">
        <f t="shared" si="32"/>
        <v>4896.5499999999975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46046</v>
      </c>
      <c r="D1541" s="299" t="s">
        <v>397</v>
      </c>
      <c r="E1541" s="331">
        <v>53.59</v>
      </c>
      <c r="F1541" s="331"/>
      <c r="G1541" s="333">
        <f t="shared" si="32"/>
        <v>4906.0199999999977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1</v>
      </c>
      <c r="C1542" s="298">
        <v>46046</v>
      </c>
      <c r="D1542" s="299" t="s">
        <v>311</v>
      </c>
      <c r="E1542" s="331">
        <v>61.64</v>
      </c>
      <c r="F1542" s="331"/>
      <c r="G1542" s="333">
        <f t="shared" si="32"/>
        <v>4959.6099999999979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1</v>
      </c>
      <c r="C1543" s="298">
        <v>46045</v>
      </c>
      <c r="D1543" s="299" t="s">
        <v>304</v>
      </c>
      <c r="E1543" s="331">
        <v>23.17</v>
      </c>
      <c r="F1543" s="331"/>
      <c r="G1543" s="333">
        <f t="shared" si="32"/>
        <v>5021.2499999999982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46045</v>
      </c>
      <c r="D1544" s="299" t="s">
        <v>296</v>
      </c>
      <c r="E1544" s="331">
        <v>62.77</v>
      </c>
      <c r="F1544" s="331"/>
      <c r="G1544" s="333">
        <f t="shared" si="32"/>
        <v>5044.4199999999983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6</v>
      </c>
      <c r="C1545" s="298">
        <v>46045</v>
      </c>
      <c r="D1545" s="299" t="s">
        <v>469</v>
      </c>
      <c r="E1545" s="331">
        <v>105.51</v>
      </c>
      <c r="F1545" s="331"/>
      <c r="G1545" s="333">
        <f t="shared" si="32"/>
        <v>5107.1899999999987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3</v>
      </c>
      <c r="C1546" s="298">
        <v>46045</v>
      </c>
      <c r="D1546" s="299" t="s">
        <v>334</v>
      </c>
      <c r="E1546" s="331">
        <v>9.9499999999999993</v>
      </c>
      <c r="F1546" s="331"/>
      <c r="G1546" s="333">
        <f t="shared" si="32"/>
        <v>5212.6999999999989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46045</v>
      </c>
      <c r="D1547" s="299" t="s">
        <v>358</v>
      </c>
      <c r="E1547" s="331">
        <v>10.17</v>
      </c>
      <c r="F1547" s="331"/>
      <c r="G1547" s="333">
        <f t="shared" si="32"/>
        <v>5222.6499999999987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46045</v>
      </c>
      <c r="D1548" s="299" t="s">
        <v>301</v>
      </c>
      <c r="E1548" s="331">
        <v>32.200000000000003</v>
      </c>
      <c r="F1548" s="331"/>
      <c r="G1548" s="333">
        <f t="shared" si="32"/>
        <v>5232.8199999999988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294</v>
      </c>
      <c r="B1549" s="330">
        <v>22</v>
      </c>
      <c r="C1549" s="298">
        <v>46045</v>
      </c>
      <c r="D1549" s="299" t="s">
        <v>862</v>
      </c>
      <c r="E1549" s="331">
        <v>5.31</v>
      </c>
      <c r="F1549" s="331"/>
      <c r="G1549" s="333">
        <f t="shared" si="32"/>
        <v>5265.0199999999986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8</v>
      </c>
      <c r="C1550" s="298">
        <v>46044</v>
      </c>
      <c r="D1550" s="299" t="s">
        <v>435</v>
      </c>
      <c r="E1550" s="331">
        <v>73.95</v>
      </c>
      <c r="F1550" s="331"/>
      <c r="G1550" s="333">
        <f t="shared" si="32"/>
        <v>5270.329999999999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2</v>
      </c>
      <c r="C1551" s="298">
        <v>46044</v>
      </c>
      <c r="D1551" s="299" t="s">
        <v>470</v>
      </c>
      <c r="E1551" s="331">
        <v>28.68</v>
      </c>
      <c r="F1551" s="331"/>
      <c r="G1551" s="333">
        <f t="shared" si="32"/>
        <v>5344.2799999999988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8</v>
      </c>
      <c r="C1552" s="298">
        <v>46044</v>
      </c>
      <c r="D1552" s="299" t="s">
        <v>357</v>
      </c>
      <c r="E1552" s="331">
        <v>57.38</v>
      </c>
      <c r="F1552" s="331"/>
      <c r="G1552" s="333">
        <f t="shared" si="32"/>
        <v>5372.9599999999991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2</v>
      </c>
      <c r="C1553" s="298">
        <v>46044</v>
      </c>
      <c r="D1553" s="299" t="s">
        <v>358</v>
      </c>
      <c r="E1553" s="331">
        <v>9.4700000000000006</v>
      </c>
      <c r="F1553" s="331"/>
      <c r="G1553" s="333">
        <f t="shared" si="32"/>
        <v>5430.3399999999992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46044</v>
      </c>
      <c r="D1554" s="299" t="s">
        <v>358</v>
      </c>
      <c r="E1554" s="331">
        <v>7.18</v>
      </c>
      <c r="F1554" s="331"/>
      <c r="G1554" s="333">
        <f t="shared" si="32"/>
        <v>5439.8099999999995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287</v>
      </c>
      <c r="B1555" s="330" t="s">
        <v>287</v>
      </c>
      <c r="C1555" s="298">
        <v>46044</v>
      </c>
      <c r="D1555" s="299" t="s">
        <v>315</v>
      </c>
      <c r="E1555" s="331">
        <v>126.24</v>
      </c>
      <c r="F1555" s="331">
        <v>126.24</v>
      </c>
      <c r="G1555" s="333">
        <f t="shared" si="32"/>
        <v>5446.99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8</v>
      </c>
      <c r="C1556" s="298">
        <v>46043</v>
      </c>
      <c r="D1556" s="299" t="s">
        <v>471</v>
      </c>
      <c r="E1556" s="331">
        <v>17</v>
      </c>
      <c r="F1556" s="331"/>
      <c r="G1556" s="333">
        <f t="shared" si="32"/>
        <v>5446.99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1</v>
      </c>
      <c r="C1557" s="298">
        <v>46043</v>
      </c>
      <c r="D1557" s="299" t="s">
        <v>329</v>
      </c>
      <c r="E1557" s="331">
        <v>24.75</v>
      </c>
      <c r="F1557" s="331"/>
      <c r="G1557" s="333">
        <f t="shared" si="32"/>
        <v>5463.99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291</v>
      </c>
      <c r="B1558" s="330">
        <v>39</v>
      </c>
      <c r="C1558" s="298">
        <v>46043</v>
      </c>
      <c r="D1558" s="299" t="s">
        <v>292</v>
      </c>
      <c r="E1558" s="331"/>
      <c r="F1558" s="331">
        <v>3378.82</v>
      </c>
      <c r="G1558" s="333">
        <f t="shared" si="32"/>
        <v>5488.74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294</v>
      </c>
      <c r="B1559" s="330">
        <v>23</v>
      </c>
      <c r="C1559" s="298">
        <v>46043</v>
      </c>
      <c r="D1559" s="299" t="s">
        <v>67</v>
      </c>
      <c r="E1559" s="331">
        <v>650.88</v>
      </c>
      <c r="F1559" s="331"/>
      <c r="G1559" s="333">
        <f t="shared" si="32"/>
        <v>2109.9199999999992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287</v>
      </c>
      <c r="B1560" s="330" t="s">
        <v>287</v>
      </c>
      <c r="C1560" s="298">
        <v>46043</v>
      </c>
      <c r="D1560" s="299" t="s">
        <v>472</v>
      </c>
      <c r="E1560" s="331">
        <v>100</v>
      </c>
      <c r="F1560" s="331">
        <v>100</v>
      </c>
      <c r="G1560" s="333">
        <f t="shared" si="32"/>
        <v>2760.7999999999993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46043</v>
      </c>
      <c r="D1561" s="299" t="s">
        <v>301</v>
      </c>
      <c r="E1561" s="331">
        <v>20</v>
      </c>
      <c r="F1561" s="331"/>
      <c r="G1561" s="333">
        <f t="shared" si="32"/>
        <v>2760.7999999999993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8</v>
      </c>
      <c r="C1562" s="298">
        <v>46043</v>
      </c>
      <c r="D1562" s="299" t="s">
        <v>295</v>
      </c>
      <c r="E1562" s="331">
        <v>6.38</v>
      </c>
      <c r="F1562" s="331"/>
      <c r="G1562" s="333">
        <f t="shared" si="32"/>
        <v>2780.7999999999993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2</v>
      </c>
      <c r="C1563" s="298">
        <v>46043</v>
      </c>
      <c r="D1563" s="299" t="s">
        <v>295</v>
      </c>
      <c r="E1563" s="331">
        <v>17.29</v>
      </c>
      <c r="F1563" s="331"/>
      <c r="G1563" s="333">
        <f t="shared" si="32"/>
        <v>2787.1799999999994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2</v>
      </c>
      <c r="C1564" s="298">
        <v>46043</v>
      </c>
      <c r="D1564" s="299" t="s">
        <v>358</v>
      </c>
      <c r="E1564" s="331">
        <v>14.86</v>
      </c>
      <c r="F1564" s="331"/>
      <c r="G1564" s="333">
        <f t="shared" si="32"/>
        <v>2804.4699999999993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2</v>
      </c>
      <c r="C1565" s="298">
        <v>46042</v>
      </c>
      <c r="D1565" s="299" t="s">
        <v>371</v>
      </c>
      <c r="E1565" s="331">
        <v>13.4</v>
      </c>
      <c r="F1565" s="331"/>
      <c r="G1565" s="333">
        <f t="shared" si="32"/>
        <v>2819.3299999999995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46042</v>
      </c>
      <c r="D1566" s="299" t="s">
        <v>371</v>
      </c>
      <c r="E1566" s="331">
        <v>5.97</v>
      </c>
      <c r="F1566" s="331"/>
      <c r="G1566" s="333">
        <f t="shared" si="32"/>
        <v>2832.7299999999996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22</v>
      </c>
      <c r="C1567" s="298">
        <v>46042</v>
      </c>
      <c r="D1567" s="299" t="s">
        <v>323</v>
      </c>
      <c r="E1567" s="331">
        <v>18.09</v>
      </c>
      <c r="F1567" s="331"/>
      <c r="G1567" s="333">
        <f t="shared" si="32"/>
        <v>2838.6999999999994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294</v>
      </c>
      <c r="B1568" s="330">
        <v>17</v>
      </c>
      <c r="C1568" s="298">
        <v>46042</v>
      </c>
      <c r="D1568" s="299" t="s">
        <v>188</v>
      </c>
      <c r="E1568" s="331">
        <v>42.65</v>
      </c>
      <c r="F1568" s="331"/>
      <c r="G1568" s="333">
        <f t="shared" si="32"/>
        <v>2856.7899999999995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335</v>
      </c>
      <c r="B1569" s="330" t="s">
        <v>335</v>
      </c>
      <c r="C1569" s="298">
        <v>46042</v>
      </c>
      <c r="D1569" s="299" t="s">
        <v>336</v>
      </c>
      <c r="E1569" s="331">
        <v>130.51</v>
      </c>
      <c r="F1569" s="331"/>
      <c r="G1569" s="333">
        <f t="shared" si="32"/>
        <v>2899.4399999999996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294</v>
      </c>
      <c r="B1570" s="330">
        <v>15</v>
      </c>
      <c r="C1570" s="298">
        <v>46042</v>
      </c>
      <c r="D1570" s="299" t="s">
        <v>185</v>
      </c>
      <c r="E1570" s="331">
        <v>132.4</v>
      </c>
      <c r="F1570" s="331"/>
      <c r="G1570" s="333">
        <f t="shared" si="32"/>
        <v>3029.9499999999994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294</v>
      </c>
      <c r="B1571" s="330">
        <v>23</v>
      </c>
      <c r="C1571" s="298">
        <v>46042</v>
      </c>
      <c r="D1571" s="299" t="s">
        <v>63</v>
      </c>
      <c r="E1571" s="331">
        <v>529.46</v>
      </c>
      <c r="F1571" s="331"/>
      <c r="G1571" s="333">
        <f t="shared" si="32"/>
        <v>3162.3499999999995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6</v>
      </c>
      <c r="C1572" s="298">
        <v>46042</v>
      </c>
      <c r="D1572" s="299" t="s">
        <v>300</v>
      </c>
      <c r="E1572" s="331">
        <v>51.63</v>
      </c>
      <c r="F1572" s="331"/>
      <c r="G1572" s="333">
        <f t="shared" si="32"/>
        <v>3691.8099999999995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2</v>
      </c>
      <c r="C1573" s="298">
        <v>46042</v>
      </c>
      <c r="D1573" s="299" t="s">
        <v>296</v>
      </c>
      <c r="E1573" s="331">
        <v>11.17</v>
      </c>
      <c r="F1573" s="331"/>
      <c r="G1573" s="333">
        <f t="shared" si="32"/>
        <v>3743.4399999999996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4</v>
      </c>
      <c r="C1574" s="298">
        <v>46042</v>
      </c>
      <c r="D1574" s="299" t="s">
        <v>296</v>
      </c>
      <c r="E1574" s="331">
        <v>57.37</v>
      </c>
      <c r="F1574" s="331"/>
      <c r="G1574" s="333">
        <f t="shared" si="32"/>
        <v>3754.6099999999997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22</v>
      </c>
      <c r="C1575" s="298">
        <v>46042</v>
      </c>
      <c r="D1575" s="299" t="s">
        <v>328</v>
      </c>
      <c r="E1575" s="331">
        <v>7.46</v>
      </c>
      <c r="F1575" s="331"/>
      <c r="G1575" s="333">
        <f t="shared" si="32"/>
        <v>3811.9799999999996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4</v>
      </c>
      <c r="C1576" s="298">
        <v>46042</v>
      </c>
      <c r="D1576" s="299" t="s">
        <v>310</v>
      </c>
      <c r="E1576" s="331">
        <v>28.91</v>
      </c>
      <c r="F1576" s="331"/>
      <c r="G1576" s="333">
        <f t="shared" si="32"/>
        <v>3819.4399999999996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6</v>
      </c>
      <c r="C1577" s="298">
        <v>46040</v>
      </c>
      <c r="D1577" s="299" t="s">
        <v>300</v>
      </c>
      <c r="E1577" s="331">
        <v>31.35</v>
      </c>
      <c r="F1577" s="331"/>
      <c r="G1577" s="333">
        <f t="shared" si="32"/>
        <v>3848.3499999999995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8</v>
      </c>
      <c r="C1578" s="298">
        <v>46040</v>
      </c>
      <c r="D1578" s="299" t="s">
        <v>473</v>
      </c>
      <c r="E1578" s="331">
        <v>124.75</v>
      </c>
      <c r="F1578" s="331"/>
      <c r="G1578" s="333">
        <f t="shared" si="32"/>
        <v>3879.6999999999994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3</v>
      </c>
      <c r="C1579" s="298">
        <v>46040</v>
      </c>
      <c r="D1579" s="299" t="s">
        <v>320</v>
      </c>
      <c r="E1579" s="331">
        <v>11.3</v>
      </c>
      <c r="F1579" s="331"/>
      <c r="G1579" s="333">
        <f t="shared" si="32"/>
        <v>4004.4499999999994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294</v>
      </c>
      <c r="B1580" s="330">
        <v>22</v>
      </c>
      <c r="C1580" s="298">
        <v>46040</v>
      </c>
      <c r="D1580" s="299" t="s">
        <v>401</v>
      </c>
      <c r="E1580" s="331">
        <v>13.84</v>
      </c>
      <c r="F1580" s="331"/>
      <c r="G1580" s="333">
        <f t="shared" si="32"/>
        <v>4015.7499999999995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1</v>
      </c>
      <c r="C1581" s="298">
        <v>46040</v>
      </c>
      <c r="D1581" s="299" t="s">
        <v>306</v>
      </c>
      <c r="E1581" s="331">
        <v>92.06</v>
      </c>
      <c r="F1581" s="331"/>
      <c r="G1581" s="333">
        <f t="shared" si="32"/>
        <v>4029.5899999999997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7</v>
      </c>
      <c r="C1582" s="298">
        <v>46040</v>
      </c>
      <c r="D1582" s="299" t="s">
        <v>338</v>
      </c>
      <c r="E1582" s="331">
        <v>78.47</v>
      </c>
      <c r="F1582" s="331"/>
      <c r="G1582" s="333">
        <f t="shared" si="32"/>
        <v>4121.6499999999996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1</v>
      </c>
      <c r="C1583" s="298">
        <v>46040</v>
      </c>
      <c r="D1583" s="299" t="s">
        <v>393</v>
      </c>
      <c r="E1583" s="331">
        <v>28.22</v>
      </c>
      <c r="F1583" s="331"/>
      <c r="G1583" s="333">
        <f t="shared" si="32"/>
        <v>4200.12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2</v>
      </c>
      <c r="C1584" s="298">
        <v>46040</v>
      </c>
      <c r="D1584" s="299" t="s">
        <v>392</v>
      </c>
      <c r="E1584" s="331">
        <v>32.729999999999997</v>
      </c>
      <c r="F1584" s="331"/>
      <c r="G1584" s="333">
        <f t="shared" si="32"/>
        <v>4228.34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294</v>
      </c>
      <c r="B1585" s="330">
        <v>42</v>
      </c>
      <c r="C1585" s="298">
        <v>46039</v>
      </c>
      <c r="D1585" s="299" t="s">
        <v>333</v>
      </c>
      <c r="E1585" s="331">
        <v>29.8</v>
      </c>
      <c r="F1585" s="331"/>
      <c r="G1585" s="333">
        <f t="shared" si="32"/>
        <v>4261.07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43</v>
      </c>
      <c r="C1586" s="298">
        <v>46039</v>
      </c>
      <c r="D1586" s="299" t="s">
        <v>333</v>
      </c>
      <c r="E1586" s="331">
        <v>22.35</v>
      </c>
      <c r="F1586" s="331"/>
      <c r="G1586" s="333">
        <f t="shared" si="32"/>
        <v>4290.87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8</v>
      </c>
      <c r="C1587" s="298">
        <v>46039</v>
      </c>
      <c r="D1587" s="299" t="s">
        <v>319</v>
      </c>
      <c r="E1587" s="331">
        <v>36.92</v>
      </c>
      <c r="F1587" s="331"/>
      <c r="G1587" s="333">
        <f t="shared" si="32"/>
        <v>4313.22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1</v>
      </c>
      <c r="C1588" s="298">
        <v>46039</v>
      </c>
      <c r="D1588" s="299" t="s">
        <v>311</v>
      </c>
      <c r="E1588" s="331">
        <v>117.89</v>
      </c>
      <c r="F1588" s="331"/>
      <c r="G1588" s="333">
        <f t="shared" si="32"/>
        <v>4350.1400000000003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1</v>
      </c>
      <c r="C1589" s="298">
        <v>46039</v>
      </c>
      <c r="D1589" s="299" t="s">
        <v>329</v>
      </c>
      <c r="E1589" s="331">
        <v>196.36</v>
      </c>
      <c r="F1589" s="331"/>
      <c r="G1589" s="333">
        <f t="shared" si="32"/>
        <v>4468.0300000000007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294</v>
      </c>
      <c r="B1590" s="330">
        <v>21</v>
      </c>
      <c r="C1590" s="298">
        <v>46039</v>
      </c>
      <c r="D1590" s="299" t="s">
        <v>194</v>
      </c>
      <c r="E1590" s="331">
        <v>70.2</v>
      </c>
      <c r="F1590" s="331"/>
      <c r="G1590" s="333">
        <f t="shared" si="32"/>
        <v>4664.3900000000003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46038</v>
      </c>
      <c r="D1591" s="299" t="s">
        <v>324</v>
      </c>
      <c r="E1591" s="331">
        <v>13.14</v>
      </c>
      <c r="F1591" s="331"/>
      <c r="G1591" s="333">
        <f t="shared" si="32"/>
        <v>4734.59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46038</v>
      </c>
      <c r="D1592" s="299" t="s">
        <v>296</v>
      </c>
      <c r="E1592" s="331">
        <v>18.489999999999998</v>
      </c>
      <c r="F1592" s="331"/>
      <c r="G1592" s="333">
        <f t="shared" si="32"/>
        <v>4747.7300000000005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291</v>
      </c>
      <c r="B1593" s="330">
        <v>41</v>
      </c>
      <c r="C1593" s="298">
        <v>46038</v>
      </c>
      <c r="D1593" s="299" t="s">
        <v>474</v>
      </c>
      <c r="E1593" s="331"/>
      <c r="F1593" s="331">
        <v>800</v>
      </c>
      <c r="G1593" s="333">
        <f t="shared" si="32"/>
        <v>4766.22</v>
      </c>
      <c r="H1593" s="334" t="s">
        <v>298</v>
      </c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294</v>
      </c>
      <c r="B1594" s="330">
        <v>18</v>
      </c>
      <c r="C1594" s="298">
        <v>46038</v>
      </c>
      <c r="D1594" s="299" t="s">
        <v>361</v>
      </c>
      <c r="E1594" s="331">
        <v>400</v>
      </c>
      <c r="F1594" s="331"/>
      <c r="G1594" s="333">
        <f t="shared" si="32"/>
        <v>3966.2200000000003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294</v>
      </c>
      <c r="B1595" s="330">
        <v>19</v>
      </c>
      <c r="C1595" s="298">
        <v>46038</v>
      </c>
      <c r="D1595" s="299" t="s">
        <v>191</v>
      </c>
      <c r="E1595" s="331">
        <v>200</v>
      </c>
      <c r="F1595" s="331"/>
      <c r="G1595" s="333">
        <f t="shared" si="32"/>
        <v>4366.22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294</v>
      </c>
      <c r="B1596" s="330">
        <v>11</v>
      </c>
      <c r="C1596" s="298">
        <v>46038</v>
      </c>
      <c r="D1596" s="299" t="s">
        <v>178</v>
      </c>
      <c r="E1596" s="331">
        <v>267.95999999999998</v>
      </c>
      <c r="F1596" s="331"/>
      <c r="G1596" s="333">
        <f t="shared" si="32"/>
        <v>4566.22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8</v>
      </c>
      <c r="C1597" s="298">
        <v>46037</v>
      </c>
      <c r="D1597" s="299" t="s">
        <v>357</v>
      </c>
      <c r="E1597" s="331">
        <v>59.95</v>
      </c>
      <c r="F1597" s="331"/>
      <c r="G1597" s="333">
        <f t="shared" si="32"/>
        <v>4834.18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2</v>
      </c>
      <c r="C1598" s="298">
        <v>46037</v>
      </c>
      <c r="D1598" s="299" t="s">
        <v>357</v>
      </c>
      <c r="E1598" s="331">
        <v>59.96</v>
      </c>
      <c r="F1598" s="331"/>
      <c r="G1598" s="333">
        <f t="shared" si="32"/>
        <v>4894.13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8</v>
      </c>
      <c r="C1599" s="298">
        <v>46037</v>
      </c>
      <c r="D1599" s="299" t="s">
        <v>319</v>
      </c>
      <c r="E1599" s="331">
        <v>12.43</v>
      </c>
      <c r="F1599" s="331"/>
      <c r="G1599" s="333">
        <f t="shared" si="32"/>
        <v>4954.09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2</v>
      </c>
      <c r="C1600" s="298">
        <v>46037</v>
      </c>
      <c r="D1600" s="299" t="s">
        <v>296</v>
      </c>
      <c r="E1600" s="331">
        <v>11.07</v>
      </c>
      <c r="F1600" s="331"/>
      <c r="G1600" s="333">
        <f t="shared" si="32"/>
        <v>4966.5200000000004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289</v>
      </c>
      <c r="B1601" s="330">
        <v>4</v>
      </c>
      <c r="C1601" s="298">
        <v>46037</v>
      </c>
      <c r="D1601" s="299" t="s">
        <v>296</v>
      </c>
      <c r="E1601" s="331">
        <v>52.3</v>
      </c>
      <c r="F1601" s="331"/>
      <c r="G1601" s="333">
        <f t="shared" si="32"/>
        <v>4977.59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6</v>
      </c>
      <c r="C1602" s="298">
        <v>46037</v>
      </c>
      <c r="D1602" s="299" t="s">
        <v>436</v>
      </c>
      <c r="E1602" s="331">
        <v>50</v>
      </c>
      <c r="F1602" s="331"/>
      <c r="G1602" s="333">
        <f t="shared" si="32"/>
        <v>5029.8900000000003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291</v>
      </c>
      <c r="B1603" s="330">
        <v>38</v>
      </c>
      <c r="C1603" s="298">
        <v>46037</v>
      </c>
      <c r="D1603" s="299" t="s">
        <v>293</v>
      </c>
      <c r="E1603" s="331"/>
      <c r="F1603" s="331">
        <v>4365.67</v>
      </c>
      <c r="G1603" s="333">
        <f t="shared" si="32"/>
        <v>5079.8900000000003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4</v>
      </c>
      <c r="C1604" s="298">
        <v>46036</v>
      </c>
      <c r="D1604" s="299" t="s">
        <v>295</v>
      </c>
      <c r="E1604" s="331">
        <v>30.91</v>
      </c>
      <c r="F1604" s="331"/>
      <c r="G1604" s="333">
        <f t="shared" si="32"/>
        <v>714.22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3</v>
      </c>
      <c r="C1605" s="298">
        <v>46036</v>
      </c>
      <c r="D1605" s="299" t="s">
        <v>348</v>
      </c>
      <c r="E1605" s="331">
        <v>8.67</v>
      </c>
      <c r="F1605" s="331"/>
      <c r="G1605" s="333">
        <f t="shared" si="32"/>
        <v>745.13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3</v>
      </c>
      <c r="C1606" s="298">
        <v>46035</v>
      </c>
      <c r="D1606" s="299" t="s">
        <v>351</v>
      </c>
      <c r="E1606" s="331">
        <v>25.01</v>
      </c>
      <c r="F1606" s="331"/>
      <c r="G1606" s="333">
        <f t="shared" si="32"/>
        <v>753.8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6</v>
      </c>
      <c r="C1607" s="298">
        <v>46035</v>
      </c>
      <c r="D1607" s="299" t="s">
        <v>412</v>
      </c>
      <c r="E1607" s="331">
        <v>-5.9</v>
      </c>
      <c r="F1607" s="331"/>
      <c r="G1607" s="333">
        <f t="shared" si="32"/>
        <v>778.81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6</v>
      </c>
      <c r="C1608" s="298">
        <v>46035</v>
      </c>
      <c r="D1608" s="299" t="s">
        <v>446</v>
      </c>
      <c r="E1608" s="331">
        <v>-0.03</v>
      </c>
      <c r="F1608" s="331"/>
      <c r="G1608" s="333">
        <f t="shared" si="32"/>
        <v>772.91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294</v>
      </c>
      <c r="B1609" s="330">
        <v>43</v>
      </c>
      <c r="C1609" s="298">
        <v>46035</v>
      </c>
      <c r="D1609" s="299" t="s">
        <v>201</v>
      </c>
      <c r="E1609" s="331">
        <v>44.18</v>
      </c>
      <c r="F1609" s="331"/>
      <c r="G1609" s="333">
        <f t="shared" si="32"/>
        <v>772.88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294</v>
      </c>
      <c r="B1610" s="330">
        <v>42</v>
      </c>
      <c r="C1610" s="298">
        <v>46035</v>
      </c>
      <c r="D1610" s="299" t="s">
        <v>200</v>
      </c>
      <c r="E1610" s="331">
        <v>51.19</v>
      </c>
      <c r="F1610" s="331"/>
      <c r="G1610" s="333">
        <f t="shared" si="32"/>
        <v>817.06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4</v>
      </c>
      <c r="C1611" s="298">
        <v>46035</v>
      </c>
      <c r="D1611" s="299" t="s">
        <v>295</v>
      </c>
      <c r="E1611" s="331">
        <v>28.15</v>
      </c>
      <c r="F1611" s="331"/>
      <c r="G1611" s="333">
        <f t="shared" si="32"/>
        <v>868.25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3</v>
      </c>
      <c r="C1612" s="298">
        <v>46035</v>
      </c>
      <c r="D1612" s="299" t="s">
        <v>296</v>
      </c>
      <c r="E1612" s="331">
        <v>20.85</v>
      </c>
      <c r="F1612" s="331"/>
      <c r="G1612" s="333">
        <f t="shared" si="32"/>
        <v>896.4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1</v>
      </c>
      <c r="C1613" s="298">
        <v>46034</v>
      </c>
      <c r="D1613" s="299" t="s">
        <v>306</v>
      </c>
      <c r="E1613" s="331">
        <v>145.81</v>
      </c>
      <c r="F1613" s="331"/>
      <c r="G1613" s="333">
        <f t="shared" si="32"/>
        <v>917.25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289</v>
      </c>
      <c r="B1614" s="330">
        <v>2</v>
      </c>
      <c r="C1614" s="298">
        <v>46034</v>
      </c>
      <c r="D1614" s="299" t="s">
        <v>424</v>
      </c>
      <c r="E1614" s="331">
        <v>25.22</v>
      </c>
      <c r="F1614" s="331"/>
      <c r="G1614" s="333">
        <f t="shared" si="32"/>
        <v>1063.06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289</v>
      </c>
      <c r="B1615" s="330">
        <v>2</v>
      </c>
      <c r="C1615" s="298">
        <v>46033</v>
      </c>
      <c r="D1615" s="299" t="s">
        <v>326</v>
      </c>
      <c r="E1615" s="331">
        <v>49.38</v>
      </c>
      <c r="F1615" s="331"/>
      <c r="G1615" s="333">
        <f t="shared" si="32"/>
        <v>1088.28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294</v>
      </c>
      <c r="B1616" s="330">
        <v>22</v>
      </c>
      <c r="C1616" s="298">
        <v>46033</v>
      </c>
      <c r="D1616" s="299" t="s">
        <v>352</v>
      </c>
      <c r="E1616" s="331">
        <v>19.16</v>
      </c>
      <c r="F1616" s="331"/>
      <c r="G1616" s="333">
        <f t="shared" si="32"/>
        <v>1137.6600000000001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6</v>
      </c>
      <c r="C1617" s="298">
        <v>46033</v>
      </c>
      <c r="D1617" s="299" t="s">
        <v>312</v>
      </c>
      <c r="E1617" s="331">
        <v>39.86</v>
      </c>
      <c r="F1617" s="331"/>
      <c r="G1617" s="333">
        <f t="shared" si="32"/>
        <v>1156.8200000000002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7</v>
      </c>
      <c r="C1618" s="298">
        <v>46033</v>
      </c>
      <c r="D1618" s="299" t="s">
        <v>444</v>
      </c>
      <c r="E1618" s="331">
        <v>165.05</v>
      </c>
      <c r="F1618" s="331"/>
      <c r="G1618" s="333">
        <f t="shared" si="32"/>
        <v>1196.68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294</v>
      </c>
      <c r="B1619" s="330">
        <v>24</v>
      </c>
      <c r="C1619" s="298">
        <v>46032</v>
      </c>
      <c r="D1619" s="299" t="s">
        <v>860</v>
      </c>
      <c r="E1619" s="331">
        <v>83.42</v>
      </c>
      <c r="F1619" s="331"/>
      <c r="G1619" s="333">
        <f t="shared" si="32"/>
        <v>1361.73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4</v>
      </c>
      <c r="C1620" s="298">
        <v>46032</v>
      </c>
      <c r="D1620" s="299" t="s">
        <v>296</v>
      </c>
      <c r="E1620" s="331">
        <v>30.4</v>
      </c>
      <c r="F1620" s="331"/>
      <c r="G1620" s="333">
        <f t="shared" si="32"/>
        <v>1445.15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289</v>
      </c>
      <c r="B1621" s="330">
        <v>2</v>
      </c>
      <c r="C1621" s="298">
        <v>46032</v>
      </c>
      <c r="D1621" s="299" t="s">
        <v>296</v>
      </c>
      <c r="E1621" s="331">
        <v>13.83</v>
      </c>
      <c r="F1621" s="331"/>
      <c r="G1621" s="333">
        <f t="shared" si="32"/>
        <v>1475.5500000000002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2</v>
      </c>
      <c r="C1622" s="298">
        <v>46032</v>
      </c>
      <c r="D1622" s="299" t="s">
        <v>473</v>
      </c>
      <c r="E1622" s="331">
        <v>100</v>
      </c>
      <c r="F1622" s="331"/>
      <c r="G1622" s="333">
        <f t="shared" si="32"/>
        <v>1489.38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1</v>
      </c>
      <c r="C1623" s="298">
        <v>46032</v>
      </c>
      <c r="D1623" s="299" t="s">
        <v>304</v>
      </c>
      <c r="E1623" s="331">
        <v>55.68</v>
      </c>
      <c r="F1623" s="331"/>
      <c r="G1623" s="333">
        <f t="shared" si="32"/>
        <v>1589.38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2</v>
      </c>
      <c r="C1624" s="298">
        <v>46031</v>
      </c>
      <c r="D1624" s="299" t="s">
        <v>358</v>
      </c>
      <c r="E1624" s="331">
        <v>9.4700000000000006</v>
      </c>
      <c r="F1624" s="331"/>
      <c r="G1624" s="333">
        <f t="shared" si="32"/>
        <v>1645.0600000000002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5</v>
      </c>
      <c r="C1625" s="298">
        <v>46031</v>
      </c>
      <c r="D1625" s="299" t="s">
        <v>475</v>
      </c>
      <c r="E1625" s="331">
        <v>50</v>
      </c>
      <c r="F1625" s="331"/>
      <c r="G1625" s="333">
        <f t="shared" si="32"/>
        <v>1654.5300000000002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8</v>
      </c>
      <c r="C1626" s="298">
        <v>46030</v>
      </c>
      <c r="D1626" s="299" t="s">
        <v>476</v>
      </c>
      <c r="E1626" s="331">
        <v>32.619999999999997</v>
      </c>
      <c r="F1626" s="331"/>
      <c r="G1626" s="333">
        <f t="shared" si="32"/>
        <v>1704.5300000000002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291</v>
      </c>
      <c r="B1627" s="330">
        <v>39</v>
      </c>
      <c r="C1627" s="298">
        <v>46030</v>
      </c>
      <c r="D1627" s="299" t="s">
        <v>292</v>
      </c>
      <c r="E1627" s="331"/>
      <c r="F1627" s="331">
        <v>2729.22</v>
      </c>
      <c r="G1627" s="333">
        <f t="shared" si="32"/>
        <v>1737.15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2</v>
      </c>
      <c r="C1628" s="298">
        <v>46030</v>
      </c>
      <c r="D1628" s="299" t="s">
        <v>296</v>
      </c>
      <c r="E1628" s="331">
        <v>6.37</v>
      </c>
      <c r="F1628" s="331"/>
      <c r="G1628" s="333">
        <f t="shared" si="32"/>
        <v>-992.06999999999971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4</v>
      </c>
      <c r="C1629" s="298">
        <v>46030</v>
      </c>
      <c r="D1629" s="299" t="s">
        <v>296</v>
      </c>
      <c r="E1629" s="331">
        <v>32.119999999999997</v>
      </c>
      <c r="F1629" s="331"/>
      <c r="G1629" s="333">
        <f t="shared" si="32"/>
        <v>-985.6999999999997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2</v>
      </c>
      <c r="C1630" s="298">
        <v>46030</v>
      </c>
      <c r="D1630" s="299" t="s">
        <v>358</v>
      </c>
      <c r="E1630" s="331">
        <v>9.4700000000000006</v>
      </c>
      <c r="F1630" s="331"/>
      <c r="G1630" s="333">
        <f t="shared" si="32"/>
        <v>-953.5799999999997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2</v>
      </c>
      <c r="C1631" s="298">
        <v>46030</v>
      </c>
      <c r="D1631" s="299" t="s">
        <v>386</v>
      </c>
      <c r="E1631" s="331">
        <v>21.18</v>
      </c>
      <c r="F1631" s="331"/>
      <c r="G1631" s="333">
        <f t="shared" si="32"/>
        <v>-944.10999999999967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335</v>
      </c>
      <c r="B1632" s="330" t="s">
        <v>335</v>
      </c>
      <c r="C1632" s="298">
        <v>46029</v>
      </c>
      <c r="D1632" s="299" t="s">
        <v>447</v>
      </c>
      <c r="E1632" s="331">
        <v>52.66</v>
      </c>
      <c r="F1632" s="331"/>
      <c r="G1632" s="333">
        <f t="shared" si="32"/>
        <v>-922.92999999999972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294</v>
      </c>
      <c r="B1633" s="330">
        <v>13</v>
      </c>
      <c r="C1633" s="298">
        <v>46029</v>
      </c>
      <c r="D1633" s="299" t="s">
        <v>182</v>
      </c>
      <c r="E1633" s="331">
        <v>167.42</v>
      </c>
      <c r="F1633" s="331"/>
      <c r="G1633" s="333">
        <f t="shared" si="32"/>
        <v>-870.26999999999975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4</v>
      </c>
      <c r="C1634" s="298">
        <v>46029</v>
      </c>
      <c r="D1634" s="299" t="s">
        <v>296</v>
      </c>
      <c r="E1634" s="331">
        <v>30.81</v>
      </c>
      <c r="F1634" s="331"/>
      <c r="G1634" s="333">
        <f t="shared" si="32"/>
        <v>-702.8499999999998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46029</v>
      </c>
      <c r="D1635" s="299" t="s">
        <v>358</v>
      </c>
      <c r="E1635" s="331">
        <v>9.4700000000000006</v>
      </c>
      <c r="F1635" s="331"/>
      <c r="G1635" s="333">
        <f t="shared" si="32"/>
        <v>-672.03999999999985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294</v>
      </c>
      <c r="B1636" s="330">
        <v>22</v>
      </c>
      <c r="C1636" s="298">
        <v>46029</v>
      </c>
      <c r="D1636" s="299" t="s">
        <v>477</v>
      </c>
      <c r="E1636" s="331">
        <v>148.04</v>
      </c>
      <c r="F1636" s="331"/>
      <c r="G1636" s="333">
        <f t="shared" si="32"/>
        <v>-662.56999999999982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294</v>
      </c>
      <c r="B1637" s="330">
        <v>14</v>
      </c>
      <c r="C1637" s="298">
        <v>46028</v>
      </c>
      <c r="D1637" s="299" t="s">
        <v>366</v>
      </c>
      <c r="E1637" s="331">
        <v>66.67</v>
      </c>
      <c r="F1637" s="331"/>
      <c r="G1637" s="333">
        <f t="shared" si="32"/>
        <v>-514.52999999999986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3</v>
      </c>
      <c r="C1638" s="298">
        <v>46028</v>
      </c>
      <c r="D1638" s="299" t="s">
        <v>296</v>
      </c>
      <c r="E1638" s="331">
        <v>5.7</v>
      </c>
      <c r="F1638" s="331"/>
      <c r="G1638" s="333">
        <f t="shared" si="32"/>
        <v>-447.8599999999999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294</v>
      </c>
      <c r="B1639" s="330">
        <v>21</v>
      </c>
      <c r="C1639" s="298">
        <v>46028</v>
      </c>
      <c r="D1639" s="299" t="s">
        <v>194</v>
      </c>
      <c r="E1639" s="331">
        <v>30.59</v>
      </c>
      <c r="F1639" s="331"/>
      <c r="G1639" s="333">
        <f t="shared" si="32"/>
        <v>-442.15999999999991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294</v>
      </c>
      <c r="B1640" s="330">
        <v>17</v>
      </c>
      <c r="C1640" s="298">
        <v>46027</v>
      </c>
      <c r="D1640" s="299" t="s">
        <v>370</v>
      </c>
      <c r="E1640" s="331">
        <v>133.91999999999999</v>
      </c>
      <c r="F1640" s="331"/>
      <c r="G1640" s="333">
        <f t="shared" si="32"/>
        <v>-411.56999999999994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294</v>
      </c>
      <c r="B1641" s="330">
        <v>17</v>
      </c>
      <c r="C1641" s="298">
        <v>46027</v>
      </c>
      <c r="D1641" s="299" t="s">
        <v>370</v>
      </c>
      <c r="E1641" s="331">
        <v>62</v>
      </c>
      <c r="F1641" s="331"/>
      <c r="G1641" s="333">
        <f t="shared" si="32"/>
        <v>-277.64999999999992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6</v>
      </c>
      <c r="C1642" s="298">
        <v>46027</v>
      </c>
      <c r="D1642" s="299" t="s">
        <v>300</v>
      </c>
      <c r="E1642" s="331">
        <v>10.64</v>
      </c>
      <c r="F1642" s="331"/>
      <c r="G1642" s="333">
        <f t="shared" si="32"/>
        <v>-215.64999999999992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8</v>
      </c>
      <c r="C1643" s="298">
        <v>46027</v>
      </c>
      <c r="D1643" s="299" t="s">
        <v>319</v>
      </c>
      <c r="E1643" s="331">
        <v>17.440000000000001</v>
      </c>
      <c r="F1643" s="331"/>
      <c r="G1643" s="333">
        <f t="shared" si="32"/>
        <v>-205.00999999999991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1</v>
      </c>
      <c r="C1644" s="298">
        <v>46027</v>
      </c>
      <c r="D1644" s="299" t="s">
        <v>306</v>
      </c>
      <c r="E1644" s="331">
        <v>216.19</v>
      </c>
      <c r="F1644" s="331"/>
      <c r="G1644" s="333">
        <f t="shared" si="32"/>
        <v>-187.56999999999991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289</v>
      </c>
      <c r="B1645" s="330">
        <v>2</v>
      </c>
      <c r="C1645" s="298">
        <v>46027</v>
      </c>
      <c r="D1645" s="299" t="s">
        <v>478</v>
      </c>
      <c r="E1645" s="331">
        <v>70</v>
      </c>
      <c r="F1645" s="331"/>
      <c r="G1645" s="333">
        <f t="shared" si="32"/>
        <v>28.62000000000009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289</v>
      </c>
      <c r="B1646" s="330">
        <v>2</v>
      </c>
      <c r="C1646" s="298">
        <v>46027</v>
      </c>
      <c r="D1646" s="299" t="s">
        <v>358</v>
      </c>
      <c r="E1646" s="331">
        <v>14.05</v>
      </c>
      <c r="F1646" s="331"/>
      <c r="G1646" s="333">
        <f t="shared" si="32"/>
        <v>98.62000000000009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294</v>
      </c>
      <c r="B1647" s="330">
        <v>14</v>
      </c>
      <c r="C1647" s="298">
        <v>46027</v>
      </c>
      <c r="D1647" s="299" t="s">
        <v>367</v>
      </c>
      <c r="E1647" s="331">
        <v>68.739999999999995</v>
      </c>
      <c r="F1647" s="331"/>
      <c r="G1647" s="333">
        <f t="shared" si="32"/>
        <v>112.67000000000009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6</v>
      </c>
      <c r="C1648" s="298">
        <v>46027</v>
      </c>
      <c r="D1648" s="299" t="s">
        <v>479</v>
      </c>
      <c r="E1648" s="331">
        <v>120</v>
      </c>
      <c r="F1648" s="331"/>
      <c r="G1648" s="333">
        <f t="shared" si="32"/>
        <v>181.41000000000008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294</v>
      </c>
      <c r="B1649" s="330">
        <v>9</v>
      </c>
      <c r="C1649" s="298">
        <v>46027</v>
      </c>
      <c r="D1649" s="299" t="s">
        <v>58</v>
      </c>
      <c r="E1649" s="331">
        <v>1281.53</v>
      </c>
      <c r="F1649" s="331"/>
      <c r="G1649" s="333">
        <f t="shared" si="32"/>
        <v>301.41000000000008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7</v>
      </c>
      <c r="C1650" s="298">
        <v>46026</v>
      </c>
      <c r="D1650" s="299" t="s">
        <v>338</v>
      </c>
      <c r="E1650" s="331">
        <v>18.260000000000002</v>
      </c>
      <c r="F1650" s="331"/>
      <c r="G1650" s="333">
        <f t="shared" si="32"/>
        <v>1582.94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287</v>
      </c>
      <c r="B1651" s="330" t="s">
        <v>287</v>
      </c>
      <c r="C1651" s="298">
        <v>46026</v>
      </c>
      <c r="D1651" s="299" t="s">
        <v>300</v>
      </c>
      <c r="E1651" s="331">
        <v>114.91</v>
      </c>
      <c r="F1651" s="331">
        <v>114.91</v>
      </c>
      <c r="G1651" s="333">
        <f t="shared" si="32"/>
        <v>1601.2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5</v>
      </c>
      <c r="C1652" s="298">
        <v>46026</v>
      </c>
      <c r="D1652" s="299" t="s">
        <v>480</v>
      </c>
      <c r="E1652" s="331">
        <v>42.43</v>
      </c>
      <c r="F1652" s="331"/>
      <c r="G1652" s="333">
        <f t="shared" si="32"/>
        <v>1601.2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7</v>
      </c>
      <c r="C1653" s="298">
        <v>46026</v>
      </c>
      <c r="D1653" s="299" t="s">
        <v>300</v>
      </c>
      <c r="E1653" s="331">
        <v>42.59</v>
      </c>
      <c r="F1653" s="331"/>
      <c r="G1653" s="333">
        <f t="shared" si="32"/>
        <v>1643.63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3</v>
      </c>
      <c r="C1654" s="298">
        <v>46025</v>
      </c>
      <c r="D1654" s="299" t="s">
        <v>348</v>
      </c>
      <c r="E1654" s="331">
        <v>14.57</v>
      </c>
      <c r="F1654" s="331"/>
      <c r="G1654" s="333">
        <f t="shared" si="32"/>
        <v>1686.22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2</v>
      </c>
      <c r="C1655" s="298">
        <v>46025</v>
      </c>
      <c r="D1655" s="299" t="s">
        <v>481</v>
      </c>
      <c r="E1655" s="331">
        <v>41.05</v>
      </c>
      <c r="F1655" s="331"/>
      <c r="G1655" s="333">
        <f t="shared" si="32"/>
        <v>1700.79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289</v>
      </c>
      <c r="B1656" s="330">
        <v>4</v>
      </c>
      <c r="C1656" s="298">
        <v>46025</v>
      </c>
      <c r="D1656" s="299" t="s">
        <v>310</v>
      </c>
      <c r="E1656" s="331">
        <v>26.88</v>
      </c>
      <c r="F1656" s="331"/>
      <c r="G1656" s="333">
        <f t="shared" si="32"/>
        <v>1741.84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2</v>
      </c>
      <c r="C1657" s="298">
        <v>46025</v>
      </c>
      <c r="D1657" s="299" t="s">
        <v>308</v>
      </c>
      <c r="E1657" s="331">
        <v>130.08000000000001</v>
      </c>
      <c r="F1657" s="331"/>
      <c r="G1657" s="333">
        <f t="shared" si="32"/>
        <v>1768.72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7</v>
      </c>
      <c r="C1658" s="298">
        <v>46025</v>
      </c>
      <c r="D1658" s="299" t="s">
        <v>482</v>
      </c>
      <c r="E1658" s="331">
        <v>222.49</v>
      </c>
      <c r="F1658" s="331"/>
      <c r="G1658" s="333">
        <f t="shared" si="32"/>
        <v>1898.8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7</v>
      </c>
      <c r="C1659" s="298">
        <v>46025</v>
      </c>
      <c r="D1659" s="299" t="s">
        <v>482</v>
      </c>
      <c r="E1659" s="331">
        <v>99.18</v>
      </c>
      <c r="F1659" s="331"/>
      <c r="G1659" s="333">
        <f t="shared" si="32"/>
        <v>2121.29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5</v>
      </c>
      <c r="C1660" s="298">
        <v>46024</v>
      </c>
      <c r="D1660" s="299" t="s">
        <v>483</v>
      </c>
      <c r="E1660" s="331">
        <v>35</v>
      </c>
      <c r="F1660" s="331"/>
      <c r="G1660" s="333">
        <f t="shared" si="32"/>
        <v>2220.4699999999998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3</v>
      </c>
      <c r="C1661" s="298">
        <v>46024</v>
      </c>
      <c r="D1661" s="299" t="s">
        <v>296</v>
      </c>
      <c r="E1661" s="331">
        <v>15.11</v>
      </c>
      <c r="F1661" s="331"/>
      <c r="G1661" s="333">
        <f t="shared" si="32"/>
        <v>2255.4699999999998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5</v>
      </c>
      <c r="C1662" s="298">
        <v>46024</v>
      </c>
      <c r="D1662" s="299" t="s">
        <v>484</v>
      </c>
      <c r="E1662" s="331">
        <v>29.67</v>
      </c>
      <c r="F1662" s="331"/>
      <c r="G1662" s="333">
        <f t="shared" si="32"/>
        <v>2270.58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287</v>
      </c>
      <c r="B1663" s="330" t="s">
        <v>287</v>
      </c>
      <c r="C1663" s="298">
        <v>46024</v>
      </c>
      <c r="D1663" s="299" t="s">
        <v>397</v>
      </c>
      <c r="E1663" s="331">
        <v>70.56</v>
      </c>
      <c r="F1663" s="331">
        <v>70.56</v>
      </c>
      <c r="G1663" s="333">
        <f t="shared" si="32"/>
        <v>2300.25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287</v>
      </c>
      <c r="B1664" s="330" t="s">
        <v>287</v>
      </c>
      <c r="C1664" s="298">
        <v>46024</v>
      </c>
      <c r="D1664" s="299" t="s">
        <v>485</v>
      </c>
      <c r="E1664" s="331">
        <v>113.94</v>
      </c>
      <c r="F1664" s="331">
        <v>113.94</v>
      </c>
      <c r="G1664" s="333">
        <f t="shared" si="32"/>
        <v>2300.25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2</v>
      </c>
      <c r="C1665" s="298">
        <v>46024</v>
      </c>
      <c r="D1665" s="299" t="s">
        <v>371</v>
      </c>
      <c r="E1665" s="331">
        <v>11.9</v>
      </c>
      <c r="F1665" s="331"/>
      <c r="G1665" s="333">
        <f t="shared" si="32"/>
        <v>2300.25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2</v>
      </c>
      <c r="C1666" s="298">
        <v>46024</v>
      </c>
      <c r="D1666" s="299" t="s">
        <v>408</v>
      </c>
      <c r="E1666" s="331">
        <v>23.9</v>
      </c>
      <c r="F1666" s="331"/>
      <c r="G1666" s="333">
        <f t="shared" si="32"/>
        <v>2312.15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5</v>
      </c>
      <c r="C1667" s="298">
        <v>46024</v>
      </c>
      <c r="D1667" s="299" t="s">
        <v>486</v>
      </c>
      <c r="E1667" s="331">
        <v>160</v>
      </c>
      <c r="F1667" s="331"/>
      <c r="G1667" s="333">
        <f t="shared" si="32"/>
        <v>2336.0500000000002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284</v>
      </c>
      <c r="B1668" s="330">
        <v>36</v>
      </c>
      <c r="C1668" s="298">
        <v>46024</v>
      </c>
      <c r="D1668" s="299" t="s">
        <v>374</v>
      </c>
      <c r="E1668" s="331">
        <v>50</v>
      </c>
      <c r="F1668" s="331"/>
      <c r="G1668" s="333">
        <f t="shared" si="32"/>
        <v>2496.0500000000002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289</v>
      </c>
      <c r="B1669" s="330">
        <v>6</v>
      </c>
      <c r="C1669" s="298">
        <v>46023</v>
      </c>
      <c r="D1669" s="299" t="s">
        <v>312</v>
      </c>
      <c r="E1669" s="331">
        <v>8</v>
      </c>
      <c r="F1669" s="331"/>
      <c r="G1669" s="333">
        <f t="shared" si="32"/>
        <v>2546.0500000000002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2</v>
      </c>
      <c r="C1670" s="298">
        <v>46023</v>
      </c>
      <c r="D1670" s="299" t="s">
        <v>371</v>
      </c>
      <c r="E1670" s="331">
        <v>13.06</v>
      </c>
      <c r="F1670" s="331"/>
      <c r="G1670" s="333">
        <f t="shared" si="32"/>
        <v>2554.0500000000002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294</v>
      </c>
      <c r="B1671" s="330">
        <v>22</v>
      </c>
      <c r="C1671" s="298">
        <v>46023</v>
      </c>
      <c r="D1671" s="299" t="s">
        <v>375</v>
      </c>
      <c r="E1671" s="331">
        <v>6.37</v>
      </c>
      <c r="F1671" s="331"/>
      <c r="G1671" s="333">
        <f t="shared" si="32"/>
        <v>2567.11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2</v>
      </c>
      <c r="C1672" s="298">
        <v>46023</v>
      </c>
      <c r="D1672" s="299" t="s">
        <v>358</v>
      </c>
      <c r="E1672" s="331">
        <v>10.27</v>
      </c>
      <c r="F1672" s="331"/>
      <c r="G1672" s="333">
        <f t="shared" si="32"/>
        <v>2573.48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289</v>
      </c>
      <c r="B1673" s="330">
        <v>6</v>
      </c>
      <c r="C1673" s="298">
        <v>46023</v>
      </c>
      <c r="D1673" s="299" t="s">
        <v>487</v>
      </c>
      <c r="E1673" s="331">
        <v>176.57</v>
      </c>
      <c r="F1673" s="331"/>
      <c r="G1673" s="333">
        <f t="shared" si="32"/>
        <v>2583.75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287</v>
      </c>
      <c r="B1674" s="330" t="s">
        <v>287</v>
      </c>
      <c r="C1674" s="298">
        <v>46023</v>
      </c>
      <c r="D1674" s="299" t="s">
        <v>300</v>
      </c>
      <c r="E1674" s="331">
        <v>383.39</v>
      </c>
      <c r="F1674" s="331">
        <v>383.39</v>
      </c>
      <c r="G1674" s="333">
        <f t="shared" si="32"/>
        <v>2760.32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287</v>
      </c>
      <c r="B1675" s="330" t="s">
        <v>287</v>
      </c>
      <c r="C1675" s="298">
        <v>46023</v>
      </c>
      <c r="D1675" s="299" t="s">
        <v>300</v>
      </c>
      <c r="E1675" s="331">
        <v>53.24</v>
      </c>
      <c r="F1675" s="331">
        <v>53.24</v>
      </c>
      <c r="G1675" s="333">
        <f t="shared" si="32"/>
        <v>2760.32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335</v>
      </c>
      <c r="B1676" s="330" t="s">
        <v>335</v>
      </c>
      <c r="C1676" s="298">
        <v>46023</v>
      </c>
      <c r="D1676" s="337" t="s">
        <v>460</v>
      </c>
      <c r="E1676" s="331">
        <v>239.68</v>
      </c>
      <c r="F1676" s="331"/>
      <c r="G1676" s="333">
        <f t="shared" si="32"/>
        <v>2760.32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488</v>
      </c>
      <c r="B1677" s="330" t="s">
        <v>488</v>
      </c>
      <c r="C1677" s="298">
        <v>45658</v>
      </c>
      <c r="D1677" s="298" t="s">
        <v>489</v>
      </c>
      <c r="E1677" s="332"/>
      <c r="F1677" s="332"/>
      <c r="G1677" s="333">
        <v>3000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5.75" customHeight="1" x14ac:dyDescent="0.3"/>
    <row r="1679" spans="1:20" ht="15.75" customHeight="1" x14ac:dyDescent="0.3"/>
    <row r="1680" spans="1:2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5.75" customHeight="1" x14ac:dyDescent="0.3"/>
    <row r="3399" spans="9:9" ht="15.75" customHeight="1" x14ac:dyDescent="0.3"/>
    <row r="3400" spans="9:9" ht="15.75" customHeight="1" x14ac:dyDescent="0.3"/>
    <row r="3401" spans="9:9" ht="15.75" customHeight="1" x14ac:dyDescent="0.3"/>
    <row r="3402" spans="9:9" ht="15.75" customHeight="1" x14ac:dyDescent="0.3"/>
    <row r="3403" spans="9:9" ht="15.75" customHeight="1" x14ac:dyDescent="0.3"/>
    <row r="3404" spans="9:9" ht="15.75" customHeight="1" x14ac:dyDescent="0.3"/>
    <row r="3405" spans="9:9" ht="15.75" customHeight="1" x14ac:dyDescent="0.3"/>
    <row r="3406" spans="9:9" ht="15.75" customHeight="1" x14ac:dyDescent="0.3"/>
    <row r="3407" spans="9:9" ht="12" customHeight="1" x14ac:dyDescent="0.3">
      <c r="I3407" s="335" t="s">
        <v>225</v>
      </c>
    </row>
    <row r="3408" spans="9:9" ht="12" customHeight="1" x14ac:dyDescent="0.3">
      <c r="I3408" s="335"/>
    </row>
    <row r="3409" spans="9:9" ht="12" customHeight="1" x14ac:dyDescent="0.3">
      <c r="I3409" s="335"/>
    </row>
    <row r="3410" spans="9:9" ht="12" customHeight="1" x14ac:dyDescent="0.3">
      <c r="I3410" s="335"/>
    </row>
    <row r="3411" spans="9:9" ht="12" customHeight="1" x14ac:dyDescent="0.3">
      <c r="I3411" s="335"/>
    </row>
    <row r="3412" spans="9:9" ht="12" customHeight="1" x14ac:dyDescent="0.3">
      <c r="I3412" s="335"/>
    </row>
    <row r="3413" spans="9:9" ht="12" customHeight="1" x14ac:dyDescent="0.3">
      <c r="I3413" s="335"/>
    </row>
    <row r="3414" spans="9:9" ht="12" customHeight="1" x14ac:dyDescent="0.3">
      <c r="I3414" s="335"/>
    </row>
    <row r="3415" spans="9:9" ht="12" customHeight="1" x14ac:dyDescent="0.3">
      <c r="I3415" s="335"/>
    </row>
    <row r="3416" spans="9:9" ht="12" customHeight="1" x14ac:dyDescent="0.3">
      <c r="I3416" s="335" t="s">
        <v>226</v>
      </c>
    </row>
    <row r="3417" spans="9:9" ht="15.75" customHeight="1" x14ac:dyDescent="0.3"/>
    <row r="3418" spans="9:9" ht="15.75" customHeight="1" x14ac:dyDescent="0.3"/>
    <row r="3419" spans="9:9" ht="12" customHeight="1" x14ac:dyDescent="0.3">
      <c r="I3419" s="335" t="s">
        <v>226</v>
      </c>
    </row>
    <row r="3420" spans="9:9" ht="12" customHeight="1" x14ac:dyDescent="0.3">
      <c r="I3420" s="335"/>
    </row>
    <row r="3421" spans="9:9" ht="12" customHeight="1" x14ac:dyDescent="0.3">
      <c r="I3421" s="335"/>
    </row>
    <row r="3422" spans="9:9" ht="12" customHeight="1" x14ac:dyDescent="0.3">
      <c r="I3422" s="335"/>
    </row>
    <row r="3423" spans="9:9" ht="12" customHeight="1" x14ac:dyDescent="0.3">
      <c r="I3423" s="335"/>
    </row>
    <row r="3424" spans="9:9" ht="12" customHeight="1" x14ac:dyDescent="0.3">
      <c r="I3424" s="335"/>
    </row>
    <row r="3425" spans="9:9" ht="12" customHeight="1" x14ac:dyDescent="0.3">
      <c r="I3425" s="335" t="s">
        <v>226</v>
      </c>
    </row>
    <row r="3426" spans="9:9" ht="12" customHeight="1" x14ac:dyDescent="0.3">
      <c r="I3426" s="335" t="s">
        <v>226</v>
      </c>
    </row>
    <row r="3427" spans="9:9" ht="12" customHeight="1" x14ac:dyDescent="0.3">
      <c r="I3427" s="335"/>
    </row>
    <row r="3428" spans="9:9" ht="12" customHeight="1" x14ac:dyDescent="0.3">
      <c r="I3428" s="335"/>
    </row>
    <row r="3429" spans="9:9" ht="12" customHeight="1" x14ac:dyDescent="0.3">
      <c r="I3429" s="335"/>
    </row>
    <row r="3430" spans="9:9" ht="12" customHeight="1" x14ac:dyDescent="0.3">
      <c r="I3430" s="335" t="s">
        <v>226</v>
      </c>
    </row>
    <row r="3431" spans="9:9" ht="12" customHeight="1" x14ac:dyDescent="0.3">
      <c r="I3431" s="335" t="s">
        <v>225</v>
      </c>
    </row>
    <row r="3432" spans="9:9" ht="12" customHeight="1" x14ac:dyDescent="0.3">
      <c r="I3432" s="335" t="s">
        <v>225</v>
      </c>
    </row>
    <row r="3433" spans="9:9" ht="15.75" customHeight="1" x14ac:dyDescent="0.3"/>
    <row r="3434" spans="9:9" ht="15.75" customHeight="1" x14ac:dyDescent="0.3"/>
    <row r="3435" spans="9:9" ht="12" customHeight="1" x14ac:dyDescent="0.3">
      <c r="I3435" s="335" t="s">
        <v>225</v>
      </c>
    </row>
    <row r="3436" spans="9:9" ht="12" customHeight="1" x14ac:dyDescent="0.3">
      <c r="I3436" s="335"/>
    </row>
    <row r="3437" spans="9:9" ht="12" customHeight="1" x14ac:dyDescent="0.3">
      <c r="I3437" s="335" t="s">
        <v>226</v>
      </c>
    </row>
    <row r="3438" spans="9:9" ht="12" customHeight="1" x14ac:dyDescent="0.3">
      <c r="I3438" s="335"/>
    </row>
    <row r="3439" spans="9:9" ht="12" customHeight="1" x14ac:dyDescent="0.3">
      <c r="I3439" s="335"/>
    </row>
    <row r="3440" spans="9:9" ht="12" customHeight="1" x14ac:dyDescent="0.3">
      <c r="I3440" s="335" t="s">
        <v>226</v>
      </c>
    </row>
    <row r="3441" spans="9:9" ht="12" customHeight="1" x14ac:dyDescent="0.3">
      <c r="I3441" s="335"/>
    </row>
    <row r="3442" spans="9:9" ht="12" customHeight="1" x14ac:dyDescent="0.3">
      <c r="I3442" s="335" t="s">
        <v>226</v>
      </c>
    </row>
    <row r="3443" spans="9:9" ht="15.75" customHeight="1" x14ac:dyDescent="0.3"/>
    <row r="3444" spans="9:9" ht="15.75" customHeight="1" x14ac:dyDescent="0.3"/>
    <row r="3445" spans="9:9" ht="15.75" customHeight="1" x14ac:dyDescent="0.3"/>
    <row r="3446" spans="9:9" ht="15.75" customHeight="1" x14ac:dyDescent="0.3"/>
    <row r="3447" spans="9:9" ht="15.75" customHeight="1" x14ac:dyDescent="0.3"/>
    <row r="3448" spans="9:9" ht="15.75" customHeight="1" x14ac:dyDescent="0.3"/>
    <row r="3449" spans="9:9" ht="15.75" customHeight="1" x14ac:dyDescent="0.3"/>
    <row r="3450" spans="9:9" ht="15.75" customHeight="1" x14ac:dyDescent="0.3"/>
    <row r="3451" spans="9:9" ht="12" customHeight="1" x14ac:dyDescent="0.3">
      <c r="I3451" s="335" t="s">
        <v>226</v>
      </c>
    </row>
    <row r="3452" spans="9:9" ht="12" customHeight="1" x14ac:dyDescent="0.3">
      <c r="I3452" s="335"/>
    </row>
    <row r="3453" spans="9:9" ht="12" customHeight="1" x14ac:dyDescent="0.3">
      <c r="I3453" s="335" t="s">
        <v>225</v>
      </c>
    </row>
    <row r="3454" spans="9:9" ht="12" customHeight="1" x14ac:dyDescent="0.3">
      <c r="I3454" s="335"/>
    </row>
    <row r="3455" spans="9:9" ht="12" customHeight="1" x14ac:dyDescent="0.3">
      <c r="I3455" s="335" t="s">
        <v>226</v>
      </c>
    </row>
    <row r="3456" spans="9:9" ht="12" customHeight="1" x14ac:dyDescent="0.3">
      <c r="I3456" s="335" t="s">
        <v>225</v>
      </c>
    </row>
    <row r="3457" ht="15.75" customHeight="1" x14ac:dyDescent="0.3"/>
    <row r="3458" ht="15.75" customHeight="1" x14ac:dyDescent="0.3"/>
    <row r="3459" ht="15.75" customHeight="1" x14ac:dyDescent="0.3"/>
    <row r="3460" ht="15.75" customHeight="1" x14ac:dyDescent="0.3"/>
    <row r="3461" ht="15.75" customHeight="1" x14ac:dyDescent="0.3"/>
    <row r="3462" ht="15.75" customHeight="1" x14ac:dyDescent="0.3"/>
    <row r="3463" ht="15.75" customHeight="1" x14ac:dyDescent="0.3"/>
    <row r="3464" ht="15.75" customHeight="1" x14ac:dyDescent="0.3"/>
    <row r="3465" ht="15.75" customHeight="1" x14ac:dyDescent="0.3"/>
    <row r="3466" ht="15.75" customHeight="1" x14ac:dyDescent="0.3"/>
    <row r="3467" ht="15.75" customHeight="1" x14ac:dyDescent="0.3"/>
    <row r="3468" ht="15.75" customHeight="1" x14ac:dyDescent="0.3"/>
    <row r="3469" ht="15.75" customHeight="1" x14ac:dyDescent="0.3"/>
    <row r="3470" ht="15.75" customHeight="1" x14ac:dyDescent="0.3"/>
    <row r="3471" ht="15.75" customHeight="1" x14ac:dyDescent="0.3"/>
    <row r="3472" ht="15.75" customHeight="1" x14ac:dyDescent="0.3"/>
    <row r="3473" spans="9:9" ht="15.75" customHeight="1" x14ac:dyDescent="0.3"/>
    <row r="3474" spans="9:9" ht="15.75" customHeight="1" x14ac:dyDescent="0.3"/>
    <row r="3475" spans="9:9" ht="12" customHeight="1" x14ac:dyDescent="0.3">
      <c r="I3475" s="335" t="s">
        <v>226</v>
      </c>
    </row>
  </sheetData>
  <autoFilter ref="A1:G1677" xr:uid="{00000000-0009-0000-0000-000006000000}"/>
  <mergeCells count="5">
    <mergeCell ref="A1:B1"/>
    <mergeCell ref="E1:F1"/>
    <mergeCell ref="Q1:R1"/>
    <mergeCell ref="E2:F2"/>
    <mergeCell ref="E3:F3"/>
  </mergeCells>
  <conditionalFormatting sqref="I1 I4:I347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1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7405.6500000000005</v>
      </c>
      <c r="B2" s="339"/>
      <c r="C2" s="340"/>
      <c r="D2" s="342" t="s">
        <v>493</v>
      </c>
      <c r="E2" s="343">
        <f>E3-E129</f>
        <v>23258.329999999998</v>
      </c>
      <c r="F2" s="344" t="s">
        <v>493</v>
      </c>
      <c r="G2" s="345">
        <f>G3-G129</f>
        <v>1286.0100000000002</v>
      </c>
      <c r="H2" s="343" t="s">
        <v>493</v>
      </c>
      <c r="I2" s="343">
        <f>I3-I129</f>
        <v>1533.3599999999997</v>
      </c>
      <c r="J2" s="344" t="s">
        <v>493</v>
      </c>
      <c r="K2" s="345">
        <f>K3-K129</f>
        <v>721</v>
      </c>
      <c r="L2" s="343" t="s">
        <v>493</v>
      </c>
      <c r="M2" s="343">
        <f>M3-M129</f>
        <v>31.47</v>
      </c>
      <c r="N2" s="345" t="s">
        <v>493</v>
      </c>
      <c r="O2" s="345">
        <f>O3-O129</f>
        <v>31.47</v>
      </c>
      <c r="P2" s="343" t="s">
        <v>493</v>
      </c>
      <c r="Q2" s="343">
        <f>Q3-Q129</f>
        <v>30.720000000000027</v>
      </c>
      <c r="R2" s="345" t="s">
        <v>493</v>
      </c>
      <c r="S2" s="345">
        <f>S3-S129</f>
        <v>-2928.84</v>
      </c>
      <c r="T2" s="346" t="s">
        <v>493</v>
      </c>
      <c r="U2" s="343">
        <f>U3-U129</f>
        <v>-17375.309999999998</v>
      </c>
      <c r="V2" s="345" t="s">
        <v>493</v>
      </c>
      <c r="W2" s="345">
        <f>W3-W129</f>
        <v>900</v>
      </c>
      <c r="X2" s="343" t="s">
        <v>493</v>
      </c>
      <c r="Y2" s="343">
        <f>Y3-Y129</f>
        <v>264.5</v>
      </c>
      <c r="Z2" s="345" t="s">
        <v>493</v>
      </c>
      <c r="AA2" s="345">
        <f>AA3-AA129</f>
        <v>-377.7800000000002</v>
      </c>
      <c r="AB2" s="343" t="s">
        <v>493</v>
      </c>
      <c r="AC2" s="343">
        <f>AC3-AC129</f>
        <v>30.720000000000027</v>
      </c>
    </row>
    <row r="3" spans="1:29" ht="14.25" customHeight="1" x14ac:dyDescent="0.3">
      <c r="A3" s="341">
        <f t="shared" si="0"/>
        <v>19646.140000000007</v>
      </c>
      <c r="B3" s="347"/>
      <c r="C3" s="340"/>
      <c r="D3" s="342" t="s">
        <v>494</v>
      </c>
      <c r="E3" s="343">
        <f>SUM(E6:E129)-SUM(D6:D129)</f>
        <v>24968.82</v>
      </c>
      <c r="F3" s="345" t="s">
        <v>494</v>
      </c>
      <c r="G3" s="345">
        <f>SUM(G6:G129)-SUM(F6:F129)</f>
        <v>1786.0100000000002</v>
      </c>
      <c r="H3" s="343" t="s">
        <v>494</v>
      </c>
      <c r="I3" s="343">
        <f>SUM(I6:I129)-SUM(H6:H129)</f>
        <v>3533.3599999999997</v>
      </c>
      <c r="J3" s="345" t="s">
        <v>494</v>
      </c>
      <c r="K3" s="345">
        <f>SUM(K6:K129)-SUM(J6:J129)</f>
        <v>1721</v>
      </c>
      <c r="L3" s="343" t="s">
        <v>494</v>
      </c>
      <c r="M3" s="343">
        <f>SUM(M6:M129)-SUM(L6:L129)</f>
        <v>96.47</v>
      </c>
      <c r="N3" s="345" t="s">
        <v>494</v>
      </c>
      <c r="O3" s="345">
        <f>SUM(O6:O129)-SUM(N6:N129)</f>
        <v>96.47</v>
      </c>
      <c r="P3" s="343" t="s">
        <v>494</v>
      </c>
      <c r="Q3" s="343">
        <f>SUM(Q6:Q129)-SUM(P6:P129)</f>
        <v>130.72000000000003</v>
      </c>
      <c r="R3" s="345" t="s">
        <v>494</v>
      </c>
      <c r="S3" s="345">
        <f>SUM(S6:S129)-SUM(R6:R129)</f>
        <v>-928.84000000000015</v>
      </c>
      <c r="T3" s="343" t="s">
        <v>494</v>
      </c>
      <c r="U3" s="343">
        <f>SUM(U6:U129)-SUM(T6:T129)</f>
        <v>-14875.309999999998</v>
      </c>
      <c r="V3" s="345" t="s">
        <v>494</v>
      </c>
      <c r="W3" s="345">
        <f>SUM(W6:W129)-SUM(V6:V129)</f>
        <v>1400</v>
      </c>
      <c r="X3" s="343" t="s">
        <v>494</v>
      </c>
      <c r="Y3" s="343">
        <f>SUM(Y6:Y129)-SUM(X6:X129)</f>
        <v>464.5</v>
      </c>
      <c r="Z3" s="345" t="s">
        <v>494</v>
      </c>
      <c r="AA3" s="345">
        <f>SUM(AA6:AA129)-SUM(Z6:Z129)</f>
        <v>1122.2199999999998</v>
      </c>
      <c r="AB3" s="343" t="s">
        <v>494</v>
      </c>
      <c r="AC3" s="343">
        <f>SUM(AC6:AC129)-SUM(AB6:AB129)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SUM(D6:D128)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1286.0100000000002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6528.84</v>
      </c>
      <c r="S5" s="345">
        <f t="shared" si="1"/>
        <v>3600</v>
      </c>
      <c r="T5" s="343">
        <f t="shared" si="1"/>
        <v>20750.309999999998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46295</v>
      </c>
      <c r="B7" s="347">
        <f t="shared" ref="B7:B57" si="2">SUM(E7,U7,K7,G7,I7,S7,O7,M7,Q7,W7,Y7,AA7,AC7)-SUM(D7,F7,T7,H7,R7,N7,J7,L7,P7,V7,X7,Z7,AB7)</f>
        <v>2000</v>
      </c>
      <c r="C7" s="348" t="s">
        <v>1076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46295</v>
      </c>
      <c r="B8" s="347">
        <f t="shared" si="2"/>
        <v>60.95</v>
      </c>
      <c r="C8" s="348" t="s">
        <v>509</v>
      </c>
      <c r="D8" s="342"/>
      <c r="E8" s="343"/>
      <c r="F8" s="345"/>
      <c r="G8" s="345">
        <v>60.95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46279</v>
      </c>
      <c r="B9" s="347">
        <f t="shared" si="2"/>
        <v>-1360</v>
      </c>
      <c r="C9" s="348" t="s">
        <v>1057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1360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46273</v>
      </c>
      <c r="B10" s="347">
        <f t="shared" si="2"/>
        <v>-960</v>
      </c>
      <c r="C10" s="348" t="s">
        <v>901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960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46272</v>
      </c>
      <c r="B11" s="347">
        <f t="shared" si="2"/>
        <v>-600</v>
      </c>
      <c r="C11" s="348" t="s">
        <v>529</v>
      </c>
      <c r="D11" s="342">
        <v>600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46265</v>
      </c>
      <c r="B12" s="347">
        <f t="shared" si="2"/>
        <v>6794.38</v>
      </c>
      <c r="C12" s="348" t="s">
        <v>1037</v>
      </c>
      <c r="D12" s="342"/>
      <c r="E12" s="343">
        <v>6794.38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2000</v>
      </c>
      <c r="C13" s="348" t="s">
        <v>1033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46265</v>
      </c>
      <c r="B14" s="347">
        <f t="shared" si="2"/>
        <v>53.41</v>
      </c>
      <c r="C14" s="348" t="s">
        <v>504</v>
      </c>
      <c r="D14" s="342"/>
      <c r="E14" s="343"/>
      <c r="F14" s="345"/>
      <c r="G14" s="345">
        <v>53.41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46265</v>
      </c>
      <c r="B15" s="347">
        <f t="shared" si="2"/>
        <v>0.41</v>
      </c>
      <c r="C15" s="348" t="s">
        <v>505</v>
      </c>
      <c r="D15" s="342"/>
      <c r="E15" s="343"/>
      <c r="F15" s="345"/>
      <c r="G15" s="345">
        <v>0.41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46265</v>
      </c>
      <c r="B16" s="347">
        <f t="shared" si="2"/>
        <v>-191.64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95.82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95.82</v>
      </c>
      <c r="AC16" s="343"/>
    </row>
    <row r="17" spans="1:29" ht="14.25" customHeight="1" x14ac:dyDescent="0.3">
      <c r="A17" s="338">
        <v>46261</v>
      </c>
      <c r="B17" s="347">
        <f t="shared" si="2"/>
        <v>99.61</v>
      </c>
      <c r="C17" s="348" t="s">
        <v>509</v>
      </c>
      <c r="D17" s="342"/>
      <c r="E17" s="343"/>
      <c r="F17" s="345"/>
      <c r="G17" s="345">
        <v>99.61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46253</v>
      </c>
      <c r="B18" s="347">
        <f t="shared" si="2"/>
        <v>-219.38</v>
      </c>
      <c r="C18" s="348" t="s">
        <v>1034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219.38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46244</v>
      </c>
      <c r="B19" s="347">
        <f t="shared" si="2"/>
        <v>-960</v>
      </c>
      <c r="C19" s="348" t="s">
        <v>901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46243</v>
      </c>
      <c r="B20" s="347">
        <f t="shared" si="2"/>
        <v>-116.04</v>
      </c>
      <c r="C20" s="348" t="s">
        <v>858</v>
      </c>
      <c r="D20" s="342">
        <v>116.04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46240</v>
      </c>
      <c r="B21" s="347">
        <f t="shared" si="2"/>
        <v>52.8</v>
      </c>
      <c r="C21" s="348" t="s">
        <v>509</v>
      </c>
      <c r="D21" s="342"/>
      <c r="E21" s="343"/>
      <c r="F21" s="345"/>
      <c r="G21" s="345">
        <v>52.8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-500</v>
      </c>
      <c r="C22" s="348" t="s">
        <v>896</v>
      </c>
      <c r="D22" s="342">
        <v>500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46238</v>
      </c>
      <c r="B23" s="347">
        <f t="shared" si="2"/>
        <v>-500</v>
      </c>
      <c r="C23" s="348" t="s">
        <v>897</v>
      </c>
      <c r="D23" s="342">
        <v>500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46238</v>
      </c>
      <c r="B24" s="347">
        <f t="shared" si="2"/>
        <v>-121.4</v>
      </c>
      <c r="C24" s="348" t="s">
        <v>533</v>
      </c>
      <c r="D24" s="342"/>
      <c r="E24" s="343"/>
      <c r="F24" s="345"/>
      <c r="G24" s="345"/>
      <c r="H24" s="343">
        <v>121.4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46234</v>
      </c>
      <c r="B25" s="347">
        <f t="shared" si="2"/>
        <v>8746.27</v>
      </c>
      <c r="C25" s="348" t="s">
        <v>1004</v>
      </c>
      <c r="D25" s="342"/>
      <c r="E25" s="343">
        <v>8746.27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46234</v>
      </c>
      <c r="B26" s="347">
        <f t="shared" si="2"/>
        <v>2000</v>
      </c>
      <c r="C26" s="348" t="s">
        <v>1005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46234</v>
      </c>
      <c r="B27" s="347">
        <f t="shared" si="2"/>
        <v>0.22</v>
      </c>
      <c r="C27" s="348" t="s">
        <v>505</v>
      </c>
      <c r="D27" s="342"/>
      <c r="E27" s="343"/>
      <c r="F27" s="345"/>
      <c r="G27" s="345">
        <v>0.22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46232</v>
      </c>
      <c r="B28" s="347">
        <f t="shared" si="2"/>
        <v>52.7</v>
      </c>
      <c r="C28" s="348" t="s">
        <v>504</v>
      </c>
      <c r="D28" s="342"/>
      <c r="E28" s="343"/>
      <c r="F28" s="345"/>
      <c r="G28" s="345">
        <v>52.7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46231</v>
      </c>
      <c r="B29" s="347">
        <f t="shared" si="2"/>
        <v>-1171.3800000000001</v>
      </c>
      <c r="C29" s="348" t="s">
        <v>525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>
        <v>1171.3800000000001</v>
      </c>
      <c r="AA29" s="345"/>
      <c r="AB29" s="343"/>
      <c r="AC29" s="343"/>
    </row>
    <row r="30" spans="1:29" ht="14.25" customHeight="1" x14ac:dyDescent="0.3">
      <c r="A30" s="338">
        <v>46226</v>
      </c>
      <c r="B30" s="347">
        <f t="shared" si="2"/>
        <v>-133.13999999999999</v>
      </c>
      <c r="C30" s="348" t="s">
        <v>315</v>
      </c>
      <c r="D30" s="342"/>
      <c r="E30" s="343"/>
      <c r="F30" s="345"/>
      <c r="G30" s="345"/>
      <c r="H30" s="343"/>
      <c r="I30" s="343"/>
      <c r="J30" s="345"/>
      <c r="K30" s="345"/>
      <c r="L30" s="343">
        <v>66.569999999999993</v>
      </c>
      <c r="M30" s="343"/>
      <c r="N30" s="345">
        <v>66.569999999999993</v>
      </c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46214</v>
      </c>
      <c r="B31" s="347">
        <f t="shared" si="2"/>
        <v>53.11</v>
      </c>
      <c r="C31" s="348" t="s">
        <v>509</v>
      </c>
      <c r="D31" s="342"/>
      <c r="E31" s="343"/>
      <c r="F31" s="345"/>
      <c r="G31" s="345">
        <v>53.11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46212</v>
      </c>
      <c r="B32" s="347">
        <f t="shared" si="2"/>
        <v>300</v>
      </c>
      <c r="C32" s="348" t="s">
        <v>973</v>
      </c>
      <c r="D32" s="342"/>
      <c r="E32" s="343">
        <v>300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46211</v>
      </c>
      <c r="B33" s="347">
        <f t="shared" si="2"/>
        <v>-960</v>
      </c>
      <c r="C33" s="348" t="s">
        <v>901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960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-1182.68</v>
      </c>
      <c r="C34" s="348" t="s">
        <v>1002</v>
      </c>
      <c r="D34" s="342">
        <v>1182.68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350</v>
      </c>
      <c r="C35" s="348" t="s">
        <v>971</v>
      </c>
      <c r="D35" s="342"/>
      <c r="E35" s="343">
        <v>350</v>
      </c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46209</v>
      </c>
      <c r="B36" s="347">
        <f t="shared" si="2"/>
        <v>-8500</v>
      </c>
      <c r="C36" s="348" t="s">
        <v>957</v>
      </c>
      <c r="D36" s="342">
        <v>8500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46209</v>
      </c>
      <c r="B37" s="347">
        <f t="shared" si="2"/>
        <v>-150</v>
      </c>
      <c r="C37" s="348" t="s">
        <v>972</v>
      </c>
      <c r="D37" s="342"/>
      <c r="E37" s="343"/>
      <c r="F37" s="345"/>
      <c r="G37" s="345"/>
      <c r="H37" s="343">
        <v>150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46205</v>
      </c>
      <c r="B38" s="347">
        <f t="shared" si="2"/>
        <v>-783</v>
      </c>
      <c r="C38" s="348" t="s">
        <v>1001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783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6487.16</v>
      </c>
      <c r="C39" s="348" t="s">
        <v>970</v>
      </c>
      <c r="D39" s="342"/>
      <c r="E39" s="343">
        <v>6487.16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2000</v>
      </c>
      <c r="C40" s="348" t="s">
        <v>944</v>
      </c>
      <c r="D40" s="342"/>
      <c r="E40" s="343"/>
      <c r="F40" s="345"/>
      <c r="G40" s="345"/>
      <c r="H40" s="343"/>
      <c r="I40" s="343">
        <v>350</v>
      </c>
      <c r="J40" s="345"/>
      <c r="K40" s="345">
        <v>320</v>
      </c>
      <c r="L40" s="343"/>
      <c r="M40" s="343">
        <v>25</v>
      </c>
      <c r="N40" s="345"/>
      <c r="O40" s="345">
        <v>25</v>
      </c>
      <c r="P40" s="343"/>
      <c r="Q40" s="343">
        <v>45</v>
      </c>
      <c r="R40" s="345"/>
      <c r="S40" s="345">
        <v>400</v>
      </c>
      <c r="T40" s="343"/>
      <c r="U40" s="343">
        <v>375</v>
      </c>
      <c r="V40" s="345"/>
      <c r="W40" s="345">
        <v>100</v>
      </c>
      <c r="X40" s="343"/>
      <c r="Y40" s="343">
        <v>85</v>
      </c>
      <c r="Z40" s="345"/>
      <c r="AA40" s="345">
        <v>230</v>
      </c>
      <c r="AB40" s="343"/>
      <c r="AC40" s="343">
        <v>45</v>
      </c>
    </row>
    <row r="41" spans="1:29" ht="14.25" customHeight="1" x14ac:dyDescent="0.3">
      <c r="A41" s="338">
        <v>46203</v>
      </c>
      <c r="B41" s="347">
        <f t="shared" si="2"/>
        <v>0.35</v>
      </c>
      <c r="C41" s="348" t="s">
        <v>505</v>
      </c>
      <c r="D41" s="342"/>
      <c r="E41" s="343"/>
      <c r="F41" s="345"/>
      <c r="G41" s="345">
        <v>0.35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-580</v>
      </c>
      <c r="C42" s="348" t="s">
        <v>949</v>
      </c>
      <c r="D42" s="342">
        <v>580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-185.64</v>
      </c>
      <c r="C43" s="348" t="s">
        <v>423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>
        <v>92.82</v>
      </c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>
        <v>92.82</v>
      </c>
      <c r="AC43" s="343"/>
    </row>
    <row r="44" spans="1:29" ht="14.25" customHeight="1" x14ac:dyDescent="0.3">
      <c r="A44" s="338">
        <v>46203</v>
      </c>
      <c r="B44" s="347">
        <f t="shared" si="2"/>
        <v>51.56</v>
      </c>
      <c r="C44" s="348" t="s">
        <v>509</v>
      </c>
      <c r="D44" s="342"/>
      <c r="E44" s="343"/>
      <c r="F44" s="345"/>
      <c r="G44" s="345">
        <v>51.56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53.44</v>
      </c>
      <c r="C45" s="348" t="s">
        <v>504</v>
      </c>
      <c r="D45" s="342"/>
      <c r="E45" s="343"/>
      <c r="F45" s="345"/>
      <c r="G45" s="345">
        <v>53.44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-207.96</v>
      </c>
      <c r="C46" s="348" t="s">
        <v>946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207.96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-1713.1</v>
      </c>
      <c r="C47" s="348" t="s">
        <v>531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1713.1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46189</v>
      </c>
      <c r="B48" s="347">
        <f t="shared" si="2"/>
        <v>53.17</v>
      </c>
      <c r="C48" s="348" t="s">
        <v>509</v>
      </c>
      <c r="D48" s="342"/>
      <c r="E48" s="343"/>
      <c r="F48" s="345"/>
      <c r="G48" s="345">
        <v>53.17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46186</v>
      </c>
      <c r="B49" s="347">
        <f t="shared" si="2"/>
        <v>57.38</v>
      </c>
      <c r="C49" s="348" t="s">
        <v>509</v>
      </c>
      <c r="D49" s="342"/>
      <c r="E49" s="343"/>
      <c r="F49" s="345"/>
      <c r="G49" s="345">
        <v>57.38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46184</v>
      </c>
      <c r="B50" s="347">
        <f t="shared" si="2"/>
        <v>-2159</v>
      </c>
      <c r="C50" s="348" t="s">
        <v>911</v>
      </c>
      <c r="D50" s="342"/>
      <c r="E50" s="343"/>
      <c r="F50" s="345"/>
      <c r="G50" s="345"/>
      <c r="H50" s="343"/>
      <c r="I50" s="343"/>
      <c r="J50" s="345">
        <v>2159</v>
      </c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46183</v>
      </c>
      <c r="B51" s="347">
        <f t="shared" si="2"/>
        <v>-816.19</v>
      </c>
      <c r="C51" s="348" t="s">
        <v>912</v>
      </c>
      <c r="D51" s="342"/>
      <c r="E51" s="343"/>
      <c r="F51" s="345"/>
      <c r="G51" s="345"/>
      <c r="H51" s="343">
        <v>816.19</v>
      </c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46180</v>
      </c>
      <c r="B52" s="347">
        <f t="shared" si="2"/>
        <v>-313.77999999999997</v>
      </c>
      <c r="C52" s="348" t="s">
        <v>890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313.77999999999997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46176</v>
      </c>
      <c r="B53" s="347">
        <f t="shared" si="2"/>
        <v>-1000</v>
      </c>
      <c r="C53" s="348" t="s">
        <v>901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1000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46174</v>
      </c>
      <c r="B54" s="347">
        <f t="shared" si="2"/>
        <v>-320</v>
      </c>
      <c r="C54" s="348" t="s">
        <v>913</v>
      </c>
      <c r="D54" s="342">
        <v>320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-3000</v>
      </c>
      <c r="C55" s="348" t="s">
        <v>897</v>
      </c>
      <c r="D55" s="342">
        <v>3000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si="2"/>
        <v>-1000</v>
      </c>
      <c r="C56" s="348" t="s">
        <v>896</v>
      </c>
      <c r="D56" s="342">
        <v>1000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46173</v>
      </c>
      <c r="B57" s="347">
        <f t="shared" si="2"/>
        <v>1160.3599999999999</v>
      </c>
      <c r="C57" s="348" t="s">
        <v>895</v>
      </c>
      <c r="D57" s="342"/>
      <c r="E57" s="343">
        <v>1160.3599999999999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46173</v>
      </c>
      <c r="B58" s="347">
        <f t="shared" ref="B58:B129" si="3">SUM(E58,U58,K58,G58,I58,S58,O58,M58,Q58,W58,Y58,AA58,AC58)-SUM(D58,F58,T58,H58,R58,N58,J58,L58,P58,V58,X58,Z58,AB58)</f>
        <v>2000</v>
      </c>
      <c r="C58" s="348" t="s">
        <v>886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46173</v>
      </c>
      <c r="B59" s="347">
        <f t="shared" si="3"/>
        <v>0.63</v>
      </c>
      <c r="C59" s="348" t="s">
        <v>505</v>
      </c>
      <c r="D59" s="342"/>
      <c r="E59" s="343"/>
      <c r="F59" s="345"/>
      <c r="G59" s="345">
        <v>0.63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46172</v>
      </c>
      <c r="B60" s="347">
        <f t="shared" si="3"/>
        <v>-530.36</v>
      </c>
      <c r="C60" s="348" t="s">
        <v>890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530.36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46168</v>
      </c>
      <c r="B61" s="347">
        <f t="shared" si="3"/>
        <v>0</v>
      </c>
      <c r="C61" s="348" t="s">
        <v>887</v>
      </c>
      <c r="D61" s="342">
        <v>400</v>
      </c>
      <c r="E61" s="343">
        <v>400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87.5</v>
      </c>
      <c r="C62" s="348" t="s">
        <v>509</v>
      </c>
      <c r="D62" s="342"/>
      <c r="E62" s="343"/>
      <c r="F62" s="345"/>
      <c r="G62" s="345">
        <v>87.5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46170</v>
      </c>
      <c r="B63" s="347">
        <f t="shared" si="3"/>
        <v>56.18</v>
      </c>
      <c r="C63" s="348" t="s">
        <v>504</v>
      </c>
      <c r="D63" s="342"/>
      <c r="E63" s="343"/>
      <c r="F63" s="345"/>
      <c r="G63" s="345">
        <v>56.18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46170</v>
      </c>
      <c r="B64" s="347">
        <f t="shared" si="3"/>
        <v>-4500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4500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46166</v>
      </c>
      <c r="B65" s="347">
        <f t="shared" si="3"/>
        <v>-69.2</v>
      </c>
      <c r="C65" s="348" t="s">
        <v>858</v>
      </c>
      <c r="D65" s="342">
        <v>69.2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46165</v>
      </c>
      <c r="B66" s="347">
        <f t="shared" si="3"/>
        <v>-138.44</v>
      </c>
      <c r="C66" s="348" t="s">
        <v>876</v>
      </c>
      <c r="D66" s="342">
        <v>138.44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46158</v>
      </c>
      <c r="B67" s="347">
        <f t="shared" si="3"/>
        <v>-87.13</v>
      </c>
      <c r="C67" s="348" t="s">
        <v>847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87.13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46158</v>
      </c>
      <c r="B68" s="347">
        <f t="shared" si="3"/>
        <v>-95.85</v>
      </c>
      <c r="C68" s="348" t="s">
        <v>849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95.85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46157</v>
      </c>
      <c r="B69" s="347">
        <f t="shared" si="3"/>
        <v>-146.15</v>
      </c>
      <c r="C69" s="348" t="s">
        <v>506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146.15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-221.4</v>
      </c>
      <c r="C70" s="348" t="s">
        <v>856</v>
      </c>
      <c r="D70" s="342"/>
      <c r="E70" s="343"/>
      <c r="F70" s="345"/>
      <c r="G70" s="345"/>
      <c r="H70" s="343">
        <v>221.4</v>
      </c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46155</v>
      </c>
      <c r="B71" s="347">
        <f t="shared" si="3"/>
        <v>444.44</v>
      </c>
      <c r="C71" s="348" t="s">
        <v>519</v>
      </c>
      <c r="D71" s="342"/>
      <c r="E71" s="343">
        <v>444.44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46155</v>
      </c>
      <c r="B72" s="347">
        <f t="shared" si="3"/>
        <v>351.69</v>
      </c>
      <c r="C72" s="348" t="s">
        <v>859</v>
      </c>
      <c r="D72" s="342"/>
      <c r="E72" s="343">
        <v>351.69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46153</v>
      </c>
      <c r="B73" s="347">
        <f t="shared" si="3"/>
        <v>-1045.8699999999999</v>
      </c>
      <c r="C73" s="348" t="s">
        <v>843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1045.8699999999999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46151</v>
      </c>
      <c r="B74" s="347">
        <f t="shared" si="3"/>
        <v>-903.88</v>
      </c>
      <c r="C74" s="348" t="s">
        <v>857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903.88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46149</v>
      </c>
      <c r="B75" s="347">
        <f t="shared" si="3"/>
        <v>69.400000000000006</v>
      </c>
      <c r="C75" s="348" t="s">
        <v>509</v>
      </c>
      <c r="D75" s="342"/>
      <c r="E75" s="343"/>
      <c r="F75" s="345"/>
      <c r="G75" s="345">
        <v>69.400000000000006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46148</v>
      </c>
      <c r="B76" s="347">
        <f t="shared" si="3"/>
        <v>-500.5</v>
      </c>
      <c r="C76" s="348" t="s">
        <v>212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>
        <v>500.5</v>
      </c>
      <c r="Y76" s="343"/>
      <c r="Z76" s="345"/>
      <c r="AA76" s="345"/>
      <c r="AB76" s="343"/>
      <c r="AC76" s="343"/>
    </row>
    <row r="77" spans="1:29" ht="14.25" customHeight="1" x14ac:dyDescent="0.3">
      <c r="A77" s="338">
        <v>46148</v>
      </c>
      <c r="B77" s="347">
        <f t="shared" si="3"/>
        <v>-457.94</v>
      </c>
      <c r="C77" s="348" t="s">
        <v>858</v>
      </c>
      <c r="D77" s="342">
        <v>457.94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5616.82</v>
      </c>
      <c r="C78" s="348" t="s">
        <v>285</v>
      </c>
      <c r="D78" s="342"/>
      <c r="E78" s="343">
        <v>5616.82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2000</v>
      </c>
      <c r="C79" s="348" t="s">
        <v>503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46142</v>
      </c>
      <c r="B80" s="347">
        <f t="shared" si="3"/>
        <v>62.26</v>
      </c>
      <c r="C80" s="348" t="s">
        <v>504</v>
      </c>
      <c r="D80" s="342"/>
      <c r="E80" s="343"/>
      <c r="F80" s="345"/>
      <c r="G80" s="345">
        <v>62.26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-185.64</v>
      </c>
      <c r="C81" s="348" t="s">
        <v>423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>
        <v>92.82</v>
      </c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>
        <v>92.82</v>
      </c>
      <c r="AC81" s="343"/>
    </row>
    <row r="82" spans="1:29" ht="14.25" customHeight="1" x14ac:dyDescent="0.3">
      <c r="A82" s="338">
        <v>46142</v>
      </c>
      <c r="B82" s="347">
        <f t="shared" si="3"/>
        <v>-127.68</v>
      </c>
      <c r="C82" s="348" t="s">
        <v>315</v>
      </c>
      <c r="D82" s="342"/>
      <c r="E82" s="343"/>
      <c r="F82" s="345"/>
      <c r="G82" s="345"/>
      <c r="H82" s="343"/>
      <c r="I82" s="343"/>
      <c r="J82" s="345"/>
      <c r="K82" s="345"/>
      <c r="L82" s="343">
        <v>63.84</v>
      </c>
      <c r="M82" s="343"/>
      <c r="N82" s="345">
        <v>63.84</v>
      </c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46142</v>
      </c>
      <c r="B83" s="347">
        <f t="shared" si="3"/>
        <v>0.52</v>
      </c>
      <c r="C83" s="348" t="s">
        <v>505</v>
      </c>
      <c r="D83" s="342"/>
      <c r="E83" s="343"/>
      <c r="F83" s="345"/>
      <c r="G83" s="345">
        <v>0.52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-578.57000000000005</v>
      </c>
      <c r="C84" s="348" t="s">
        <v>506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578.57000000000005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46130</v>
      </c>
      <c r="B85" s="347">
        <f t="shared" si="3"/>
        <v>-93.71</v>
      </c>
      <c r="C85" s="348" t="s">
        <v>507</v>
      </c>
      <c r="D85" s="342"/>
      <c r="E85" s="343"/>
      <c r="F85" s="345"/>
      <c r="G85" s="345"/>
      <c r="H85" s="343">
        <v>93.71</v>
      </c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46130</v>
      </c>
      <c r="B86" s="347">
        <f t="shared" si="3"/>
        <v>-318.36</v>
      </c>
      <c r="C86" s="348" t="s">
        <v>508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318.36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46129</v>
      </c>
      <c r="B87" s="347">
        <f t="shared" si="3"/>
        <v>62.19</v>
      </c>
      <c r="C87" s="348" t="s">
        <v>509</v>
      </c>
      <c r="D87" s="342"/>
      <c r="E87" s="343"/>
      <c r="F87" s="345"/>
      <c r="G87" s="345">
        <v>62.19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46112</v>
      </c>
      <c r="B88" s="347">
        <f t="shared" si="3"/>
        <v>4309.58</v>
      </c>
      <c r="C88" s="348" t="s">
        <v>510</v>
      </c>
      <c r="D88" s="342"/>
      <c r="E88" s="343">
        <v>4309.58</v>
      </c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2000</v>
      </c>
      <c r="C89" s="348" t="s">
        <v>511</v>
      </c>
      <c r="D89" s="342"/>
      <c r="E89" s="343"/>
      <c r="F89" s="345"/>
      <c r="G89" s="345"/>
      <c r="H89" s="343"/>
      <c r="I89" s="343">
        <v>350</v>
      </c>
      <c r="J89" s="345"/>
      <c r="K89" s="345">
        <v>320</v>
      </c>
      <c r="L89" s="343"/>
      <c r="M89" s="343">
        <v>25</v>
      </c>
      <c r="N89" s="345"/>
      <c r="O89" s="345">
        <v>25</v>
      </c>
      <c r="P89" s="343"/>
      <c r="Q89" s="343">
        <v>45</v>
      </c>
      <c r="R89" s="345"/>
      <c r="S89" s="345">
        <v>400</v>
      </c>
      <c r="T89" s="343"/>
      <c r="U89" s="343">
        <v>375</v>
      </c>
      <c r="V89" s="345"/>
      <c r="W89" s="345">
        <v>100</v>
      </c>
      <c r="X89" s="343"/>
      <c r="Y89" s="343">
        <v>85</v>
      </c>
      <c r="Z89" s="345"/>
      <c r="AA89" s="345">
        <v>230</v>
      </c>
      <c r="AB89" s="343"/>
      <c r="AC89" s="343">
        <v>45</v>
      </c>
    </row>
    <row r="90" spans="1:29" ht="14.25" customHeight="1" x14ac:dyDescent="0.3">
      <c r="A90" s="338">
        <v>46112</v>
      </c>
      <c r="B90" s="347">
        <f t="shared" si="3"/>
        <v>0.34</v>
      </c>
      <c r="C90" s="348" t="s">
        <v>505</v>
      </c>
      <c r="D90" s="342"/>
      <c r="E90" s="343"/>
      <c r="F90" s="345"/>
      <c r="G90" s="345">
        <v>0.34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46112</v>
      </c>
      <c r="B91" s="347">
        <f t="shared" si="3"/>
        <v>-1200</v>
      </c>
      <c r="C91" s="348" t="s">
        <v>512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1200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46108</v>
      </c>
      <c r="B92" s="347">
        <f t="shared" si="3"/>
        <v>68.72</v>
      </c>
      <c r="C92" s="348" t="s">
        <v>504</v>
      </c>
      <c r="D92" s="342"/>
      <c r="E92" s="343"/>
      <c r="F92" s="345"/>
      <c r="G92" s="345">
        <v>68.72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46104</v>
      </c>
      <c r="B93" s="347">
        <f t="shared" si="3"/>
        <v>-6</v>
      </c>
      <c r="C93" s="348" t="s">
        <v>513</v>
      </c>
      <c r="D93" s="342">
        <v>6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-100</v>
      </c>
      <c r="C94" s="348" t="s">
        <v>514</v>
      </c>
      <c r="D94" s="342">
        <v>100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515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-50</v>
      </c>
      <c r="C96" s="348" t="s">
        <v>516</v>
      </c>
      <c r="D96" s="342">
        <v>50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46103</v>
      </c>
      <c r="B97" s="347">
        <f t="shared" si="3"/>
        <v>-100</v>
      </c>
      <c r="C97" s="348" t="s">
        <v>517</v>
      </c>
      <c r="D97" s="342">
        <v>100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46103</v>
      </c>
      <c r="B98" s="347">
        <f t="shared" si="3"/>
        <v>-100</v>
      </c>
      <c r="C98" s="348" t="s">
        <v>518</v>
      </c>
      <c r="D98" s="342">
        <v>100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46102</v>
      </c>
      <c r="B99" s="347">
        <f t="shared" si="3"/>
        <v>-300</v>
      </c>
      <c r="C99" s="348" t="s">
        <v>519</v>
      </c>
      <c r="D99" s="342">
        <v>300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46102</v>
      </c>
      <c r="B100" s="347">
        <f t="shared" si="3"/>
        <v>1384.5</v>
      </c>
      <c r="C100" s="348" t="s">
        <v>520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-1384.5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46094</v>
      </c>
      <c r="B101" s="347">
        <f t="shared" si="3"/>
        <v>55.66</v>
      </c>
      <c r="C101" s="348" t="s">
        <v>509</v>
      </c>
      <c r="D101" s="342"/>
      <c r="E101" s="343"/>
      <c r="F101" s="345"/>
      <c r="G101" s="345">
        <v>55.66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46090</v>
      </c>
      <c r="B102" s="347">
        <f t="shared" si="3"/>
        <v>-380</v>
      </c>
      <c r="C102" s="348" t="s">
        <v>521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>
        <v>380</v>
      </c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46083</v>
      </c>
      <c r="B103" s="347">
        <f t="shared" si="3"/>
        <v>-185.64</v>
      </c>
      <c r="C103" s="348" t="s">
        <v>423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>
        <v>92.82</v>
      </c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>
        <v>92.82</v>
      </c>
      <c r="AC103" s="343"/>
    </row>
    <row r="104" spans="1:29" ht="14.25" customHeight="1" x14ac:dyDescent="0.3">
      <c r="A104" s="338">
        <v>46081</v>
      </c>
      <c r="B104" s="347">
        <f t="shared" si="3"/>
        <v>3764.91</v>
      </c>
      <c r="C104" s="348" t="s">
        <v>425</v>
      </c>
      <c r="D104" s="342"/>
      <c r="E104" s="343">
        <v>3764.91</v>
      </c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46081</v>
      </c>
      <c r="B105" s="347">
        <f t="shared" si="3"/>
        <v>2000</v>
      </c>
      <c r="C105" s="348" t="s">
        <v>522</v>
      </c>
      <c r="D105" s="342"/>
      <c r="E105" s="343"/>
      <c r="F105" s="345"/>
      <c r="G105" s="345"/>
      <c r="H105" s="343"/>
      <c r="I105" s="343">
        <v>350</v>
      </c>
      <c r="J105" s="345"/>
      <c r="K105" s="345">
        <v>320</v>
      </c>
      <c r="L105" s="343"/>
      <c r="M105" s="343">
        <v>25</v>
      </c>
      <c r="N105" s="345"/>
      <c r="O105" s="345">
        <v>25</v>
      </c>
      <c r="P105" s="343"/>
      <c r="Q105" s="343">
        <v>45</v>
      </c>
      <c r="R105" s="345"/>
      <c r="S105" s="345">
        <v>400</v>
      </c>
      <c r="T105" s="343"/>
      <c r="U105" s="343">
        <v>375</v>
      </c>
      <c r="V105" s="345"/>
      <c r="W105" s="345">
        <v>100</v>
      </c>
      <c r="X105" s="343"/>
      <c r="Y105" s="343">
        <v>85</v>
      </c>
      <c r="Z105" s="345"/>
      <c r="AA105" s="345">
        <v>230</v>
      </c>
      <c r="AB105" s="343"/>
      <c r="AC105" s="343">
        <v>45</v>
      </c>
    </row>
    <row r="106" spans="1:29" ht="14.25" customHeight="1" x14ac:dyDescent="0.3">
      <c r="A106" s="338">
        <v>46081</v>
      </c>
      <c r="B106" s="347">
        <f t="shared" si="3"/>
        <v>0.23</v>
      </c>
      <c r="C106" s="348" t="s">
        <v>505</v>
      </c>
      <c r="D106" s="342"/>
      <c r="E106" s="343"/>
      <c r="F106" s="345"/>
      <c r="G106" s="345">
        <v>0.23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46070</v>
      </c>
      <c r="B107" s="347">
        <f t="shared" si="3"/>
        <v>-1920</v>
      </c>
      <c r="C107" s="348" t="s">
        <v>523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>
        <v>1920</v>
      </c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46069</v>
      </c>
      <c r="B108" s="347">
        <f t="shared" si="3"/>
        <v>-243.8</v>
      </c>
      <c r="C108" s="348" t="s">
        <v>523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243.8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46068</v>
      </c>
      <c r="B109" s="347">
        <f t="shared" si="3"/>
        <v>63.46</v>
      </c>
      <c r="C109" s="348" t="s">
        <v>509</v>
      </c>
      <c r="D109" s="342"/>
      <c r="E109" s="343"/>
      <c r="F109" s="345"/>
      <c r="G109" s="345">
        <v>63.46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46067</v>
      </c>
      <c r="B110" s="347">
        <f t="shared" si="3"/>
        <v>-1007.99</v>
      </c>
      <c r="C110" s="348" t="s">
        <v>524</v>
      </c>
      <c r="D110" s="342">
        <v>1007.99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-1276.4000000000001</v>
      </c>
      <c r="C111" s="348" t="s">
        <v>525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>
        <v>1276.4000000000001</v>
      </c>
      <c r="AA111" s="345"/>
      <c r="AB111" s="343"/>
      <c r="AC111" s="343"/>
    </row>
    <row r="112" spans="1:29" ht="14.25" customHeight="1" x14ac:dyDescent="0.3">
      <c r="A112" s="338">
        <v>46063</v>
      </c>
      <c r="B112" s="347">
        <f t="shared" si="3"/>
        <v>-955</v>
      </c>
      <c r="C112" s="348" t="s">
        <v>526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955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46063</v>
      </c>
      <c r="B113" s="347">
        <f t="shared" si="3"/>
        <v>59.19</v>
      </c>
      <c r="C113" s="348" t="s">
        <v>504</v>
      </c>
      <c r="D113" s="342"/>
      <c r="E113" s="343"/>
      <c r="F113" s="345"/>
      <c r="G113" s="345">
        <v>59.19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46061</v>
      </c>
      <c r="B114" s="347">
        <f t="shared" si="3"/>
        <v>-2203.44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2203.44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46061</v>
      </c>
      <c r="B115" s="347">
        <f t="shared" si="3"/>
        <v>-831.92</v>
      </c>
      <c r="C115" s="348" t="s">
        <v>527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>
        <v>831.92</v>
      </c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46055</v>
      </c>
      <c r="B116" s="347">
        <f t="shared" si="3"/>
        <v>-900</v>
      </c>
      <c r="C116" s="348" t="s">
        <v>512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900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46053</v>
      </c>
      <c r="B117" s="347">
        <f t="shared" si="3"/>
        <v>3194.64</v>
      </c>
      <c r="C117" s="348" t="s">
        <v>459</v>
      </c>
      <c r="D117" s="342"/>
      <c r="E117" s="343">
        <v>3194.64</v>
      </c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2000</v>
      </c>
      <c r="C118" s="348" t="s">
        <v>528</v>
      </c>
      <c r="D118" s="342"/>
      <c r="E118" s="343"/>
      <c r="F118" s="345"/>
      <c r="G118" s="345"/>
      <c r="H118" s="343"/>
      <c r="I118" s="343">
        <v>350</v>
      </c>
      <c r="J118" s="345"/>
      <c r="K118" s="345">
        <v>320</v>
      </c>
      <c r="L118" s="343"/>
      <c r="M118" s="343">
        <v>25</v>
      </c>
      <c r="N118" s="345"/>
      <c r="O118" s="345">
        <v>25</v>
      </c>
      <c r="P118" s="343"/>
      <c r="Q118" s="343">
        <v>45</v>
      </c>
      <c r="R118" s="345"/>
      <c r="S118" s="345">
        <v>400</v>
      </c>
      <c r="T118" s="343"/>
      <c r="U118" s="343">
        <v>375</v>
      </c>
      <c r="V118" s="345"/>
      <c r="W118" s="345">
        <v>100</v>
      </c>
      <c r="X118" s="343"/>
      <c r="Y118" s="343">
        <v>85</v>
      </c>
      <c r="Z118" s="345"/>
      <c r="AA118" s="345">
        <v>230</v>
      </c>
      <c r="AB118" s="343"/>
      <c r="AC118" s="343">
        <v>45</v>
      </c>
    </row>
    <row r="119" spans="1:29" ht="14.25" customHeight="1" x14ac:dyDescent="0.3">
      <c r="A119" s="338">
        <v>46053</v>
      </c>
      <c r="B119" s="347">
        <f t="shared" si="3"/>
        <v>0.38</v>
      </c>
      <c r="C119" s="348" t="s">
        <v>505</v>
      </c>
      <c r="D119" s="342"/>
      <c r="E119" s="343"/>
      <c r="F119" s="345"/>
      <c r="G119" s="345">
        <v>0.38</v>
      </c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46053</v>
      </c>
      <c r="B120" s="347">
        <f t="shared" si="3"/>
        <v>54.55</v>
      </c>
      <c r="C120" s="348" t="s">
        <v>509</v>
      </c>
      <c r="D120" s="342"/>
      <c r="E120" s="343"/>
      <c r="F120" s="345"/>
      <c r="G120" s="345">
        <v>54.55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46048</v>
      </c>
      <c r="B121" s="347">
        <f t="shared" si="3"/>
        <v>-583</v>
      </c>
      <c r="C121" s="348" t="s">
        <v>529</v>
      </c>
      <c r="D121" s="342">
        <v>583</v>
      </c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46044</v>
      </c>
      <c r="B122" s="347">
        <f t="shared" si="3"/>
        <v>-126.24</v>
      </c>
      <c r="C122" s="348" t="s">
        <v>315</v>
      </c>
      <c r="D122" s="342"/>
      <c r="E122" s="343"/>
      <c r="F122" s="345"/>
      <c r="G122" s="345"/>
      <c r="H122" s="343"/>
      <c r="I122" s="343"/>
      <c r="J122" s="345"/>
      <c r="K122" s="345"/>
      <c r="L122" s="343">
        <v>63.12</v>
      </c>
      <c r="M122" s="343"/>
      <c r="N122" s="345">
        <v>63.12</v>
      </c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46043</v>
      </c>
      <c r="B123" s="347">
        <f t="shared" si="3"/>
        <v>-100</v>
      </c>
      <c r="C123" s="348" t="s">
        <v>530</v>
      </c>
      <c r="D123" s="342"/>
      <c r="E123" s="343"/>
      <c r="F123" s="345"/>
      <c r="G123" s="345"/>
      <c r="H123" s="343">
        <v>100</v>
      </c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46043</v>
      </c>
      <c r="B124" s="347">
        <f t="shared" si="3"/>
        <v>-2724</v>
      </c>
      <c r="C124" s="348" t="s">
        <v>531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2724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46038</v>
      </c>
      <c r="B125" s="347">
        <f t="shared" si="3"/>
        <v>55.69</v>
      </c>
      <c r="C125" s="348" t="s">
        <v>509</v>
      </c>
      <c r="D125" s="342"/>
      <c r="E125" s="343"/>
      <c r="F125" s="345"/>
      <c r="G125" s="345">
        <v>55.69</v>
      </c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46030</v>
      </c>
      <c r="B126" s="347">
        <f t="shared" si="3"/>
        <v>1049.3699999999999</v>
      </c>
      <c r="C126" s="340" t="s">
        <v>532</v>
      </c>
      <c r="D126" s="342"/>
      <c r="E126" s="343">
        <v>1049.3699999999999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46027</v>
      </c>
      <c r="B127" s="347">
        <f t="shared" si="3"/>
        <v>-113.94</v>
      </c>
      <c r="C127" s="348" t="s">
        <v>533</v>
      </c>
      <c r="D127" s="342"/>
      <c r="E127" s="343"/>
      <c r="F127" s="345"/>
      <c r="G127" s="345"/>
      <c r="H127" s="343">
        <v>113.94</v>
      </c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46027</v>
      </c>
      <c r="B128" s="347">
        <f t="shared" si="3"/>
        <v>-622.1</v>
      </c>
      <c r="C128" s="348" t="s">
        <v>523</v>
      </c>
      <c r="D128" s="342"/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>
        <v>622.1</v>
      </c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44562</v>
      </c>
      <c r="B129" s="347">
        <f t="shared" si="3"/>
        <v>12240.49</v>
      </c>
      <c r="C129" s="348" t="s">
        <v>534</v>
      </c>
      <c r="D129" s="342"/>
      <c r="E129" s="343">
        <v>1710.49</v>
      </c>
      <c r="F129" s="345"/>
      <c r="G129" s="345">
        <v>500</v>
      </c>
      <c r="H129" s="343"/>
      <c r="I129" s="343">
        <v>2000</v>
      </c>
      <c r="J129" s="345"/>
      <c r="K129" s="345">
        <v>1000</v>
      </c>
      <c r="L129" s="343"/>
      <c r="M129" s="343">
        <v>65</v>
      </c>
      <c r="N129" s="345"/>
      <c r="O129" s="345">
        <v>65</v>
      </c>
      <c r="P129" s="343"/>
      <c r="Q129" s="343">
        <v>100</v>
      </c>
      <c r="R129" s="345"/>
      <c r="S129" s="345">
        <v>2000</v>
      </c>
      <c r="T129" s="343"/>
      <c r="U129" s="343">
        <v>2500</v>
      </c>
      <c r="V129" s="345"/>
      <c r="W129" s="345">
        <v>500</v>
      </c>
      <c r="X129" s="343"/>
      <c r="Y129" s="343">
        <v>200</v>
      </c>
      <c r="Z129" s="345"/>
      <c r="AA129" s="345">
        <v>1500</v>
      </c>
      <c r="AB129" s="343"/>
      <c r="AC129" s="343">
        <v>100</v>
      </c>
    </row>
    <row r="130" spans="1:29" ht="14.25" customHeight="1" x14ac:dyDescent="0.3"/>
    <row r="131" spans="1:29" ht="14.25" customHeight="1" x14ac:dyDescent="0.3"/>
    <row r="132" spans="1:29" ht="14.25" customHeight="1" x14ac:dyDescent="0.3"/>
    <row r="133" spans="1:29" ht="14.25" customHeight="1" x14ac:dyDescent="0.3"/>
    <row r="134" spans="1:29" ht="14.25" customHeight="1" x14ac:dyDescent="0.3"/>
    <row r="135" spans="1:29" ht="14.25" customHeight="1" x14ac:dyDescent="0.3"/>
    <row r="136" spans="1:29" ht="14.25" customHeight="1" x14ac:dyDescent="0.3"/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43.25</v>
      </c>
      <c r="F6" s="384">
        <f ca="1">'Isaac 401k'!D4</f>
        <v>67054</v>
      </c>
      <c r="G6" s="385">
        <f ca="1">(F6-B9)/365.25</f>
        <v>101.7056810403833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47.25</v>
      </c>
      <c r="F7" s="392">
        <f ca="1">'Lorri 401b'!D4</f>
        <v>68515</v>
      </c>
      <c r="G7" s="393">
        <f ca="1">(F7-C9)/365.25</f>
        <v>101.09514031485284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3224677.2606459754</v>
      </c>
      <c r="R11" s="25">
        <f t="array" aca="1" ref="R11" ca="1">INDEX('Lorri 401b'!L:L,MATCH('Retirement Calculator'!A11,'Lorri 401b'!N:N,0),0)</f>
        <v>3507194.1564878342</v>
      </c>
      <c r="S11" s="25">
        <f t="shared" ref="S11:S265" ca="1" si="7">SUM(Q11:R11)</f>
        <v>6731871.41713381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3204727.9537657499</v>
      </c>
      <c r="R12" s="25">
        <f t="array" aca="1" ref="R12" ca="1">INDEX('Lorri 401b'!L:L,MATCH('Retirement Calculator'!A12,'Lorri 401b'!N:N,0),0)</f>
        <v>3521807.4654732002</v>
      </c>
      <c r="S12" s="25">
        <f t="shared" ca="1" si="7"/>
        <v>6726535.4192389501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3184695.5247735232</v>
      </c>
      <c r="R13" s="25">
        <f t="array" aca="1" ref="R13" ca="1">INDEX('Lorri 401b'!L:L,MATCH('Retirement Calculator'!A13,'Lorri 401b'!N:N,0),0)</f>
        <v>3536481.6632460053</v>
      </c>
      <c r="S13" s="25">
        <f t="shared" ca="1" si="7"/>
        <v>6721177.188019529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3164579.6273271623</v>
      </c>
      <c r="R14" s="25">
        <f t="array" aca="1" ref="R14" ca="1">INDEX('Lorri 401b'!L:L,MATCH('Retirement Calculator'!A14,'Lorri 401b'!N:N,0),0)</f>
        <v>3551217.0035095303</v>
      </c>
      <c r="S14" s="25">
        <f t="shared" ca="1" si="7"/>
        <v>6715796.6308366926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3144379.9136414416</v>
      </c>
      <c r="R15" s="25">
        <f t="array" aca="1" ref="R15" ca="1">INDEX('Lorri 401b'!L:L,MATCH('Retirement Calculator'!A15,'Lorri 401b'!N:N,0),0)</f>
        <v>3566013.7410241533</v>
      </c>
      <c r="S15" s="25">
        <f t="shared" ca="1" si="7"/>
        <v>6710393.6546655949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3124096.0344820307</v>
      </c>
      <c r="R16" s="25">
        <f t="array" aca="1" ref="R16" ca="1">INDEX('Lorri 401b'!L:L,MATCH('Retirement Calculator'!A16,'Lorri 401b'!N:N,0),0)</f>
        <v>3580872.1316117537</v>
      </c>
      <c r="S16" s="25">
        <f t="shared" ca="1" si="7"/>
        <v>6704968.1660937844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3103727.6391594554</v>
      </c>
      <c r="R17" s="25">
        <f t="array" aca="1" ref="R17" ca="1">INDEX('Lorri 401b'!L:L,MATCH('Retirement Calculator'!A17,'Lorri 401b'!N:N,0),0)</f>
        <v>3595792.4321601358</v>
      </c>
      <c r="S17" s="25">
        <f t="shared" ca="1" si="7"/>
        <v>6699520.0713195913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3083274.3755230359</v>
      </c>
      <c r="R18" s="25">
        <f t="array" aca="1" ref="R18" ca="1">INDEX('Lorri 401b'!L:L,MATCH('Retirement Calculator'!A18,'Lorri 401b'!N:N,0),0)</f>
        <v>3610774.9006274696</v>
      </c>
      <c r="S18" s="25">
        <f t="shared" ca="1" si="7"/>
        <v>6694049.276150506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3062735.8899547979</v>
      </c>
      <c r="R19" s="25">
        <f t="array" aca="1" ref="R19" ca="1">INDEX('Lorri 401b'!L:L,MATCH('Retirement Calculator'!A19,'Lorri 401b'!N:N,0),0)</f>
        <v>3625819.7960467506</v>
      </c>
      <c r="S19" s="25">
        <f t="shared" ca="1" si="7"/>
        <v>6688555.6860015485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3042111.8273633593</v>
      </c>
      <c r="R20" s="25">
        <f t="array" aca="1" ref="R20" ca="1">INDEX('Lorri 401b'!L:L,MATCH('Retirement Calculator'!A20,'Lorri 401b'!N:N,0),0)</f>
        <v>3640927.3785302788</v>
      </c>
      <c r="S20" s="25">
        <f t="shared" ca="1" si="7"/>
        <v>6683039.2058936376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3021401.8311777893</v>
      </c>
      <c r="R21" s="25">
        <f t="array" aca="1" ref="R21" ca="1">INDEX('Lorri 401b'!L:L,MATCH('Retirement Calculator'!A21,'Lorri 401b'!N:N,0),0)</f>
        <v>3656097.9092741548</v>
      </c>
      <c r="S21" s="25">
        <f t="shared" ca="1" si="7"/>
        <v>6677499.7404519441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3000605.5433414462</v>
      </c>
      <c r="R22" s="25">
        <f t="array" aca="1" ref="R22" ca="1">INDEX('Lorri 401b'!L:L,MATCH('Retirement Calculator'!A22,'Lorri 401b'!N:N,0),0)</f>
        <v>3671331.6505627972</v>
      </c>
      <c r="S22" s="25">
        <f t="shared" ca="1" si="7"/>
        <v>6671937.1939042434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2979722.6043057851</v>
      </c>
      <c r="R23" s="25">
        <f t="array" aca="1" ref="R23" ca="1">INDEX('Lorri 401b'!L:L,MATCH('Retirement Calculator'!A23,'Lorri 401b'!N:N,0),0)</f>
        <v>3686628.8657734757</v>
      </c>
      <c r="S23" s="25">
        <f t="shared" ca="1" si="7"/>
        <v>6666351.4700792609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2958752.6530241421</v>
      </c>
      <c r="R24" s="25">
        <f t="array" aca="1" ref="R24" ca="1">INDEX('Lorri 401b'!L:L,MATCH('Retirement Calculator'!A24,'Lorri 401b'!N:N,0),0)</f>
        <v>3701989.8193808654</v>
      </c>
      <c r="S24" s="25">
        <f t="shared" ca="1" si="7"/>
        <v>6660742.4724050071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2937695.3269454921</v>
      </c>
      <c r="R25" s="25">
        <f t="array" aca="1" ref="R25" ca="1">INDEX('Lorri 401b'!L:L,MATCH('Retirement Calculator'!A25,'Lorri 401b'!N:N,0),0)</f>
        <v>3717414.776961619</v>
      </c>
      <c r="S25" s="25">
        <f t="shared" ca="1" si="7"/>
        <v>6655110.1039071111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2916550.2620081813</v>
      </c>
      <c r="R26" s="25">
        <f t="array" aca="1" ref="R26" ca="1">INDEX('Lorri 401b'!L:L,MATCH('Retirement Calculator'!A26,'Lorri 401b'!N:N,0),0)</f>
        <v>3732904.0051989593</v>
      </c>
      <c r="S26" s="25">
        <f t="shared" ca="1" si="7"/>
        <v>6649454.2672071401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2895317.0926336315</v>
      </c>
      <c r="R27" s="25">
        <f t="array" aca="1" ref="R27" ca="1">INDEX('Lorri 401b'!L:L,MATCH('Retirement Calculator'!A27,'Lorri 401b'!N:N,0),0)</f>
        <v>3748457.7718872884</v>
      </c>
      <c r="S27" s="25">
        <f t="shared" ca="1" si="7"/>
        <v>6643774.8645209204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2873995.4517200212</v>
      </c>
      <c r="R28" s="25">
        <f t="array" aca="1" ref="R28" ca="1">INDEX('Lorri 401b'!L:L,MATCH('Retirement Calculator'!A28,'Lorri 401b'!N:N,0),0)</f>
        <v>3764076.345936819</v>
      </c>
      <c r="S28" s="25">
        <f t="shared" ca="1" si="7"/>
        <v>6638071.7976568397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2852584.9706359375</v>
      </c>
      <c r="R29" s="25">
        <f t="array" aca="1" ref="R29" ca="1">INDEX('Lorri 401b'!L:L,MATCH('Retirement Calculator'!A29,'Lorri 401b'!N:N,0),0)</f>
        <v>3779759.9973782222</v>
      </c>
      <c r="S29" s="25">
        <f t="shared" ca="1" si="7"/>
        <v>6632344.9680141602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2831085.2792140036</v>
      </c>
      <c r="R30" s="25">
        <f t="array" aca="1" ref="R30" ca="1">INDEX('Lorri 401b'!L:L,MATCH('Retirement Calculator'!A30,'Lorri 401b'!N:N,0),0)</f>
        <v>3795508.9973672982</v>
      </c>
      <c r="S30" s="25">
        <f t="shared" ca="1" si="7"/>
        <v>6626594.2765813023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2809496.0057444782</v>
      </c>
      <c r="R31" s="25">
        <f t="array" aca="1" ref="R31" ca="1">INDEX('Lorri 401b'!L:L,MATCH('Retirement Calculator'!A31,'Lorri 401b'!N:N,0),0)</f>
        <v>3811323.6181896618</v>
      </c>
      <c r="S31" s="25">
        <f t="shared" ca="1" si="7"/>
        <v>6620819.6239341404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2787816.7769688298</v>
      </c>
      <c r="R32" s="25">
        <f t="array" aca="1" ref="R32" ca="1">INDEX('Lorri 401b'!L:L,MATCH('Retirement Calculator'!A32,'Lorri 401b'!N:N,0),0)</f>
        <v>3827204.133265452</v>
      </c>
      <c r="S32" s="25">
        <f t="shared" ca="1" si="7"/>
        <v>6615020.9102342818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2766047.2180732829</v>
      </c>
      <c r="R33" s="25">
        <f t="array" aca="1" ref="R33" ca="1">INDEX('Lorri 401b'!L:L,MATCH('Retirement Calculator'!A33,'Lorri 401b'!N:N,0),0)</f>
        <v>3843150.8171540583</v>
      </c>
      <c r="S33" s="25">
        <f t="shared" ca="1" si="7"/>
        <v>6609198.0352273416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2744186.9526823377</v>
      </c>
      <c r="R34" s="25">
        <f t="array" aca="1" ref="R34" ca="1">INDEX('Lorri 401b'!L:L,MATCH('Retirement Calculator'!A34,'Lorri 401b'!N:N,0),0)</f>
        <v>3859163.945558867</v>
      </c>
      <c r="S34" s="25">
        <f t="shared" ca="1" si="7"/>
        <v>6603350.8982412051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2722235.6028522635</v>
      </c>
      <c r="R35" s="25">
        <f t="array" aca="1" ref="R35" ca="1">INDEX('Lorri 401b'!L:L,MATCH('Retirement Calculator'!A35,'Lorri 401b'!N:N,0),0)</f>
        <v>3875243.795332029</v>
      </c>
      <c r="S35" s="25">
        <f t="shared" ca="1" si="7"/>
        <v>6597479.398184292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2700192.7890645643</v>
      </c>
      <c r="R36" s="25">
        <f t="array" aca="1" ref="R36" ca="1">INDEX('Lorri 401b'!L:L,MATCH('Retirement Calculator'!A36,'Lorri 401b'!N:N,0),0)</f>
        <v>3891390.6444792459</v>
      </c>
      <c r="S36" s="25">
        <f t="shared" ca="1" si="7"/>
        <v>6591583.4335438106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2678058.1302194162</v>
      </c>
      <c r="R37" s="25">
        <f t="array" aca="1" ref="R37" ca="1">INDEX('Lorri 401b'!L:L,MATCH('Retirement Calculator'!A37,'Lorri 401b'!N:N,0),0)</f>
        <v>3907604.7721645762</v>
      </c>
      <c r="S37" s="25">
        <f t="shared" ca="1" si="7"/>
        <v>6585662.9023839924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2655831.2436290798</v>
      </c>
      <c r="R38" s="25">
        <f t="array" aca="1" ref="R38" ca="1">INDEX('Lorri 401b'!L:L,MATCH('Retirement Calculator'!A38,'Lorri 401b'!N:N,0),0)</f>
        <v>3923886.4587152619</v>
      </c>
      <c r="S38" s="25">
        <f t="shared" ca="1" si="7"/>
        <v>6579717.7023443412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2633511.745011284</v>
      </c>
      <c r="R39" s="25">
        <f t="array" aca="1" ref="R39" ca="1">INDEX('Lorri 401b'!L:L,MATCH('Retirement Calculator'!A39,'Lorri 401b'!N:N,0),0)</f>
        <v>3940235.9856265755</v>
      </c>
      <c r="S39" s="25">
        <f t="shared" ca="1" si="7"/>
        <v>6573747.7306378596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2611099.2484825808</v>
      </c>
      <c r="R40" s="25">
        <f t="array" aca="1" ref="R40" ca="1">INDEX('Lorri 401b'!L:L,MATCH('Retirement Calculator'!A40,'Lorri 401b'!N:N,0),0)</f>
        <v>3956653.6355666863</v>
      </c>
      <c r="S40" s="25">
        <f t="shared" ca="1" si="7"/>
        <v>6567752.8840492666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2588593.3665516744</v>
      </c>
      <c r="R41" s="25">
        <f t="array" aca="1" ref="R41" ca="1">INDEX('Lorri 401b'!L:L,MATCH('Retirement Calculator'!A41,'Lorri 401b'!N:N,0),0)</f>
        <v>3973139.6923815473</v>
      </c>
      <c r="S41" s="25">
        <f t="shared" ca="1" si="7"/>
        <v>6561733.0589332217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2565993.7101127226</v>
      </c>
      <c r="R42" s="25">
        <f t="array" aca="1" ref="R42" ca="1">INDEX('Lorri 401b'!L:L,MATCH('Retirement Calculator'!A42,'Lorri 401b'!N:N,0),0)</f>
        <v>3989694.4410998039</v>
      </c>
      <c r="S42" s="25">
        <f t="shared" ca="1" si="7"/>
        <v>6555688.1512125265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2543299.8884386085</v>
      </c>
      <c r="R43" s="25">
        <f t="array" aca="1" ref="R43" ca="1">INDEX('Lorri 401b'!L:L,MATCH('Retirement Calculator'!A43,'Lorri 401b'!N:N,0),0)</f>
        <v>4006318.1679377197</v>
      </c>
      <c r="S43" s="25">
        <f t="shared" ca="1" si="7"/>
        <v>6549618.0563763287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2520511.5091741858</v>
      </c>
      <c r="R44" s="25">
        <f t="array" aca="1" ref="R44" ca="1">INDEX('Lorri 401b'!L:L,MATCH('Retirement Calculator'!A44,'Lorri 401b'!N:N,0),0)</f>
        <v>4023011.1603041268</v>
      </c>
      <c r="S44" s="25">
        <f t="shared" ca="1" si="7"/>
        <v>6543522.6694783121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2497628.1783294943</v>
      </c>
      <c r="R45" s="25">
        <f t="array" aca="1" ref="R45" ca="1">INDEX('Lorri 401b'!L:L,MATCH('Retirement Calculator'!A45,'Lorri 401b'!N:N,0),0)</f>
        <v>4039773.706805394</v>
      </c>
      <c r="S45" s="25">
        <f t="shared" ca="1" si="7"/>
        <v>6537401.8851348888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2474649.5002729502</v>
      </c>
      <c r="R46" s="25">
        <f t="array" aca="1" ref="R46" ca="1">INDEX('Lorri 401b'!L:L,MATCH('Retirement Calculator'!A46,'Lorri 401b'!N:N,0),0)</f>
        <v>4056606.0972504164</v>
      </c>
      <c r="S46" s="25">
        <f t="shared" ca="1" si="7"/>
        <v>6531255.597523367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2451575.0777245038</v>
      </c>
      <c r="R47" s="25">
        <f t="array" aca="1" ref="R47" ca="1">INDEX('Lorri 401b'!L:L,MATCH('Retirement Calculator'!A47,'Lorri 401b'!N:N,0),0)</f>
        <v>4073508.6226556264</v>
      </c>
      <c r="S47" s="25">
        <f t="shared" ca="1" si="7"/>
        <v>6525083.7003801297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2428404.5117487721</v>
      </c>
      <c r="R48" s="25">
        <f t="array" aca="1" ref="R48" ca="1">INDEX('Lorri 401b'!L:L,MATCH('Retirement Calculator'!A48,'Lorri 401b'!N:N,0),0)</f>
        <v>4090481.5752500249</v>
      </c>
      <c r="S48" s="25">
        <f t="shared" ca="1" si="7"/>
        <v>6518886.086998797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2405137.4017481417</v>
      </c>
      <c r="R49" s="25">
        <f t="array" aca="1" ref="R49" ca="1">INDEX('Lorri 401b'!L:L,MATCH('Retirement Calculator'!A49,'Lorri 401b'!N:N,0),0)</f>
        <v>4107525.2484802334</v>
      </c>
      <c r="S49" s="25">
        <f t="shared" ca="1" si="7"/>
        <v>6512662.6502283756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2381773.3454558421</v>
      </c>
      <c r="R50" s="25">
        <f t="array" aca="1" ref="R50" ca="1">INDEX('Lorri 401b'!L:L,MATCH('Retirement Calculator'!A50,'Lorri 401b'!N:N,0),0)</f>
        <v>4124639.9370155674</v>
      </c>
      <c r="S50" s="25">
        <f t="shared" ca="1" si="7"/>
        <v>6506413.2824714091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2358311.9389289911</v>
      </c>
      <c r="R51" s="25">
        <f t="array" aca="1" ref="R51" ca="1">INDEX('Lorri 401b'!L:L,MATCH('Retirement Calculator'!A51,'Lorri 401b'!N:N,0),0)</f>
        <v>4141825.9367531324</v>
      </c>
      <c r="S51" s="25">
        <f t="shared" ca="1" si="7"/>
        <v>6500137.875682123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2334752.7765416116</v>
      </c>
      <c r="R52" s="25">
        <f t="array" aca="1" ref="R52" ca="1">INDEX('Lorri 401b'!L:L,MATCH('Retirement Calculator'!A52,'Lorri 401b'!N:N,0),0)</f>
        <v>4159083.5448229369</v>
      </c>
      <c r="S52" s="25">
        <f t="shared" ca="1" si="7"/>
        <v>6493836.3213645481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2311874.6843109513</v>
      </c>
      <c r="R53" s="25">
        <f t="array" aca="1" ref="R53" ca="1">INDEX('Lorri 401b'!L:L,MATCH('Retirement Calculator'!A53,'Lorri 401b'!N:N,0),0)</f>
        <v>4176413.0595930326</v>
      </c>
      <c r="S53" s="25">
        <f t="shared" ca="1" si="7"/>
        <v>6488287.7439039834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2288901.2666959963</v>
      </c>
      <c r="R54" s="25">
        <f t="array" aca="1" ref="R54" ca="1">INDEX('Lorri 401b'!L:L,MATCH('Retirement Calculator'!A54,'Lorri 401b'!N:N,0),0)</f>
        <v>4193814.7806746704</v>
      </c>
      <c r="S54" s="25">
        <f t="shared" ca="1" si="7"/>
        <v>6482716.0473706666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2265832.1265076459</v>
      </c>
      <c r="R55" s="25">
        <f t="array" aca="1" ref="R55" ca="1">INDEX('Lorri 401b'!L:L,MATCH('Retirement Calculator'!A55,'Lorri 401b'!N:N,0),0)</f>
        <v>4211289.0089274812</v>
      </c>
      <c r="S55" s="25">
        <f t="shared" ca="1" si="7"/>
        <v>6477121.1354351267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2242666.8649018439</v>
      </c>
      <c r="R56" s="25">
        <f t="array" aca="1" ref="R56" ca="1">INDEX('Lorri 401b'!L:L,MATCH('Retirement Calculator'!A56,'Lorri 401b'!N:N,0),0)</f>
        <v>4228836.0464646788</v>
      </c>
      <c r="S56" s="25">
        <f t="shared" ca="1" si="7"/>
        <v>6471502.9113665223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2219405.0813726843</v>
      </c>
      <c r="R57" s="25">
        <f t="array" aca="1" ref="R57" ca="1">INDEX('Lorri 401b'!L:L,MATCH('Retirement Calculator'!A57,'Lorri 401b'!N:N,0),0)</f>
        <v>4246456.1966582816</v>
      </c>
      <c r="S57" s="25">
        <f t="shared" ca="1" si="7"/>
        <v>6465861.2780309655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2196046.3737454866</v>
      </c>
      <c r="R58" s="25">
        <f t="array" aca="1" ref="R58" ca="1">INDEX('Lorri 401b'!L:L,MATCH('Retirement Calculator'!A58,'Lorri 401b'!N:N,0),0)</f>
        <v>4264149.7641443582</v>
      </c>
      <c r="S58" s="25">
        <f t="shared" ca="1" si="7"/>
        <v>6460196.1378898453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2172590.3381698425</v>
      </c>
      <c r="R59" s="25">
        <f t="array" aca="1" ref="R59" ca="1">INDEX('Lorri 401b'!L:L,MATCH('Retirement Calculator'!A59,'Lorri 401b'!N:N,0),0)</f>
        <v>4281917.0548282927</v>
      </c>
      <c r="S59" s="25">
        <f t="shared" ca="1" si="7"/>
        <v>6454507.3929981347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2149036.5691126329</v>
      </c>
      <c r="R60" s="25">
        <f t="array" aca="1" ref="R60" ca="1">INDEX('Lorri 401b'!L:L,MATCH('Retirement Calculator'!A60,'Lorri 401b'!N:N,0),0)</f>
        <v>4299758.3758900771</v>
      </c>
      <c r="S60" s="25">
        <f t="shared" ca="1" si="7"/>
        <v>6448794.9450027104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2125384.6593510183</v>
      </c>
      <c r="R61" s="25">
        <f t="array" aca="1" ref="R61" ca="1">INDEX('Lorri 401b'!L:L,MATCH('Retirement Calculator'!A61,'Lorri 401b'!N:N,0),0)</f>
        <v>4317674.0357896192</v>
      </c>
      <c r="S61" s="25">
        <f t="shared" ca="1" si="7"/>
        <v>6443058.6951406375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2101634.1999653969</v>
      </c>
      <c r="R62" s="25">
        <f t="array" aca="1" ref="R62" ca="1">INDEX('Lorri 401b'!L:L,MATCH('Retirement Calculator'!A62,'Lorri 401b'!N:N,0),0)</f>
        <v>4335664.3442720762</v>
      </c>
      <c r="S62" s="25">
        <f t="shared" ca="1" si="7"/>
        <v>6437298.544237473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2077784.7803323353</v>
      </c>
      <c r="R63" s="25">
        <f t="array" aca="1" ref="R63" ca="1">INDEX('Lorri 401b'!L:L,MATCH('Retirement Calculator'!A63,'Lorri 401b'!N:N,0),0)</f>
        <v>4353729.6123732096</v>
      </c>
      <c r="S63" s="25">
        <f t="shared" ca="1" si="7"/>
        <v>6431514.3927055448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2053835.9881174692</v>
      </c>
      <c r="R64" s="25">
        <f t="array" aca="1" ref="R64" ca="1">INDEX('Lorri 401b'!L:L,MATCH('Retirement Calculator'!A64,'Lorri 401b'!N:N,0),0)</f>
        <v>4371870.1524247648</v>
      </c>
      <c r="S64" s="25">
        <f t="shared" ca="1" si="7"/>
        <v>6425706.1405422343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2029787.4092683748</v>
      </c>
      <c r="R65" s="25">
        <f t="array" aca="1" ref="R65" ca="1">INDEX('Lorri 401b'!L:L,MATCH('Retirement Calculator'!A65,'Lorri 401b'!N:N,0),0)</f>
        <v>4390086.2780598681</v>
      </c>
      <c r="S65" s="25">
        <f t="shared" ca="1" si="7"/>
        <v>6419873.6873282427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2005638.6280074089</v>
      </c>
      <c r="R66" s="25">
        <f t="array" aca="1" ref="R66" ca="1">INDEX('Lorri 401b'!L:L,MATCH('Retirement Calculator'!A66,'Lorri 401b'!N:N,0),0)</f>
        <v>4408378.3042184506</v>
      </c>
      <c r="S66" s="25">
        <f t="shared" ca="1" si="7"/>
        <v>6414016.9322258597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1981389.2268245225</v>
      </c>
      <c r="R67" s="25">
        <f t="array" aca="1" ref="R67" ca="1">INDEX('Lorri 401b'!L:L,MATCH('Retirement Calculator'!A67,'Lorri 401b'!N:N,0),0)</f>
        <v>4426746.5471526943</v>
      </c>
      <c r="S67" s="25">
        <f t="shared" ca="1" si="7"/>
        <v>6408135.7739772163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1957038.7864700407</v>
      </c>
      <c r="R68" s="25">
        <f t="array" aca="1" ref="R68" ca="1">INDEX('Lorri 401b'!L:L,MATCH('Retirement Calculator'!A68,'Lorri 401b'!N:N,0),0)</f>
        <v>4445191.3244324969</v>
      </c>
      <c r="S68" s="25">
        <f t="shared" ca="1" si="7"/>
        <v>6402230.1109025376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1932586.8859474151</v>
      </c>
      <c r="R69" s="25">
        <f t="array" aca="1" ref="R69" ca="1">INDEX('Lorri 401b'!L:L,MATCH('Retirement Calculator'!A69,'Lorri 401b'!N:N,0),0)</f>
        <v>4463712.9549509659</v>
      </c>
      <c r="S69" s="25">
        <f t="shared" ca="1" si="7"/>
        <v>6396299.8408983815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1908033.1025059454</v>
      </c>
      <c r="R70" s="25">
        <f t="array" aca="1" ref="R70" ca="1">INDEX('Lorri 401b'!L:L,MATCH('Retirement Calculator'!A70,'Lorri 401b'!N:N,0),0)</f>
        <v>4482311.7589299288</v>
      </c>
      <c r="S70" s="25">
        <f t="shared" ca="1" si="7"/>
        <v>6390344.8614358744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1883377.0116334695</v>
      </c>
      <c r="R71" s="25">
        <f t="array" aca="1" ref="R71" ca="1">INDEX('Lorri 401b'!L:L,MATCH('Retirement Calculator'!A71,'Lorri 401b'!N:N,0),0)</f>
        <v>4500988.0579254702</v>
      </c>
      <c r="S71" s="25">
        <f t="shared" ca="1" si="7"/>
        <v>6384365.0695589399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1858618.187049025</v>
      </c>
      <c r="R72" s="25">
        <f t="array" aca="1" ref="R72" ca="1">INDEX('Lorri 401b'!L:L,MATCH('Retirement Calculator'!A72,'Lorri 401b'!N:N,0),0)</f>
        <v>4519742.1748334933</v>
      </c>
      <c r="S72" s="25">
        <f t="shared" ca="1" si="7"/>
        <v>6378360.361882518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1833756.2006954786</v>
      </c>
      <c r="R73" s="25">
        <f t="array" aca="1" ref="R73" ca="1">INDEX('Lorri 401b'!L:L,MATCH('Retirement Calculator'!A73,'Lorri 401b'!N:N,0),0)</f>
        <v>4538574.4338952992</v>
      </c>
      <c r="S73" s="25">
        <f t="shared" ca="1" si="7"/>
        <v>6372330.6345907776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1808790.6227321257</v>
      </c>
      <c r="R74" s="25">
        <f t="array" aca="1" ref="R74" ca="1">INDEX('Lorri 401b'!L:L,MATCH('Retirement Calculator'!A74,'Lorri 401b'!N:N,0),0)</f>
        <v>4557485.1607031962</v>
      </c>
      <c r="S74" s="25">
        <f t="shared" ca="1" si="7"/>
        <v>6366275.7834353223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1783721.0215272589</v>
      </c>
      <c r="R75" s="25">
        <f t="array" aca="1" ref="R75" ca="1">INDEX('Lorri 401b'!L:L,MATCH('Retirement Calculator'!A75,'Lorri 401b'!N:N,0),0)</f>
        <v>4576474.6822061259</v>
      </c>
      <c r="S75" s="25">
        <f t="shared" ca="1" si="7"/>
        <v>6360195.7037333846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1758546.9636507051</v>
      </c>
      <c r="R76" s="25">
        <f t="array" aca="1" ref="R76" ca="1">INDEX('Lorri 401b'!L:L,MATCH('Retirement Calculator'!A76,'Lorri 401b'!N:N,0),0)</f>
        <v>4595543.3267153185</v>
      </c>
      <c r="S76" s="25">
        <f t="shared" ca="1" si="7"/>
        <v>6354090.2903660238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1733268.0138663324</v>
      </c>
      <c r="R77" s="25">
        <f t="array" aca="1" ref="R77" ca="1">INDEX('Lorri 401b'!L:L,MATCH('Retirement Calculator'!A77,'Lorri 401b'!N:N,0),0)</f>
        <v>4614691.4239099659</v>
      </c>
      <c r="S77" s="25">
        <f t="shared" ca="1" si="7"/>
        <v>6347959.4377762983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1731380.435722081</v>
      </c>
      <c r="R78" s="25">
        <f t="array" aca="1" ref="R78" ca="1">INDEX('Lorri 401b'!L:L,MATCH('Retirement Calculator'!A78,'Lorri 401b'!N:N,0),0)</f>
        <v>4610422.6042453675</v>
      </c>
      <c r="S78" s="25">
        <f t="shared" ca="1" si="7"/>
        <v>6341803.0399674485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1729484.9926688951</v>
      </c>
      <c r="R79" s="25">
        <f t="array" aca="1" ref="R79" ca="1">INDEX('Lorri 401b'!L:L,MATCH('Retirement Calculator'!A79,'Lorri 401b'!N:N,0),0)</f>
        <v>4606135.997832167</v>
      </c>
      <c r="S79" s="25">
        <f t="shared" ca="1" si="7"/>
        <v>6335620.990501062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1727581.6519363211</v>
      </c>
      <c r="R80" s="25">
        <f t="array" aca="1" ref="R80" ca="1">INDEX('Lorri 401b'!L:L,MATCH('Retirement Calculator'!A80,'Lorri 401b'!N:N,0),0)</f>
        <v>4601831.5305589112</v>
      </c>
      <c r="S80" s="25">
        <f t="shared" ca="1" si="7"/>
        <v>6329413.1824952327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1725670.3806173613</v>
      </c>
      <c r="R81" s="25">
        <f t="array" aca="1" ref="R81" ca="1">INDEX('Lorri 401b'!L:L,MATCH('Retirement Calculator'!A81,'Lorri 401b'!N:N,0),0)</f>
        <v>4597509.12800535</v>
      </c>
      <c r="S81" s="25">
        <f t="shared" ca="1" si="7"/>
        <v>6323179.5086227115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1723751.1456679057</v>
      </c>
      <c r="R82" s="25">
        <f t="array" aca="1" ref="R82" ca="1">INDEX('Lorri 401b'!L:L,MATCH('Retirement Calculator'!A82,'Lorri 401b'!N:N,0),0)</f>
        <v>4593168.7154411497</v>
      </c>
      <c r="S82" s="25">
        <f t="shared" ca="1" si="7"/>
        <v>6316919.8611090556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1721823.9139061607</v>
      </c>
      <c r="R83" s="25">
        <f t="array" aca="1" ref="R83" ca="1">INDEX('Lorri 401b'!L:L,MATCH('Retirement Calculator'!A83,'Lorri 401b'!N:N,0),0)</f>
        <v>4588810.2178245978</v>
      </c>
      <c r="S83" s="25">
        <f t="shared" ca="1" si="7"/>
        <v>6310634.1317307586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1719888.6520120753</v>
      </c>
      <c r="R84" s="25">
        <f t="array" aca="1" ref="R84" ca="1">INDEX('Lorri 401b'!L:L,MATCH('Retirement Calculator'!A84,'Lorri 401b'!N:N,0),0)</f>
        <v>4584433.5598013103</v>
      </c>
      <c r="S84" s="25">
        <f t="shared" ca="1" si="7"/>
        <v>6304322.2118133856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1717945.3265267645</v>
      </c>
      <c r="R85" s="25">
        <f t="array" aca="1" ref="R85" ca="1">INDEX('Lorri 401b'!L:L,MATCH('Retirement Calculator'!A85,'Lorri 401b'!N:N,0),0)</f>
        <v>4580038.665702926</v>
      </c>
      <c r="S85" s="25">
        <f t="shared" ca="1" si="7"/>
        <v>6297983.9922296908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1715993.9038519314</v>
      </c>
      <c r="R86" s="25">
        <f t="array" aca="1" ref="R86" ca="1">INDEX('Lorri 401b'!L:L,MATCH('Retirement Calculator'!A86,'Lorri 401b'!N:N,0),0)</f>
        <v>4575625.4595457986</v>
      </c>
      <c r="S86" s="25">
        <f t="shared" ca="1" si="7"/>
        <v>6291619.3633977305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1714034.3502492867</v>
      </c>
      <c r="R87" s="25">
        <f t="array" aca="1" ref="R87" ca="1">INDEX('Lorri 401b'!L:L,MATCH('Retirement Calculator'!A87,'Lorri 401b'!N:N,0),0)</f>
        <v>4571193.8650296833</v>
      </c>
      <c r="S87" s="25">
        <f t="shared" ca="1" si="7"/>
        <v>6285228.2152789701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1712066.6318399643</v>
      </c>
      <c r="R88" s="25">
        <f t="array" aca="1" ref="R88" ca="1">INDEX('Lorri 401b'!L:L,MATCH('Retirement Calculator'!A88,'Lorri 401b'!N:N,0),0)</f>
        <v>4566743.8055364173</v>
      </c>
      <c r="S88" s="25">
        <f t="shared" ca="1" si="7"/>
        <v>6278810.4373763818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1710090.7146039363</v>
      </c>
      <c r="R89" s="25">
        <f t="array" aca="1" ref="R89" ca="1">INDEX('Lorri 401b'!L:L,MATCH('Retirement Calculator'!A89,'Lorri 401b'!N:N,0),0)</f>
        <v>4562275.204128596</v>
      </c>
      <c r="S89" s="25">
        <f t="shared" ca="1" si="7"/>
        <v>6272365.9187325323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1708106.5643794248</v>
      </c>
      <c r="R90" s="25">
        <f t="array" aca="1" ref="R90" ca="1">INDEX('Lorri 401b'!L:L,MATCH('Retirement Calculator'!A90,'Lorri 401b'!N:N,0),0)</f>
        <v>4557787.9835482417</v>
      </c>
      <c r="S90" s="25">
        <f t="shared" ca="1" si="7"/>
        <v>6265894.5479276665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1706114.1468623113</v>
      </c>
      <c r="R91" s="25">
        <f t="array" aca="1" ref="R91" ca="1">INDEX('Lorri 401b'!L:L,MATCH('Retirement Calculator'!A91,'Lorri 401b'!N:N,0),0)</f>
        <v>4553282.0662154695</v>
      </c>
      <c r="S91" s="25">
        <f t="shared" ca="1" si="7"/>
        <v>6259396.2130777808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1704113.4276055431</v>
      </c>
      <c r="R92" s="25">
        <f t="array" aca="1" ref="R92" ca="1">INDEX('Lorri 401b'!L:L,MATCH('Retirement Calculator'!A92,'Lorri 401b'!N:N,0),0)</f>
        <v>4548757.3742271438</v>
      </c>
      <c r="S92" s="25">
        <f t="shared" ca="1" si="7"/>
        <v>6252870.8018326871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1702104.3720185384</v>
      </c>
      <c r="R93" s="25">
        <f t="array" aca="1" ref="R93" ca="1">INDEX('Lorri 401b'!L:L,MATCH('Retirement Calculator'!A93,'Lorri 401b'!N:N,0),0)</f>
        <v>4544213.8293555342</v>
      </c>
      <c r="S93" s="25">
        <f t="shared" ca="1" si="7"/>
        <v>6246318.2013740726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1700086.9453665877</v>
      </c>
      <c r="R94" s="25">
        <f t="array" aca="1" ref="R94" ca="1">INDEX('Lorri 401b'!L:L,MATCH('Retirement Calculator'!A94,'Lorri 401b'!N:N,0),0)</f>
        <v>4539651.3530469593</v>
      </c>
      <c r="S94" s="25">
        <f t="shared" ca="1" si="7"/>
        <v>6239738.2984135468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1698061.112770254</v>
      </c>
      <c r="R95" s="25">
        <f t="array" aca="1" ref="R95" ca="1">INDEX('Lorri 401b'!L:L,MATCH('Retirement Calculator'!A95,'Lorri 401b'!N:N,0),0)</f>
        <v>4535069.866420432</v>
      </c>
      <c r="S95" s="25">
        <f t="shared" ca="1" si="7"/>
        <v>6233130.9791906858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1696026.8392047689</v>
      </c>
      <c r="R96" s="25">
        <f t="array" aca="1" ref="R96" ca="1">INDEX('Lorri 401b'!L:L,MATCH('Retirement Calculator'!A96,'Lorri 401b'!N:N,0),0)</f>
        <v>4530469.290266294</v>
      </c>
      <c r="S96" s="25">
        <f t="shared" ca="1" si="7"/>
        <v>6226496.1294710627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1693984.0894994275</v>
      </c>
      <c r="R97" s="25">
        <f t="array" aca="1" ref="R97" ca="1">INDEX('Lorri 401b'!L:L,MATCH('Retirement Calculator'!A97,'Lorri 401b'!N:N,0),0)</f>
        <v>4525849.5450448468</v>
      </c>
      <c r="S97" s="25">
        <f t="shared" ca="1" si="7"/>
        <v>6219833.6345442738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1691932.8283369807</v>
      </c>
      <c r="R98" s="25">
        <f t="array" aca="1" ref="R98" ca="1">INDEX('Lorri 401b'!L:L,MATCH('Retirement Calculator'!A98,'Lorri 401b'!N:N,0),0)</f>
        <v>4521210.550884977</v>
      </c>
      <c r="S98" s="25">
        <f t="shared" ca="1" si="7"/>
        <v>6213143.3792219572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1689873.0202530236</v>
      </c>
      <c r="R99" s="25">
        <f t="array" aca="1" ref="R99" ca="1">INDEX('Lorri 401b'!L:L,MATCH('Retirement Calculator'!A99,'Lorri 401b'!N:N,0),0)</f>
        <v>4516552.2275827751</v>
      </c>
      <c r="S99" s="25">
        <f t="shared" ca="1" si="7"/>
        <v>6206425.2478357982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1687804.6296353834</v>
      </c>
      <c r="R100" s="25">
        <f t="array" aca="1" ref="R100" ca="1">INDEX('Lorri 401b'!L:L,MATCH('Retirement Calculator'!A100,'Lorri 401b'!N:N,0),0)</f>
        <v>4511874.494600147</v>
      </c>
      <c r="S100" s="25">
        <f t="shared" ca="1" si="7"/>
        <v>6199679.1242355304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1685727.6207235029</v>
      </c>
      <c r="R101" s="25">
        <f t="array" aca="1" ref="R101" ca="1">INDEX('Lorri 401b'!L:L,MATCH('Retirement Calculator'!A101,'Lorri 401b'!N:N,0),0)</f>
        <v>4507177.2710634246</v>
      </c>
      <c r="S101" s="25">
        <f t="shared" ca="1" si="7"/>
        <v>6192904.8917869274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1683641.957607823</v>
      </c>
      <c r="R102" s="25">
        <f t="array" aca="1" ref="R102" ca="1">INDEX('Lorri 401b'!L:L,MATCH('Retirement Calculator'!A102,'Lorri 401b'!N:N,0),0)</f>
        <v>4502460.4757619658</v>
      </c>
      <c r="S102" s="25">
        <f t="shared" ca="1" si="7"/>
        <v>6186102.4333697893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1681547.6042291611</v>
      </c>
      <c r="R103" s="25">
        <f t="array" aca="1" ref="R103" ca="1">INDEX('Lorri 401b'!L:L,MATCH('Retirement Calculator'!A103,'Lorri 401b'!N:N,0),0)</f>
        <v>4497724.0271467511</v>
      </c>
      <c r="S103" s="25">
        <f t="shared" ca="1" si="7"/>
        <v>6179271.6313759126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1679444.5243780881</v>
      </c>
      <c r="R104" s="25">
        <f t="array" aca="1" ref="R104" ca="1">INDEX('Lorri 401b'!L:L,MATCH('Retirement Calculator'!A104,'Lorri 401b'!N:N,0),0)</f>
        <v>4492967.8433289723</v>
      </c>
      <c r="S104" s="25">
        <f t="shared" ca="1" si="7"/>
        <v>6172412.3677070606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1677332.6816943022</v>
      </c>
      <c r="R105" s="25">
        <f t="array" aca="1" ref="R105" ca="1">INDEX('Lorri 401b'!L:L,MATCH('Retirement Calculator'!A105,'Lorri 401b'!N:N,0),0)</f>
        <v>4488191.8420786196</v>
      </c>
      <c r="S105" s="25">
        <f t="shared" ca="1" si="7"/>
        <v>6165524.5237729214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1675212.0396660008</v>
      </c>
      <c r="R106" s="25">
        <f t="array" aca="1" ref="R106" ca="1">INDEX('Lorri 401b'!L:L,MATCH('Retirement Calculator'!A106,'Lorri 401b'!N:N,0),0)</f>
        <v>4483395.9408230577</v>
      </c>
      <c r="S106" s="25">
        <f t="shared" ca="1" si="7"/>
        <v>6158607.9804890584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1673082.5616292479</v>
      </c>
      <c r="R107" s="25">
        <f t="array" aca="1" ref="R107" ca="1">INDEX('Lorri 401b'!L:L,MATCH('Retirement Calculator'!A107,'Lorri 401b'!N:N,0),0)</f>
        <v>4478580.0566455973</v>
      </c>
      <c r="S107" s="25">
        <f t="shared" ca="1" si="7"/>
        <v>6151662.6182748452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1671623.1274490086</v>
      </c>
      <c r="R108" s="25">
        <f t="array" aca="1" ref="R108" ca="1">INDEX('Lorri 401b'!L:L,MATCH('Retirement Calculator'!A108,'Lorri 401b'!N:N,0),0)</f>
        <v>4475495.2729357313</v>
      </c>
      <c r="S108" s="25">
        <f t="shared" ca="1" si="7"/>
        <v>6147118.40038474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1670157.6122930185</v>
      </c>
      <c r="R109" s="25">
        <f t="array" aca="1" ref="R109" ca="1">INDEX('Lorri 401b'!L:L,MATCH('Retirement Calculator'!A109,'Lorri 401b'!N:N,0),0)</f>
        <v>4472397.6359604076</v>
      </c>
      <c r="S109" s="25">
        <f t="shared" ca="1" si="7"/>
        <v>6142555.2482534256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1668685.9908238782</v>
      </c>
      <c r="R110" s="25">
        <f t="array" aca="1" ref="R110" ca="1">INDEX('Lorri 401b'!L:L,MATCH('Retirement Calculator'!A110,'Lorri 401b'!N:N,0),0)</f>
        <v>4469287.0921643535</v>
      </c>
      <c r="S110" s="25">
        <f t="shared" ca="1" si="7"/>
        <v>6137973.0829882314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1667208.2375986166</v>
      </c>
      <c r="R111" s="25">
        <f t="array" aca="1" ref="R111" ca="1">INDEX('Lorri 401b'!L:L,MATCH('Retirement Calculator'!A111,'Lorri 401b'!N:N,0),0)</f>
        <v>4466163.5877691489</v>
      </c>
      <c r="S111" s="25">
        <f t="shared" ca="1" si="7"/>
        <v>6133371.8253677655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1665724.3270682497</v>
      </c>
      <c r="R112" s="25">
        <f t="array" aca="1" ref="R112" ca="1">INDEX('Lorri 401b'!L:L,MATCH('Retirement Calculator'!A112,'Lorri 401b'!N:N,0),0)</f>
        <v>4463027.0687722983</v>
      </c>
      <c r="S112" s="25">
        <f t="shared" ca="1" si="7"/>
        <v>6128751.395840548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1664234.2335773397</v>
      </c>
      <c r="R113" s="25">
        <f t="array" aca="1" ref="R113" ca="1">INDEX('Lorri 401b'!L:L,MATCH('Retirement Calculator'!A113,'Lorri 401b'!N:N,0),0)</f>
        <v>4459877.480946294</v>
      </c>
      <c r="S113" s="25">
        <f t="shared" ca="1" si="7"/>
        <v>6124111.7145236339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1662737.9313635507</v>
      </c>
      <c r="R114" s="25">
        <f t="array" aca="1" ref="R114" ca="1">INDEX('Lorri 401b'!L:L,MATCH('Retirement Calculator'!A114,'Lorri 401b'!N:N,0),0)</f>
        <v>4456714.7698376812</v>
      </c>
      <c r="S114" s="25">
        <f t="shared" ca="1" si="7"/>
        <v>6119452.7012012322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1661235.3945572043</v>
      </c>
      <c r="R115" s="25">
        <f t="array" aca="1" ref="R115" ca="1">INDEX('Lorri 401b'!L:L,MATCH('Retirement Calculator'!A115,'Lorri 401b'!N:N,0),0)</f>
        <v>4453538.8807661161</v>
      </c>
      <c r="S115" s="25">
        <f t="shared" ca="1" si="7"/>
        <v>6114774.2753233202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1659726.5971808315</v>
      </c>
      <c r="R116" s="25">
        <f t="array" aca="1" ref="R116" ca="1">INDEX('Lorri 401b'!L:L,MATCH('Retirement Calculator'!A116,'Lorri 401b'!N:N,0),0)</f>
        <v>4450349.758823419</v>
      </c>
      <c r="S116" s="25">
        <f t="shared" ca="1" si="7"/>
        <v>6110076.3560042502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1658211.5131487239</v>
      </c>
      <c r="R117" s="25">
        <f t="array" aca="1" ref="R117" ca="1">INDEX('Lorri 401b'!L:L,MATCH('Retirement Calculator'!A117,'Lorri 401b'!N:N,0),0)</f>
        <v>4447147.3488726271</v>
      </c>
      <c r="S117" s="25">
        <f t="shared" ca="1" si="7"/>
        <v>6105358.8620213512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1656690.1162664825</v>
      </c>
      <c r="R118" s="25">
        <f t="array" aca="1" ref="R118" ca="1">INDEX('Lorri 401b'!L:L,MATCH('Retirement Calculator'!A118,'Lorri 401b'!N:N,0),0)</f>
        <v>4443931.5955470409</v>
      </c>
      <c r="S118" s="25">
        <f t="shared" ca="1" si="7"/>
        <v>6100621.7118135234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1655162.3802305651</v>
      </c>
      <c r="R119" s="25">
        <f t="array" aca="1" ref="R119" ca="1">INDEX('Lorri 401b'!L:L,MATCH('Retirement Calculator'!A119,'Lorri 401b'!N:N,0),0)</f>
        <v>4440702.4432492647</v>
      </c>
      <c r="S119" s="25">
        <f t="shared" ca="1" si="7"/>
        <v>6095864.8234798294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1653628.2786278313</v>
      </c>
      <c r="R120" s="25">
        <f t="array" aca="1" ref="R120" ca="1">INDEX('Lorri 401b'!L:L,MATCH('Retirement Calculator'!A120,'Lorri 401b'!N:N,0),0)</f>
        <v>4437459.8361502476</v>
      </c>
      <c r="S120" s="25">
        <f t="shared" ca="1" si="7"/>
        <v>6091088.1147780791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1652087.784935086</v>
      </c>
      <c r="R121" s="25">
        <f t="array" aca="1" ref="R121" ca="1">INDEX('Lorri 401b'!L:L,MATCH('Retirement Calculator'!A121,'Lorri 401b'!N:N,0),0)</f>
        <v>4434203.7181883175</v>
      </c>
      <c r="S121" s="25">
        <f t="shared" ca="1" si="7"/>
        <v>6086291.5031234035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1650540.8725186212</v>
      </c>
      <c r="R122" s="25">
        <f t="array" aca="1" ref="R122" ca="1">INDEX('Lorri 401b'!L:L,MATCH('Retirement Calculator'!A122,'Lorri 401b'!N:N,0),0)</f>
        <v>4430934.0330682127</v>
      </c>
      <c r="S122" s="25">
        <f t="shared" ca="1" si="7"/>
        <v>6081474.9055868341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1648987.5146337543</v>
      </c>
      <c r="R123" s="25">
        <f t="array" aca="1" ref="R123" ca="1">INDEX('Lorri 401b'!L:L,MATCH('Retirement Calculator'!A123,'Lorri 401b'!N:N,0),0)</f>
        <v>4427650.7242601076</v>
      </c>
      <c r="S123" s="25">
        <f t="shared" ca="1" si="7"/>
        <v>6076638.2388938619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1647427.684424367</v>
      </c>
      <c r="R124" s="25">
        <f t="array" aca="1" ref="R124" ca="1">INDEX('Lorri 401b'!L:L,MATCH('Retirement Calculator'!A124,'Lorri 401b'!N:N,0),0)</f>
        <v>4424353.7349986359</v>
      </c>
      <c r="S124" s="25">
        <f t="shared" ca="1" si="7"/>
        <v>6071781.4194230027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1645861.3549224408</v>
      </c>
      <c r="R125" s="25">
        <f t="array" aca="1" ref="R125" ca="1">INDEX('Lorri 401b'!L:L,MATCH('Retirement Calculator'!A125,'Lorri 401b'!N:N,0),0)</f>
        <v>4421043.008281908</v>
      </c>
      <c r="S125" s="25">
        <f t="shared" ca="1" si="7"/>
        <v>6066904.3632043488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1644288.49904759</v>
      </c>
      <c r="R126" s="25">
        <f t="array" aca="1" ref="R126" ca="1">INDEX('Lorri 401b'!L:L,MATCH('Retirement Calculator'!A126,'Lorri 401b'!N:N,0),0)</f>
        <v>4417718.4868705273</v>
      </c>
      <c r="S126" s="25">
        <f t="shared" ca="1" si="7"/>
        <v>6062006.9859181177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1642709.0896065938</v>
      </c>
      <c r="R127" s="25">
        <f t="array" aca="1" ref="R127" ca="1">INDEX('Lorri 401b'!L:L,MATCH('Retirement Calculator'!A127,'Lorri 401b'!N:N,0),0)</f>
        <v>4414380.1132865986</v>
      </c>
      <c r="S127" s="25">
        <f t="shared" ca="1" si="7"/>
        <v>6057089.2028931919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1641123.099292927</v>
      </c>
      <c r="R128" s="25">
        <f t="array" aca="1" ref="R128" ca="1">INDEX('Lorri 401b'!L:L,MATCH('Retirement Calculator'!A128,'Lorri 401b'!N:N,0),0)</f>
        <v>4411027.8298127372</v>
      </c>
      <c r="S128" s="25">
        <f t="shared" ca="1" si="7"/>
        <v>6052150.9291056637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1639530.5006862865</v>
      </c>
      <c r="R129" s="25">
        <f t="array" aca="1" ref="R129" ca="1">INDEX('Lorri 401b'!L:L,MATCH('Retirement Calculator'!A129,'Lorri 401b'!N:N,0),0)</f>
        <v>4407661.5784910675</v>
      </c>
      <c r="S129" s="25">
        <f t="shared" ca="1" si="7"/>
        <v>6047192.0791773535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1637931.2662521182</v>
      </c>
      <c r="R130" s="25">
        <f t="array" aca="1" ref="R130" ca="1">INDEX('Lorri 401b'!L:L,MATCH('Retirement Calculator'!A130,'Lorri 401b'!N:N,0),0)</f>
        <v>4404281.3011222249</v>
      </c>
      <c r="S130" s="25">
        <f t="shared" ca="1" si="7"/>
        <v>6042212.5673743431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1636325.3683411409</v>
      </c>
      <c r="R131" s="25">
        <f t="array" aca="1" ref="R131" ca="1">INDEX('Lorri 401b'!L:L,MATCH('Retirement Calculator'!A131,'Lorri 401b'!N:N,0),0)</f>
        <v>4400886.939264345</v>
      </c>
      <c r="S131" s="25">
        <f t="shared" ca="1" si="7"/>
        <v>6037212.3076054864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1634712.7791888679</v>
      </c>
      <c r="R132" s="25">
        <f t="array" aca="1" ref="R132" ca="1">INDEX('Lorri 401b'!L:L,MATCH('Retirement Calculator'!A132,'Lorri 401b'!N:N,0),0)</f>
        <v>4397478.4342320571</v>
      </c>
      <c r="S132" s="25">
        <f t="shared" ca="1" si="7"/>
        <v>6032191.2134209247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1633093.4709151271</v>
      </c>
      <c r="R133" s="25">
        <f t="array" aca="1" ref="R133" ca="1">INDEX('Lorri 401b'!L:L,MATCH('Retirement Calculator'!A133,'Lorri 401b'!N:N,0),0)</f>
        <v>4394055.727095468</v>
      </c>
      <c r="S133" s="25">
        <f t="shared" ca="1" si="7"/>
        <v>6027149.1980105955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1631467.4155235791</v>
      </c>
      <c r="R134" s="25">
        <f t="array" aca="1" ref="R134" ca="1">INDEX('Lorri 401b'!L:L,MATCH('Retirement Calculator'!A134,'Lorri 401b'!N:N,0),0)</f>
        <v>4390618.7586791432</v>
      </c>
      <c r="S134" s="25">
        <f t="shared" ca="1" si="7"/>
        <v>6022086.1742027225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1629834.584901233</v>
      </c>
      <c r="R135" s="25">
        <f t="array" aca="1" ref="R135" ca="1">INDEX('Lorri 401b'!L:L,MATCH('Retirement Calculator'!A135,'Lorri 401b'!N:N,0),0)</f>
        <v>4387167.4695610842</v>
      </c>
      <c r="S135" s="25">
        <f t="shared" ca="1" si="7"/>
        <v>6017002.0544623174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1628194.9508179603</v>
      </c>
      <c r="R136" s="25">
        <f t="array" aca="1" ref="R136" ca="1">INDEX('Lorri 401b'!L:L,MATCH('Retirement Calculator'!A136,'Lorri 401b'!N:N,0),0)</f>
        <v>4383701.8000716995</v>
      </c>
      <c r="S136" s="25">
        <f t="shared" ca="1" si="7"/>
        <v>6011896.7508896599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1626548.4849260075</v>
      </c>
      <c r="R137" s="25">
        <f t="array" aca="1" ref="R137" ca="1">INDEX('Lorri 401b'!L:L,MATCH('Retirement Calculator'!A137,'Lorri 401b'!N:N,0),0)</f>
        <v>4380221.6902927756</v>
      </c>
      <c r="S137" s="25">
        <f t="shared" ca="1" si="7"/>
        <v>6006770.1752187833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1624895.1587595048</v>
      </c>
      <c r="R138" s="25">
        <f t="array" aca="1" ref="R138" ca="1">INDEX('Lorri 401b'!L:L,MATCH('Retirement Calculator'!A138,'Lorri 401b'!N:N,0),0)</f>
        <v>4376727.0800564401</v>
      </c>
      <c r="S138" s="25">
        <f t="shared" ca="1" si="7"/>
        <v>6001622.2388159446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1623234.9437339751</v>
      </c>
      <c r="R139" s="25">
        <f t="array" aca="1" ref="R139" ca="1">INDEX('Lorri 401b'!L:L,MATCH('Retirement Calculator'!A139,'Lorri 401b'!N:N,0),0)</f>
        <v>4373217.9089441197</v>
      </c>
      <c r="S139" s="25">
        <f t="shared" ca="1" si="7"/>
        <v>5996452.852678095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1621567.8111458388</v>
      </c>
      <c r="R140" s="25">
        <f t="array" aca="1" ref="R140" ca="1">INDEX('Lorri 401b'!L:L,MATCH('Retirement Calculator'!A140,'Lorri 401b'!N:N,0),0)</f>
        <v>4369694.1162854973</v>
      </c>
      <c r="S140" s="25">
        <f t="shared" ca="1" si="7"/>
        <v>5991261.9274313357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1619893.7321719187</v>
      </c>
      <c r="R141" s="25">
        <f t="array" aca="1" ref="R141" ca="1">INDEX('Lorri 401b'!L:L,MATCH('Retirement Calculator'!A141,'Lorri 401b'!N:N,0),0)</f>
        <v>4366155.6411574641</v>
      </c>
      <c r="S141" s="25">
        <f t="shared" ca="1" si="7"/>
        <v>5986049.3733293824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1618212.6778689406</v>
      </c>
      <c r="R142" s="25">
        <f t="array" aca="1" ref="R142" ca="1">INDEX('Lorri 401b'!L:L,MATCH('Retirement Calculator'!A142,'Lorri 401b'!N:N,0),0)</f>
        <v>4362602.4223830644</v>
      </c>
      <c r="S142" s="25">
        <f t="shared" ca="1" si="7"/>
        <v>5980815.1002520053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1616524.6191730334</v>
      </c>
      <c r="R143" s="25">
        <f t="array" aca="1" ref="R143" ca="1">INDEX('Lorri 401b'!L:L,MATCH('Retirement Calculator'!A143,'Lorri 401b'!N:N,0),0)</f>
        <v>4359034.3985304376</v>
      </c>
      <c r="S143" s="25">
        <f t="shared" ca="1" si="7"/>
        <v>5975559.0177034708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1614829.5268992267</v>
      </c>
      <c r="R144" s="25">
        <f t="array" aca="1" ref="R144" ca="1">INDEX('Lorri 401b'!L:L,MATCH('Retirement Calculator'!A144,'Lorri 401b'!N:N,0),0)</f>
        <v>4355451.5079117585</v>
      </c>
      <c r="S144" s="25">
        <f t="shared" ca="1" si="7"/>
        <v>5970281.0348109854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1613127.3717409456</v>
      </c>
      <c r="R145" s="25">
        <f t="array" aca="1" ref="R145" ca="1">INDEX('Lorri 401b'!L:L,MATCH('Retirement Calculator'!A145,'Lorri 401b'!N:N,0),0)</f>
        <v>4351853.688582168</v>
      </c>
      <c r="S145" s="25">
        <f t="shared" ca="1" si="7"/>
        <v>5964981.0603231136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1611418.124269505</v>
      </c>
      <c r="R146" s="25">
        <f t="array" aca="1" ref="R146" ca="1">INDEX('Lorri 401b'!L:L,MATCH('Retirement Calculator'!A146,'Lorri 401b'!N:N,0),0)</f>
        <v>4348240.8783387048</v>
      </c>
      <c r="S146" s="25">
        <f t="shared" ca="1" si="7"/>
        <v>5959659.0026082098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1609701.7549336003</v>
      </c>
      <c r="R147" s="25">
        <f t="array" aca="1" ref="R147" ca="1">INDEX('Lorri 401b'!L:L,MATCH('Retirement Calculator'!A147,'Lorri 401b'!N:N,0),0)</f>
        <v>4344613.0147192273</v>
      </c>
      <c r="S147" s="25">
        <f t="shared" ca="1" si="7"/>
        <v>5954314.7696528276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1607978.234058796</v>
      </c>
      <c r="R148" s="25">
        <f t="array" aca="1" ref="R148" ca="1">INDEX('Lorri 401b'!L:L,MATCH('Retirement Calculator'!A148,'Lorri 401b'!N:N,0),0)</f>
        <v>4340970.0350013347</v>
      </c>
      <c r="S148" s="25">
        <f t="shared" ca="1" si="7"/>
        <v>5948948.2690601312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1606247.5318470132</v>
      </c>
      <c r="R149" s="25">
        <f t="array" aca="1" ref="R149" ca="1">INDEX('Lorri 401b'!L:L,MATCH('Retirement Calculator'!A149,'Lorri 401b'!N:N,0),0)</f>
        <v>4337311.8762012841</v>
      </c>
      <c r="S149" s="25">
        <f t="shared" ca="1" si="7"/>
        <v>5943559.4080482973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1604509.6183760145</v>
      </c>
      <c r="R150" s="25">
        <f t="array" aca="1" ref="R150" ca="1">INDEX('Lorri 401b'!L:L,MATCH('Retirement Calculator'!A150,'Lorri 401b'!N:N,0),0)</f>
        <v>4333638.4750729008</v>
      </c>
      <c r="S150" s="25">
        <f t="shared" ca="1" si="7"/>
        <v>5938148.0934489155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1602764.4635988867</v>
      </c>
      <c r="R151" s="25">
        <f t="array" aca="1" ref="R151" ca="1">INDEX('Lorri 401b'!L:L,MATCH('Retirement Calculator'!A151,'Lorri 401b'!N:N,0),0)</f>
        <v>4329949.768106482</v>
      </c>
      <c r="S151" s="25">
        <f t="shared" ca="1" si="7"/>
        <v>5932714.2317053685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1601012.0373435209</v>
      </c>
      <c r="R152" s="25">
        <f t="array" aca="1" ref="R152" ca="1">INDEX('Lorri 401b'!L:L,MATCH('Retirement Calculator'!A152,'Lorri 401b'!N:N,0),0)</f>
        <v>4326245.6915277028</v>
      </c>
      <c r="S152" s="25">
        <f t="shared" ca="1" si="7"/>
        <v>5927257.7288712235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1599252.3093120912</v>
      </c>
      <c r="R153" s="25">
        <f t="array" aca="1" ref="R153" ca="1">INDEX('Lorri 401b'!L:L,MATCH('Retirement Calculator'!A153,'Lorri 401b'!N:N,0),0)</f>
        <v>4322526.1812965125</v>
      </c>
      <c r="S153" s="25">
        <f t="shared" ca="1" si="7"/>
        <v>5921778.4906086037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1597485.2490805306</v>
      </c>
      <c r="R154" s="25">
        <f t="array" aca="1" ref="R154" ca="1">INDEX('Lorri 401b'!L:L,MATCH('Retirement Calculator'!A154,'Lorri 401b'!N:N,0),0)</f>
        <v>4318791.1731060259</v>
      </c>
      <c r="S154" s="25">
        <f t="shared" ca="1" si="7"/>
        <v>5916276.4221865563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1595710.8260980051</v>
      </c>
      <c r="R155" s="25">
        <f t="array" aca="1" ref="R155" ca="1">INDEX('Lorri 401b'!L:L,MATCH('Retirement Calculator'!A155,'Lorri 401b'!N:N,0),0)</f>
        <v>4315040.6023814119</v>
      </c>
      <c r="S155" s="25">
        <f t="shared" ca="1" si="7"/>
        <v>5910751.4284794172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1593929.0096863857</v>
      </c>
      <c r="R156" s="25">
        <f t="array" aca="1" ref="R156" ca="1">INDEX('Lorri 401b'!L:L,MATCH('Retirement Calculator'!A156,'Lorri 401b'!N:N,0),0)</f>
        <v>4311274.4042787785</v>
      </c>
      <c r="S156" s="25">
        <f t="shared" ca="1" si="7"/>
        <v>5905203.4139651638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1592139.769039718</v>
      </c>
      <c r="R157" s="25">
        <f t="array" aca="1" ref="R157" ca="1">INDEX('Lorri 401b'!L:L,MATCH('Retirement Calculator'!A157,'Lorri 401b'!N:N,0),0)</f>
        <v>4307492.5136840511</v>
      </c>
      <c r="S157" s="25">
        <f t="shared" ca="1" si="7"/>
        <v>5899632.2827237695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1590343.0732236891</v>
      </c>
      <c r="R158" s="25">
        <f t="array" aca="1" ref="R158" ca="1">INDEX('Lorri 401b'!L:L,MATCH('Retirement Calculator'!A158,'Lorri 401b'!N:N,0),0)</f>
        <v>4303694.8652118454</v>
      </c>
      <c r="S158" s="25">
        <f t="shared" ca="1" si="7"/>
        <v>5894037.938435534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1588538.8911750934</v>
      </c>
      <c r="R159" s="25">
        <f t="array" aca="1" ref="R159" ca="1">INDEX('Lorri 401b'!L:L,MATCH('Retirement Calculator'!A159,'Lorri 401b'!N:N,0),0)</f>
        <v>4299881.3932043388</v>
      </c>
      <c r="S159" s="25">
        <f t="shared" ca="1" si="7"/>
        <v>5888420.284379432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1586727.1917012951</v>
      </c>
      <c r="R160" s="25">
        <f t="array" aca="1" ref="R160" ca="1">INDEX('Lorri 401b'!L:L,MATCH('Retirement Calculator'!A160,'Lorri 401b'!N:N,0),0)</f>
        <v>4296052.031730134</v>
      </c>
      <c r="S160" s="25">
        <f t="shared" ca="1" si="7"/>
        <v>5882779.2234314289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1584907.9434796893</v>
      </c>
      <c r="R161" s="25">
        <f t="array" aca="1" ref="R161" ca="1">INDEX('Lorri 401b'!L:L,MATCH('Retirement Calculator'!A161,'Lorri 401b'!N:N,0),0)</f>
        <v>4292206.7145831203</v>
      </c>
      <c r="S161" s="25">
        <f t="shared" ca="1" si="7"/>
        <v>5877114.6580628101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1583081.1150571601</v>
      </c>
      <c r="R162" s="25">
        <f t="array" aca="1" ref="R162" ca="1">INDEX('Lorri 401b'!L:L,MATCH('Retirement Calculator'!A162,'Lorri 401b'!N:N,0),0)</f>
        <v>4288345.3752813274</v>
      </c>
      <c r="S162" s="25">
        <f t="shared" ca="1" si="7"/>
        <v>5871426.4903384876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1581246.6748495372</v>
      </c>
      <c r="R163" s="25">
        <f t="array" aca="1" ref="R163" ca="1">INDEX('Lorri 401b'!L:L,MATCH('Retirement Calculator'!A163,'Lorri 401b'!N:N,0),0)</f>
        <v>4284467.9470657771</v>
      </c>
      <c r="S163" s="25">
        <f t="shared" ca="1" si="7"/>
        <v>5865714.6219153143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1579404.5911410493</v>
      </c>
      <c r="R164" s="25">
        <f t="array" aca="1" ref="R164" ca="1">INDEX('Lorri 401b'!L:L,MATCH('Retirement Calculator'!A164,'Lorri 401b'!N:N,0),0)</f>
        <v>4280574.3628993286</v>
      </c>
      <c r="S164" s="25">
        <f t="shared" ca="1" si="7"/>
        <v>5859978.9540403783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1577554.8320837759</v>
      </c>
      <c r="R165" s="25">
        <f t="array" aca="1" ref="R165" ca="1">INDEX('Lorri 401b'!L:L,MATCH('Retirement Calculator'!A165,'Lorri 401b'!N:N,0),0)</f>
        <v>4276664.5554655204</v>
      </c>
      <c r="S165" s="25">
        <f t="shared" ca="1" si="7"/>
        <v>5854219.387549296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1575697.3656970973</v>
      </c>
      <c r="R166" s="25">
        <f t="array" aca="1" ref="R166" ca="1">INDEX('Lorri 401b'!L:L,MATCH('Retirement Calculator'!A166,'Lorri 401b'!N:N,0),0)</f>
        <v>4272738.4571674038</v>
      </c>
      <c r="S166" s="25">
        <f t="shared" ca="1" si="7"/>
        <v>5848435.8228645008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1573832.1598671407</v>
      </c>
      <c r="R167" s="25">
        <f t="array" aca="1" ref="R167" ca="1">INDEX('Lorri 401b'!L:L,MATCH('Retirement Calculator'!A167,'Lorri 401b'!N:N,0),0)</f>
        <v>4268796.0001263786</v>
      </c>
      <c r="S167" s="25">
        <f t="shared" ca="1" si="7"/>
        <v>5842628.1599935191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1571959.1823462259</v>
      </c>
      <c r="R168" s="25">
        <f t="array" aca="1" ref="R168" ca="1">INDEX('Lorri 401b'!L:L,MATCH('Retirement Calculator'!A168,'Lorri 401b'!N:N,0),0)</f>
        <v>4264837.116181016</v>
      </c>
      <c r="S168" s="25">
        <f t="shared" ca="1" si="7"/>
        <v>5836796.2985272417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1570078.4007523074</v>
      </c>
      <c r="R169" s="25">
        <f t="array" aca="1" ref="R169" ca="1">INDEX('Lorri 401b'!L:L,MATCH('Retirement Calculator'!A169,'Lorri 401b'!N:N,0),0)</f>
        <v>4260861.7368858811</v>
      </c>
      <c r="S169" s="25">
        <f t="shared" ca="1" si="7"/>
        <v>5830940.1376381889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1568189.7825684142</v>
      </c>
      <c r="R170" s="25">
        <f t="array" aca="1" ref="R170" ca="1">INDEX('Lorri 401b'!L:L,MATCH('Retirement Calculator'!A170,'Lorri 401b'!N:N,0),0)</f>
        <v>4256869.7935103495</v>
      </c>
      <c r="S170" s="25">
        <f t="shared" ca="1" si="7"/>
        <v>5825059.5760787632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1566293.2951420881</v>
      </c>
      <c r="R171" s="25">
        <f t="array" aca="1" ref="R171" ca="1">INDEX('Lorri 401b'!L:L,MATCH('Retirement Calculator'!A171,'Lorri 401b'!N:N,0),0)</f>
        <v>4252861.2170374198</v>
      </c>
      <c r="S171" s="25">
        <f t="shared" ca="1" si="7"/>
        <v>5819154.5121795079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1564388.905684819</v>
      </c>
      <c r="R172" s="25">
        <f t="array" aca="1" ref="R172" ca="1">INDEX('Lorri 401b'!L:L,MATCH('Retirement Calculator'!A172,'Lorri 401b'!N:N,0),0)</f>
        <v>4248835.9381625196</v>
      </c>
      <c r="S172" s="25">
        <f t="shared" ca="1" si="7"/>
        <v>5813224.8438473381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1562476.581271478</v>
      </c>
      <c r="R173" s="25">
        <f t="array" aca="1" ref="R173" ca="1">INDEX('Lorri 401b'!L:L,MATCH('Retirement Calculator'!A173,'Lorri 401b'!N:N,0),0)</f>
        <v>4244793.8872923078</v>
      </c>
      <c r="S173" s="25">
        <f t="shared" ca="1" si="7"/>
        <v>5807270.4685637858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1560556.2888397481</v>
      </c>
      <c r="R174" s="25">
        <f t="array" aca="1" ref="R174" ca="1">INDEX('Lorri 401b'!L:L,MATCH('Retirement Calculator'!A174,'Lorri 401b'!N:N,0),0)</f>
        <v>4240734.9945434695</v>
      </c>
      <c r="S174" s="25">
        <f t="shared" ca="1" si="7"/>
        <v>5801291.2833832176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1558627.9951895527</v>
      </c>
      <c r="R175" s="25">
        <f t="array" aca="1" ref="R175" ca="1">INDEX('Lorri 401b'!L:L,MATCH('Retirement Calculator'!A175,'Lorri 401b'!N:N,0),0)</f>
        <v>4236659.1897415118</v>
      </c>
      <c r="S175" s="25">
        <f t="shared" ca="1" si="7"/>
        <v>5795287.184931064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1556691.6669824813</v>
      </c>
      <c r="R176" s="25">
        <f t="array" aca="1" ref="R176" ca="1">INDEX('Lorri 401b'!L:L,MATCH('Retirement Calculator'!A176,'Lorri 401b'!N:N,0),0)</f>
        <v>4232566.4024195457</v>
      </c>
      <c r="S176" s="25">
        <f t="shared" ca="1" si="7"/>
        <v>5789258.0694020269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1554747.2707412138</v>
      </c>
      <c r="R177" s="25">
        <f t="array" aca="1" ref="R177" ca="1">INDEX('Lorri 401b'!L:L,MATCH('Retirement Calculator'!A177,'Lorri 401b'!N:N,0),0)</f>
        <v>4228456.5618170714</v>
      </c>
      <c r="S177" s="25">
        <f t="shared" ca="1" si="7"/>
        <v>5783203.8325582854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1552794.7728489412</v>
      </c>
      <c r="R178" s="25">
        <f t="array" aca="1" ref="R178" ca="1">INDEX('Lorri 401b'!L:L,MATCH('Retirement Calculator'!A178,'Lorri 401b'!N:N,0),0)</f>
        <v>4224329.596878753</v>
      </c>
      <c r="S178" s="25">
        <f t="shared" ca="1" si="7"/>
        <v>5777124.3697276944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1550834.1395487839</v>
      </c>
      <c r="R179" s="25">
        <f t="array" aca="1" ref="R179" ca="1">INDEX('Lorri 401b'!L:L,MATCH('Retirement Calculator'!A179,'Lorri 401b'!N:N,0),0)</f>
        <v>4220185.4362531919</v>
      </c>
      <c r="S179" s="25">
        <f t="shared" ca="1" si="7"/>
        <v>5771019.575801976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1548865.3369432094</v>
      </c>
      <c r="R180" s="25">
        <f t="array" aca="1" ref="R180" ca="1">INDEX('Lorri 401b'!L:L,MATCH('Retirement Calculator'!A180,'Lorri 401b'!N:N,0),0)</f>
        <v>4216024.0082916915</v>
      </c>
      <c r="S180" s="25">
        <f t="shared" ca="1" si="7"/>
        <v>5764889.3452349007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1546888.3309934451</v>
      </c>
      <c r="R181" s="25">
        <f t="array" aca="1" ref="R181" ca="1">INDEX('Lorri 401b'!L:L,MATCH('Retirement Calculator'!A181,'Lorri 401b'!N:N,0),0)</f>
        <v>4211845.2410470182</v>
      </c>
      <c r="S181" s="25">
        <f t="shared" ca="1" si="7"/>
        <v>5758733.5720404629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1544903.0875188902</v>
      </c>
      <c r="R182" s="25">
        <f t="array" aca="1" ref="R182" ca="1">INDEX('Lorri 401b'!L:L,MATCH('Retirement Calculator'!A182,'Lorri 401b'!N:N,0),0)</f>
        <v>4207649.0622721575</v>
      </c>
      <c r="S182" s="25">
        <f t="shared" ca="1" si="7"/>
        <v>5752552.1497910479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1542909.5721965244</v>
      </c>
      <c r="R183" s="25">
        <f t="array" aca="1" ref="R183" ca="1">INDEX('Lorri 401b'!L:L,MATCH('Retirement Calculator'!A183,'Lorri 401b'!N:N,0),0)</f>
        <v>4203435.3994190684</v>
      </c>
      <c r="S183" s="25">
        <f t="shared" ca="1" si="7"/>
        <v>5746344.9716155929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1540907.7505603153</v>
      </c>
      <c r="R184" s="25">
        <f t="array" aca="1" ref="R184" ca="1">INDEX('Lorri 401b'!L:L,MATCH('Retirement Calculator'!A184,'Lorri 401b'!N:N,0),0)</f>
        <v>4199204.1796374246</v>
      </c>
      <c r="S184" s="25">
        <f t="shared" ca="1" si="7"/>
        <v>5740111.93019774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1538897.5880006221</v>
      </c>
      <c r="R185" s="25">
        <f t="array" aca="1" ref="R185" ca="1">INDEX('Lorri 401b'!L:L,MATCH('Retirement Calculator'!A185,'Lorri 401b'!N:N,0),0)</f>
        <v>4194955.3297733581</v>
      </c>
      <c r="S185" s="25">
        <f t="shared" ca="1" si="7"/>
        <v>5733852.9177739806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1536879.0497635968</v>
      </c>
      <c r="R186" s="25">
        <f t="array" aca="1" ref="R186" ca="1">INDEX('Lorri 401b'!L:L,MATCH('Retirement Calculator'!A186,'Lorri 401b'!N:N,0),0)</f>
        <v>4190688.776368191</v>
      </c>
      <c r="S186" s="25">
        <f t="shared" ca="1" si="7"/>
        <v>5727567.8261317881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1534852.100950584</v>
      </c>
      <c r="R187" s="25">
        <f t="array" aca="1" ref="R187" ca="1">INDEX('Lorri 401b'!L:L,MATCH('Retirement Calculator'!A187,'Lorri 401b'!N:N,0),0)</f>
        <v>4186404.445657169</v>
      </c>
      <c r="S187" s="25">
        <f t="shared" ca="1" si="7"/>
        <v>5721256.5466077533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1532816.7065175171</v>
      </c>
      <c r="R188" s="25">
        <f t="array" aca="1" ref="R188" ca="1">INDEX('Lorri 401b'!L:L,MATCH('Retirement Calculator'!A188,'Lorri 401b'!N:N,0),0)</f>
        <v>4182102.2635681843</v>
      </c>
      <c r="S188" s="25">
        <f t="shared" ca="1" si="7"/>
        <v>5714918.970085701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1530772.8312743122</v>
      </c>
      <c r="R189" s="25">
        <f t="array" aca="1" ref="R189" ca="1">INDEX('Lorri 401b'!L:L,MATCH('Retirement Calculator'!A189,'Lorri 401b'!N:N,0),0)</f>
        <v>4177782.1557204956</v>
      </c>
      <c r="S189" s="25">
        <f t="shared" ca="1" si="7"/>
        <v>5708554.9869948076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1528720.4398842608</v>
      </c>
      <c r="R190" s="25">
        <f t="array" aca="1" ref="R190" ca="1">INDEX('Lorri 401b'!L:L,MATCH('Retirement Calculator'!A190,'Lorri 401b'!N:N,0),0)</f>
        <v>4173444.0474234414</v>
      </c>
      <c r="S190" s="25">
        <f t="shared" ca="1" si="7"/>
        <v>5702164.4873077022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1526659.4968634173</v>
      </c>
      <c r="R191" s="25">
        <f t="array" aca="1" ref="R191" ca="1">INDEX('Lorri 401b'!L:L,MATCH('Retirement Calculator'!A191,'Lorri 401b'!N:N,0),0)</f>
        <v>4169087.8636751496</v>
      </c>
      <c r="S191" s="25">
        <f t="shared" ca="1" si="7"/>
        <v>5695747.3605385665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1524589.9665799872</v>
      </c>
      <c r="R192" s="25">
        <f t="array" aca="1" ref="R192" ca="1">INDEX('Lorri 401b'!L:L,MATCH('Retirement Calculator'!A192,'Lorri 401b'!N:N,0),0)</f>
        <v>4164713.52916124</v>
      </c>
      <c r="S192" s="25">
        <f t="shared" ca="1" si="7"/>
        <v>5689303.4957412276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1522511.8132537093</v>
      </c>
      <c r="R193" s="25">
        <f t="array" aca="1" ref="R193" ca="1">INDEX('Lorri 401b'!L:L,MATCH('Retirement Calculator'!A193,'Lorri 401b'!N:N,0),0)</f>
        <v>4160320.9682535222</v>
      </c>
      <c r="S193" s="25">
        <f t="shared" ca="1" si="7"/>
        <v>5682832.7815072313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1520425.0009552387</v>
      </c>
      <c r="R194" s="25">
        <f t="array" aca="1" ref="R194" ca="1">INDEX('Lorri 401b'!L:L,MATCH('Retirement Calculator'!A194,'Lorri 401b'!N:N,0),0)</f>
        <v>4155910.1050086888</v>
      </c>
      <c r="S194" s="25">
        <f t="shared" ca="1" si="7"/>
        <v>5676335.1059639277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1518329.4936055245</v>
      </c>
      <c r="R195" s="25">
        <f t="array" aca="1" ref="R195" ca="1">INDEX('Lorri 401b'!L:L,MATCH('Retirement Calculator'!A195,'Lorri 401b'!N:N,0),0)</f>
        <v>4151480.8631670019</v>
      </c>
      <c r="S195" s="25">
        <f t="shared" ca="1" si="7"/>
        <v>5669810.3567725262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1516225.2549751864</v>
      </c>
      <c r="R196" s="25">
        <f t="array" aca="1" ref="R196" ca="1">INDEX('Lorri 401b'!L:L,MATCH('Retirement Calculator'!A196,'Lorri 401b'!N:N,0),0)</f>
        <v>4147033.1661509746</v>
      </c>
      <c r="S196" s="25">
        <f t="shared" ca="1" si="7"/>
        <v>5663258.4211261608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1514112.2486838887</v>
      </c>
      <c r="R197" s="25">
        <f t="array" aca="1" ref="R197" ca="1">INDEX('Lorri 401b'!L:L,MATCH('Retirement Calculator'!A197,'Lorri 401b'!N:N,0),0)</f>
        <v>4142566.9370640474</v>
      </c>
      <c r="S197" s="25">
        <f t="shared" ca="1" si="7"/>
        <v>5656679.1857479364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1511990.4381997106</v>
      </c>
      <c r="R198" s="25">
        <f t="array" aca="1" ref="R198" ca="1">INDEX('Lorri 401b'!L:L,MATCH('Retirement Calculator'!A198,'Lorri 401b'!N:N,0),0)</f>
        <v>4138082.0986892581</v>
      </c>
      <c r="S198" s="25">
        <f t="shared" ca="1" si="7"/>
        <v>5650072.5368889682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1509859.786838515</v>
      </c>
      <c r="R199" s="25">
        <f t="array" aca="1" ref="R199" ca="1">INDEX('Lorri 401b'!L:L,MATCH('Retirement Calculator'!A199,'Lorri 401b'!N:N,0),0)</f>
        <v>4133578.5734879072</v>
      </c>
      <c r="S199" s="25">
        <f t="shared" ca="1" si="7"/>
        <v>5643438.3603264224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1507720.2577633143</v>
      </c>
      <c r="R200" s="25">
        <f t="array" aca="1" ref="R200" ca="1">INDEX('Lorri 401b'!L:L,MATCH('Retirement Calculator'!A200,'Lorri 401b'!N:N,0),0)</f>
        <v>4129056.2835982172</v>
      </c>
      <c r="S200" s="25">
        <f t="shared" ca="1" si="7"/>
        <v>5636776.5413615312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1505571.8139836336</v>
      </c>
      <c r="R201" s="25">
        <f t="array" aca="1" ref="R201" ca="1">INDEX('Lorri 401b'!L:L,MATCH('Retirement Calculator'!A201,'Lorri 401b'!N:N,0),0)</f>
        <v>4124515.1508339867</v>
      </c>
      <c r="S201" s="25">
        <f t="shared" ca="1" si="7"/>
        <v>5630086.9648176208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1503414.418354871</v>
      </c>
      <c r="R202" s="25">
        <f t="array" aca="1" ref="R202" ca="1">INDEX('Lorri 401b'!L:L,MATCH('Retirement Calculator'!A202,'Lorri 401b'!N:N,0),0)</f>
        <v>4119955.0966832386</v>
      </c>
      <c r="S202" s="25">
        <f t="shared" ca="1" si="7"/>
        <v>5623369.5150381094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1501248.0335776552</v>
      </c>
      <c r="R203" s="25">
        <f t="array" aca="1" ref="R203" ca="1">INDEX('Lorri 401b'!L:L,MATCH('Retirement Calculator'!A203,'Lorri 401b'!N:N,0),0)</f>
        <v>4115376.0423068623</v>
      </c>
      <c r="S203" s="25">
        <f t="shared" ca="1" si="7"/>
        <v>5616624.0758845173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1499072.622197201</v>
      </c>
      <c r="R204" s="25">
        <f t="array" aca="1" ref="R204" ca="1">INDEX('Lorri 401b'!L:L,MATCH('Retirement Calculator'!A204,'Lorri 401b'!N:N,0),0)</f>
        <v>4110777.9085372514</v>
      </c>
      <c r="S204" s="25">
        <f t="shared" ca="1" si="7"/>
        <v>5609850.5307344524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1496888.1466026616</v>
      </c>
      <c r="R205" s="25">
        <f t="array" aca="1" ref="R205" ca="1">INDEX('Lorri 401b'!L:L,MATCH('Retirement Calculator'!A205,'Lorri 401b'!N:N,0),0)</f>
        <v>4106160.6158769336</v>
      </c>
      <c r="S205" s="25">
        <f t="shared" ca="1" si="7"/>
        <v>5603048.7624795949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1494694.5690264783</v>
      </c>
      <c r="R206" s="25">
        <f t="array" aca="1" ref="R206" ca="1">INDEX('Lorri 401b'!L:L,MATCH('Retirement Calculator'!A206,'Lorri 401b'!N:N,0),0)</f>
        <v>4101524.084497198</v>
      </c>
      <c r="S206" s="25">
        <f t="shared" ca="1" si="7"/>
        <v>5596218.6535236761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1492491.8515437276</v>
      </c>
      <c r="R207" s="25">
        <f t="array" aca="1" ref="R207" ca="1">INDEX('Lorri 401b'!L:L,MATCH('Retirement Calculator'!A207,'Lorri 401b'!N:N,0),0)</f>
        <v>4096868.2342367135</v>
      </c>
      <c r="S207" s="25">
        <f t="shared" ca="1" si="7"/>
        <v>5589360.0857804408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1490279.9560714653</v>
      </c>
      <c r="R208" s="25">
        <f t="array" aca="1" ref="R208" ca="1">INDEX('Lorri 401b'!L:L,MATCH('Retirement Calculator'!A208,'Lorri 401b'!N:N,0),0)</f>
        <v>4092192.9846001435</v>
      </c>
      <c r="S208" s="25">
        <f t="shared" ca="1" si="7"/>
        <v>5582472.9406716088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1488058.8443680685</v>
      </c>
      <c r="R209" s="25">
        <f t="array" aca="1" ref="R209" ca="1">INDEX('Lorri 401b'!L:L,MATCH('Retirement Calculator'!A209,'Lorri 401b'!N:N,0),0)</f>
        <v>4087498.2547567547</v>
      </c>
      <c r="S209" s="25">
        <f t="shared" ca="1" si="7"/>
        <v>5575557.0991248228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1485828.4780325743</v>
      </c>
      <c r="R210" s="25">
        <f t="array" aca="1" ref="R210" ca="1">INDEX('Lorri 401b'!L:L,MATCH('Retirement Calculator'!A210,'Lorri 401b'!N:N,0),0)</f>
        <v>4082783.9635390183</v>
      </c>
      <c r="S210" s="25">
        <f t="shared" ca="1" si="7"/>
        <v>5568612.4415715924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1483588.8185040157</v>
      </c>
      <c r="R211" s="25">
        <f t="array" aca="1" ref="R211" ca="1">INDEX('Lorri 401b'!L:L,MATCH('Retirement Calculator'!A211,'Lorri 401b'!N:N,0),0)</f>
        <v>4078050.0294412081</v>
      </c>
      <c r="S211" s="25">
        <f t="shared" ca="1" si="7"/>
        <v>5561638.8479452236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1481339.8270607546</v>
      </c>
      <c r="R212" s="25">
        <f t="array" aca="1" ref="R212" ca="1">INDEX('Lorri 401b'!L:L,MATCH('Retirement Calculator'!A212,'Lorri 401b'!N:N,0),0)</f>
        <v>4073296.3706179904</v>
      </c>
      <c r="S212" s="25">
        <f t="shared" ca="1" si="7"/>
        <v>5554636.1976787448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1479081.4648198134</v>
      </c>
      <c r="R213" s="25">
        <f t="array" aca="1" ref="R213" ca="1">INDEX('Lorri 401b'!L:L,MATCH('Retirement Calculator'!A213,'Lorri 401b'!N:N,0),0)</f>
        <v>4068522.9048830089</v>
      </c>
      <c r="S213" s="25">
        <f t="shared" ca="1" si="7"/>
        <v>5547604.3697028225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1476813.6927362015</v>
      </c>
      <c r="R214" s="25">
        <f t="array" aca="1" ref="R214" ca="1">INDEX('Lorri 401b'!L:L,MATCH('Retirement Calculator'!A214,'Lorri 401b'!N:N,0),0)</f>
        <v>4063729.5497074653</v>
      </c>
      <c r="S214" s="25">
        <f t="shared" ca="1" si="7"/>
        <v>5540543.2424436668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1474536.4716022413</v>
      </c>
      <c r="R215" s="25">
        <f t="array" aca="1" ref="R215" ca="1">INDEX('Lorri 401b'!L:L,MATCH('Retirement Calculator'!A215,'Lorri 401b'!N:N,0),0)</f>
        <v>4058916.22221869</v>
      </c>
      <c r="S215" s="25">
        <f t="shared" ca="1" si="7"/>
        <v>5533452.693820931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1472249.7620468894</v>
      </c>
      <c r="R216" s="25">
        <f t="array" aca="1" ref="R216" ca="1">INDEX('Lorri 401b'!L:L,MATCH('Retirement Calculator'!A216,'Lorri 401b'!N:N,0),0)</f>
        <v>4054082.8391987118</v>
      </c>
      <c r="S216" s="25">
        <f t="shared" ca="1" si="7"/>
        <v>5526332.6012456007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1469953.5245350569</v>
      </c>
      <c r="R217" s="25">
        <f t="array" aca="1" ref="R217" ca="1">INDEX('Lorri 401b'!L:L,MATCH('Retirement Calculator'!A217,'Lorri 401b'!N:N,0),0)</f>
        <v>4049229.3170828167</v>
      </c>
      <c r="S217" s="25">
        <f t="shared" ca="1" si="7"/>
        <v>5519182.8416178739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1467647.7193669253</v>
      </c>
      <c r="R218" s="25">
        <f t="array" aca="1" ref="R218" ca="1">INDEX('Lorri 401b'!L:L,MATCH('Retirement Calculator'!A218,'Lorri 401b'!N:N,0),0)</f>
        <v>4044355.5719581055</v>
      </c>
      <c r="S218" s="25">
        <f t="shared" ca="1" si="7"/>
        <v>5512003.2913250308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1465332.3066772597</v>
      </c>
      <c r="R219" s="25">
        <f t="array" aca="1" ref="R219" ca="1">INDEX('Lorri 401b'!L:L,MATCH('Retirement Calculator'!A219,'Lorri 401b'!N:N,0),0)</f>
        <v>4039461.5195620414</v>
      </c>
      <c r="S219" s="25">
        <f t="shared" ca="1" si="7"/>
        <v>5504793.8262393009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1463007.2464347205</v>
      </c>
      <c r="R220" s="25">
        <f t="array" aca="1" ref="R220" ca="1">INDEX('Lorri 401b'!L:L,MATCH('Retirement Calculator'!A220,'Lorri 401b'!N:N,0),0)</f>
        <v>4034547.0752809937</v>
      </c>
      <c r="S220" s="25">
        <f t="shared" ca="1" si="7"/>
        <v>5497554.3217157144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1460672.4984411707</v>
      </c>
      <c r="R221" s="25">
        <f t="array" aca="1" ref="R221" ca="1">INDEX('Lorri 401b'!L:L,MATCH('Retirement Calculator'!A221,'Lorri 401b'!N:N,0),0)</f>
        <v>4029612.1541487752</v>
      </c>
      <c r="S221" s="25">
        <f t="shared" ca="1" si="7"/>
        <v>5490284.6525899461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1458328.0223309812</v>
      </c>
      <c r="R222" s="25">
        <f t="array" aca="1" ref="R222" ca="1">INDEX('Lorri 401b'!L:L,MATCH('Retirement Calculator'!A222,'Lorri 401b'!N:N,0),0)</f>
        <v>4024656.6708451719</v>
      </c>
      <c r="S222" s="25">
        <f t="shared" ca="1" si="7"/>
        <v>5482984.6931761531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1455973.7775703326</v>
      </c>
      <c r="R223" s="25">
        <f t="array" aca="1" ref="R223" ca="1">INDEX('Lorri 401b'!L:L,MATCH('Retirement Calculator'!A223,'Lorri 401b'!N:N,0),0)</f>
        <v>4019680.5396944704</v>
      </c>
      <c r="S223" s="25">
        <f t="shared" ca="1" si="7"/>
        <v>5475654.3172648028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1453609.7234565145</v>
      </c>
      <c r="R224" s="25">
        <f t="array" aca="1" ref="R224" ca="1">INDEX('Lorri 401b'!L:L,MATCH('Retirement Calculator'!A224,'Lorri 401b'!N:N,0),0)</f>
        <v>4014683.6746639744</v>
      </c>
      <c r="S224" s="25">
        <f t="shared" ca="1" si="7"/>
        <v>5468293.398120489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1451235.8191172222</v>
      </c>
      <c r="R225" s="25">
        <f t="array" aca="1" ref="R225" ca="1">INDEX('Lorri 401b'!L:L,MATCH('Retirement Calculator'!A225,'Lorri 401b'!N:N,0),0)</f>
        <v>4009665.9893625183</v>
      </c>
      <c r="S225" s="25">
        <f t="shared" ca="1" si="7"/>
        <v>5460901.8084797403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1448852.0235098496</v>
      </c>
      <c r="R226" s="25">
        <f t="array" aca="1" ref="R226" ca="1">INDEX('Lorri 401b'!L:L,MATCH('Retirement Calculator'!A226,'Lorri 401b'!N:N,0),0)</f>
        <v>4004627.3970389725</v>
      </c>
      <c r="S226" s="25">
        <f t="shared" ca="1" si="7"/>
        <v>5453479.4205488218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1446458.2954207796</v>
      </c>
      <c r="R227" s="25">
        <f t="array" aca="1" ref="R227" ca="1">INDEX('Lorri 401b'!L:L,MATCH('Retirement Calculator'!A227,'Lorri 401b'!N:N,0),0)</f>
        <v>3999567.8105807453</v>
      </c>
      <c r="S227" s="25">
        <f t="shared" ca="1" si="7"/>
        <v>5446026.1060015252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1444054.5934646719</v>
      </c>
      <c r="R228" s="25">
        <f t="array" aca="1" ref="R228" ca="1">INDEX('Lorri 401b'!L:L,MATCH('Retirement Calculator'!A228,'Lorri 401b'!N:N,0),0)</f>
        <v>3994487.1425122754</v>
      </c>
      <c r="S228" s="25">
        <f t="shared" ca="1" si="7"/>
        <v>5438541.7359769475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1441640.8760837468</v>
      </c>
      <c r="R229" s="25">
        <f t="array" aca="1" ref="R229" ca="1">INDEX('Lorri 401b'!L:L,MATCH('Retirement Calculator'!A229,'Lorri 401b'!N:N,0),0)</f>
        <v>3989385.3049935205</v>
      </c>
      <c r="S229" s="25">
        <f t="shared" ca="1" si="7"/>
        <v>5431026.181077267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1439217.101547068</v>
      </c>
      <c r="R230" s="25">
        <f t="array" aca="1" ref="R230" ca="1">INDEX('Lorri 401b'!L:L,MATCH('Retirement Calculator'!A230,'Lorri 401b'!N:N,0),0)</f>
        <v>3984262.2098184372</v>
      </c>
      <c r="S230" s="25">
        <f t="shared" ca="1" si="7"/>
        <v>5423479.3113655057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1436783.2279498198</v>
      </c>
      <c r="R231" s="25">
        <f t="array" aca="1" ref="R231" ca="1">INDEX('Lorri 401b'!L:L,MATCH('Retirement Calculator'!A231,'Lorri 401b'!N:N,0),0)</f>
        <v>3979117.768413458</v>
      </c>
      <c r="S231" s="25">
        <f t="shared" ca="1" si="7"/>
        <v>5415900.9963632775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1434339.213212583</v>
      </c>
      <c r="R232" s="25">
        <f t="array" aca="1" ref="R232" ca="1">INDEX('Lorri 401b'!L:L,MATCH('Retirement Calculator'!A232,'Lorri 401b'!N:N,0),0)</f>
        <v>3973951.8918359578</v>
      </c>
      <c r="S232" s="25">
        <f t="shared" ca="1" si="7"/>
        <v>5408291.105048541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1431885.0150806077</v>
      </c>
      <c r="R233" s="25">
        <f t="array" aca="1" ref="R233" ca="1">INDEX('Lorri 401b'!L:L,MATCH('Retirement Calculator'!A233,'Lorri 401b'!N:N,0),0)</f>
        <v>3968764.4907727181</v>
      </c>
      <c r="S233" s="25">
        <f t="shared" ca="1" si="7"/>
        <v>5400649.5058533261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1429420.5911230824</v>
      </c>
      <c r="R234" s="25">
        <f t="array" aca="1" ref="R234" ca="1">INDEX('Lorri 401b'!L:L,MATCH('Retirement Calculator'!A234,'Lorri 401b'!N:N,0),0)</f>
        <v>3963555.4755383814</v>
      </c>
      <c r="S234" s="25">
        <f t="shared" ca="1" si="7"/>
        <v>5392976.0666614641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1426945.898732401</v>
      </c>
      <c r="R235" s="25">
        <f t="array" aca="1" ref="R235" ca="1">INDEX('Lorri 401b'!L:L,MATCH('Retirement Calculator'!A235,'Lorri 401b'!N:N,0),0)</f>
        <v>3958324.7560739019</v>
      </c>
      <c r="S235" s="25">
        <f t="shared" ca="1" si="7"/>
        <v>5385270.6548063029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1424460.8951234249</v>
      </c>
      <c r="R236" s="25">
        <f t="array" aca="1" ref="R236" ca="1">INDEX('Lorri 401b'!L:L,MATCH('Retirement Calculator'!A236,'Lorri 401b'!N:N,0),0)</f>
        <v>3953072.2419449869</v>
      </c>
      <c r="S236" s="25">
        <f t="shared" ca="1" si="7"/>
        <v>5377533.1370684113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1421965.5373327448</v>
      </c>
      <c r="R237" s="25">
        <f t="array" aca="1" ref="R237" ca="1">INDEX('Lorri 401b'!L:L,MATCH('Retirement Calculator'!A237,'Lorri 401b'!N:N,0),0)</f>
        <v>3947797.8423405346</v>
      </c>
      <c r="S237" s="25">
        <f t="shared" ca="1" si="7"/>
        <v>5369763.3796732798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1419459.7822179368</v>
      </c>
      <c r="R238" s="25">
        <f t="array" aca="1" ref="R238" ca="1">INDEX('Lorri 401b'!L:L,MATCH('Retirement Calculator'!A238,'Lorri 401b'!N:N,0),0)</f>
        <v>3942501.4660710637</v>
      </c>
      <c r="S238" s="25">
        <f t="shared" ca="1" si="7"/>
        <v>5361961.2482890002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1416943.5864568171</v>
      </c>
      <c r="R239" s="25">
        <f t="array" aca="1" ref="R239" ca="1">INDEX('Lorri 401b'!L:L,MATCH('Retirement Calculator'!A239,'Lorri 401b'!N:N,0),0)</f>
        <v>3937183.021567137</v>
      </c>
      <c r="S239" s="25">
        <f t="shared" ca="1" si="7"/>
        <v>5354126.6080239546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1414416.9065466928</v>
      </c>
      <c r="R240" s="25">
        <f t="array" aca="1" ref="R240" ca="1">INDEX('Lorri 401b'!L:L,MATCH('Retirement Calculator'!A240,'Lorri 401b'!N:N,0),0)</f>
        <v>3931842.4168777773</v>
      </c>
      <c r="S240" s="25">
        <f t="shared" ca="1" si="7"/>
        <v>5346259.3234244697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1411879.6988036097</v>
      </c>
      <c r="R241" s="25">
        <f t="array" aca="1" ref="R241" ca="1">INDEX('Lorri 401b'!L:L,MATCH('Retirement Calculator'!A241,'Lorri 401b'!N:N,0),0)</f>
        <v>3926479.5596688786</v>
      </c>
      <c r="S241" s="25">
        <f t="shared" ca="1" si="7"/>
        <v>5338359.2584724883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1409331.9193615969</v>
      </c>
      <c r="R242" s="25">
        <f t="array" aca="1" ref="R242" ca="1">INDEX('Lorri 401b'!L:L,MATCH('Retirement Calculator'!A242,'Lorri 401b'!N:N,0),0)</f>
        <v>3921094.3572216094</v>
      </c>
      <c r="S242" s="25">
        <f t="shared" ca="1" si="7"/>
        <v>5330426.2765832059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1406773.5241719091</v>
      </c>
      <c r="R243" s="25">
        <f t="array" aca="1" ref="R243" ca="1">INDEX('Lorri 401b'!L:L,MATCH('Retirement Calculator'!A243,'Lorri 401b'!N:N,0),0)</f>
        <v>3915686.7164308098</v>
      </c>
      <c r="S243" s="25">
        <f t="shared" ca="1" si="7"/>
        <v>5322460.2406027187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1404204.4690022643</v>
      </c>
      <c r="R244" s="25">
        <f t="array" aca="1" ref="R244" ca="1">INDEX('Lorri 401b'!L:L,MATCH('Retirement Calculator'!A244,'Lorri 401b'!N:N,0),0)</f>
        <v>3910256.5438033817</v>
      </c>
      <c r="S244" s="25">
        <f t="shared" ca="1" si="7"/>
        <v>5314461.0128056463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1401624.7094360793</v>
      </c>
      <c r="R245" s="25">
        <f t="array" aca="1" ref="R245" ca="1">INDEX('Lorri 401b'!L:L,MATCH('Retirement Calculator'!A245,'Lorri 401b'!N:N,0),0)</f>
        <v>3904803.7454566727</v>
      </c>
      <c r="S245" s="25">
        <f t="shared" ca="1" si="7"/>
        <v>5306428.4548927518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1399034.2008717018</v>
      </c>
      <c r="R246" s="25">
        <f t="array" aca="1" ref="R246" ca="1">INDEX('Lorri 401b'!L:L,MATCH('Retirement Calculator'!A246,'Lorri 401b'!N:N,0),0)</f>
        <v>3899328.2271168525</v>
      </c>
      <c r="S246" s="25">
        <f t="shared" ca="1" si="7"/>
        <v>5298362.4279885544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1396432.8985216394</v>
      </c>
      <c r="R247" s="25">
        <f t="array" aca="1" ref="R247" ca="1">INDEX('Lorri 401b'!L:L,MATCH('Retirement Calculator'!A247,'Lorri 401b'!N:N,0),0)</f>
        <v>3893829.8941172832</v>
      </c>
      <c r="S247" s="25">
        <f t="shared" ca="1" si="7"/>
        <v>5290262.7926389221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1393820.7574117852</v>
      </c>
      <c r="R248" s="25">
        <f t="array" aca="1" ref="R248" ca="1">INDEX('Lorri 401b'!L:L,MATCH('Retirement Calculator'!A248,'Lorri 401b'!N:N,0),0)</f>
        <v>3888308.6513968823</v>
      </c>
      <c r="S248" s="25">
        <f t="shared" ca="1" si="7"/>
        <v>5282129.4088086672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1391197.7323806398</v>
      </c>
      <c r="R249" s="25">
        <f t="array" aca="1" ref="R249" ca="1">INDEX('Lorri 401b'!L:L,MATCH('Retirement Calculator'!A249,'Lorri 401b'!N:N,0),0)</f>
        <v>3882764.4034984796</v>
      </c>
      <c r="S249" s="25">
        <f t="shared" ca="1" si="7"/>
        <v>5273962.1358791199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1388563.7780785314</v>
      </c>
      <c r="R250" s="25">
        <f t="array" aca="1" ref="R250" ca="1">INDEX('Lorri 401b'!L:L,MATCH('Retirement Calculator'!A250,'Lorri 401b'!N:N,0),0)</f>
        <v>3877197.0545671671</v>
      </c>
      <c r="S250" s="25">
        <f t="shared" ca="1" si="7"/>
        <v>5265760.8326456985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1385918.8489668309</v>
      </c>
      <c r="R251" s="25">
        <f t="array" aca="1" ref="R251" ca="1">INDEX('Lorri 401b'!L:L,MATCH('Retirement Calculator'!A251,'Lorri 401b'!N:N,0),0)</f>
        <v>3871606.5083486405</v>
      </c>
      <c r="S251" s="25">
        <f t="shared" ca="1" si="7"/>
        <v>5257525.3573154714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1383262.8993171649</v>
      </c>
      <c r="R252" s="25">
        <f t="array" aca="1" ref="R252" ca="1">INDEX('Lorri 401b'!L:L,MATCH('Retirement Calculator'!A252,'Lorri 401b'!N:N,0),0)</f>
        <v>3865992.6681875368</v>
      </c>
      <c r="S252" s="25">
        <f t="shared" ca="1" si="7"/>
        <v>5249255.5675047021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1380595.8832106253</v>
      </c>
      <c r="R253" s="25">
        <f t="array" aca="1" ref="R253" ca="1">INDEX('Lorri 401b'!L:L,MATCH('Retirement Calculator'!A253,'Lorri 401b'!N:N,0),0)</f>
        <v>3860355.4370257617</v>
      </c>
      <c r="S253" s="25">
        <f t="shared" ca="1" si="7"/>
        <v>5240951.3202363867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1377917.7545369752</v>
      </c>
      <c r="R254" s="25">
        <f t="array" aca="1" ref="R254" ca="1">INDEX('Lorri 401b'!L:L,MATCH('Retirement Calculator'!A254,'Lorri 401b'!N:N,0),0)</f>
        <v>3854694.717400813</v>
      </c>
      <c r="S254" s="25">
        <f t="shared" ca="1" si="7"/>
        <v>5232612.4719377887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1375228.4669938516</v>
      </c>
      <c r="R255" s="25">
        <f t="array" aca="1" ref="R255" ca="1">INDEX('Lorri 401b'!L:L,MATCH('Retirement Calculator'!A255,'Lorri 401b'!N:N,0),0)</f>
        <v>3849010.4114440936</v>
      </c>
      <c r="S255" s="25">
        <f t="shared" ca="1" si="7"/>
        <v>5224238.8784379456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1372527.974085965</v>
      </c>
      <c r="R256" s="25">
        <f t="array" aca="1" ref="R256" ca="1">INDEX('Lorri 401b'!L:L,MATCH('Retirement Calculator'!A256,'Lorri 401b'!N:N,0),0)</f>
        <v>3843302.4208792211</v>
      </c>
      <c r="S256" s="25">
        <f t="shared" ca="1" si="7"/>
        <v>5215830.3949651858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1369816.2291242953</v>
      </c>
      <c r="R257" s="25">
        <f t="array" aca="1" ref="R257" ca="1">INDEX('Lorri 401b'!L:L,MATCH('Retirement Calculator'!A257,'Lorri 401b'!N:N,0),0)</f>
        <v>3837570.6470203283</v>
      </c>
      <c r="S257" s="25">
        <f t="shared" ca="1" si="7"/>
        <v>5207386.8761446234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1367093.1852252854</v>
      </c>
      <c r="R258" s="25">
        <f t="array" aca="1" ref="R258" ca="1">INDEX('Lorri 401b'!L:L,MATCH('Retirement Calculator'!A258,'Lorri 401b'!N:N,0),0)</f>
        <v>3831814.9907703567</v>
      </c>
      <c r="S258" s="25">
        <f t="shared" ca="1" si="7"/>
        <v>5198908.1759956423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1364358.7953100295</v>
      </c>
      <c r="R259" s="25">
        <f t="array" aca="1" ref="R259" ca="1">INDEX('Lorri 401b'!L:L,MATCH('Retirement Calculator'!A259,'Lorri 401b'!N:N,0),0)</f>
        <v>3826035.3526193434</v>
      </c>
      <c r="S259" s="25">
        <f t="shared" ca="1" si="7"/>
        <v>5190394.1479293732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1361613.0121034603</v>
      </c>
      <c r="R260" s="25">
        <f t="array" aca="1" ref="R260" ca="1">INDEX('Lorri 401b'!L:L,MATCH('Retirement Calculator'!A260,'Lorri 401b'!N:N,0),0)</f>
        <v>3820231.6326427013</v>
      </c>
      <c r="S260" s="25">
        <f t="shared" ca="1" si="7"/>
        <v>5181844.644746162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1358855.7881335302</v>
      </c>
      <c r="R261" s="25">
        <f t="array" aca="1" ref="R261" ca="1">INDEX('Lorri 401b'!L:L,MATCH('Retirement Calculator'!A261,'Lorri 401b'!N:N,0),0)</f>
        <v>3814403.7304994897</v>
      </c>
      <c r="S261" s="25">
        <f t="shared" ca="1" si="7"/>
        <v>5173259.5186330201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1356087.075730392</v>
      </c>
      <c r="R262" s="25">
        <f t="array" aca="1" ref="R262" ca="1">INDEX('Lorri 401b'!L:L,MATCH('Retirement Calculator'!A262,'Lorri 401b'!N:N,0),0)</f>
        <v>3808551.5454306812</v>
      </c>
      <c r="S262" s="25">
        <f t="shared" ca="1" si="7"/>
        <v>5164638.6211610734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1353306.8270255742</v>
      </c>
      <c r="R263" s="25">
        <f t="array" aca="1" ref="R263" ca="1">INDEX('Lorri 401b'!L:L,MATCH('Retirement Calculator'!A263,'Lorri 401b'!N:N,0),0)</f>
        <v>3802674.9762574197</v>
      </c>
      <c r="S263" s="25">
        <f t="shared" ca="1" si="7"/>
        <v>5155981.8032829938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1350514.993951153</v>
      </c>
      <c r="R264" s="25">
        <f t="array" aca="1" ref="R264" ca="1">INDEX('Lorri 401b'!L:L,MATCH('Retirement Calculator'!A264,'Lorri 401b'!N:N,0),0)</f>
        <v>3796773.9213792696</v>
      </c>
      <c r="S264" s="25">
        <f t="shared" ca="1" si="7"/>
        <v>5147288.915330423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1347711.5282389217</v>
      </c>
      <c r="R265" s="25">
        <f t="array" aca="1" ref="R265" ca="1">INDEX('Lorri 401b'!L:L,MATCH('Retirement Calculator'!A265,'Lorri 401b'!N:N,0),0)</f>
        <v>3790848.2787724603</v>
      </c>
      <c r="S265" s="25">
        <f t="shared" ca="1" si="7"/>
        <v>5138559.8070113817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1344896.381419556</v>
      </c>
      <c r="R266" s="25">
        <f t="array" aca="1" ref="R266" ca="1">INDEX('Lorri 401b'!L:L,MATCH('Retirement Calculator'!A266,'Lorri 401b'!N:N,0),0)</f>
        <v>3784897.9459881228</v>
      </c>
      <c r="S266" s="25">
        <f t="shared" ref="S266:S520" ca="1" si="267">SUM(Q266:R266)</f>
        <v>5129794.3274076786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1342069.5048217764</v>
      </c>
      <c r="R267" s="25">
        <f t="array" aca="1" ref="R267" ca="1">INDEX('Lorri 401b'!L:L,MATCH('Retirement Calculator'!A267,'Lorri 401b'!N:N,0),0)</f>
        <v>3778922.8201505169</v>
      </c>
      <c r="S267" s="25">
        <f t="shared" ca="1" si="267"/>
        <v>5120992.3249722933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1339230.849571506</v>
      </c>
      <c r="R268" s="25">
        <f t="array" aca="1" ref="R268" ca="1">INDEX('Lorri 401b'!L:L,MATCH('Retirement Calculator'!A268,'Lorri 401b'!N:N,0),0)</f>
        <v>3772922.7979552546</v>
      </c>
      <c r="S268" s="25">
        <f t="shared" ca="1" si="267"/>
        <v>5112153.6475267606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1336380.3665910263</v>
      </c>
      <c r="R269" s="25">
        <f t="array" aca="1" ref="R269" ca="1">INDEX('Lorri 401b'!L:L,MATCH('Retirement Calculator'!A269,'Lorri 401b'!N:N,0),0)</f>
        <v>3766897.7756675119</v>
      </c>
      <c r="S269" s="25">
        <f t="shared" ca="1" si="267"/>
        <v>5103278.1422585379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1333518.0065981278</v>
      </c>
      <c r="R270" s="25">
        <f t="array" aca="1" ref="R270" ca="1">INDEX('Lorri 401b'!L:L,MATCH('Retirement Calculator'!A270,'Lorri 401b'!N:N,0),0)</f>
        <v>3760847.6491202367</v>
      </c>
      <c r="S270" s="25">
        <f t="shared" ca="1" si="267"/>
        <v>5094365.6557183648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1330643.720105259</v>
      </c>
      <c r="R271" s="25">
        <f t="array" aca="1" ref="R271" ca="1">INDEX('Lorri 401b'!L:L,MATCH('Retirement Calculator'!A271,'Lorri 401b'!N:N,0),0)</f>
        <v>3754772.3137123482</v>
      </c>
      <c r="S271" s="25">
        <f t="shared" ca="1" si="267"/>
        <v>5085416.033817607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1327757.4574186697</v>
      </c>
      <c r="R272" s="25">
        <f t="array" aca="1" ref="R272" ca="1">INDEX('Lorri 401b'!L:L,MATCH('Retirement Calculator'!A272,'Lorri 401b'!N:N,0),0)</f>
        <v>3748671.6644069268</v>
      </c>
      <c r="S272" s="25">
        <f t="shared" ca="1" si="267"/>
        <v>5076429.1218255963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1324859.168637553</v>
      </c>
      <c r="R273" s="25">
        <f t="array" aca="1" ref="R273" ca="1">INDEX('Lorri 401b'!L:L,MATCH('Retirement Calculator'!A273,'Lorri 401b'!N:N,0),0)</f>
        <v>3742545.5957293995</v>
      </c>
      <c r="S273" s="25">
        <f t="shared" ca="1" si="267"/>
        <v>5067404.7643669527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1321948.8036531818</v>
      </c>
      <c r="R274" s="25">
        <f t="array" aca="1" ref="R274" ca="1">INDEX('Lorri 401b'!L:L,MATCH('Retirement Calculator'!A274,'Lorri 401b'!N:N,0),0)</f>
        <v>3736394.0017657159</v>
      </c>
      <c r="S274" s="25">
        <f t="shared" ca="1" si="267"/>
        <v>5058342.8054188974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1319026.3121480423</v>
      </c>
      <c r="R275" s="25">
        <f t="array" aca="1" ref="R275" ca="1">INDEX('Lorri 401b'!L:L,MATCH('Retirement Calculator'!A275,'Lorri 401b'!N:N,0),0)</f>
        <v>3730216.7761605168</v>
      </c>
      <c r="S275" s="25">
        <f t="shared" ca="1" si="267"/>
        <v>5049243.0883085588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1316091.6435949646</v>
      </c>
      <c r="R276" s="25">
        <f t="array" aca="1" ref="R276" ca="1">INDEX('Lorri 401b'!L:L,MATCH('Retirement Calculator'!A276,'Lorri 401b'!N:N,0),0)</f>
        <v>3724013.8121152958</v>
      </c>
      <c r="S276" s="25">
        <f t="shared" ca="1" si="267"/>
        <v>5040105.4557102602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1313144.7472562492</v>
      </c>
      <c r="R277" s="25">
        <f t="array" aca="1" ref="R277" ca="1">INDEX('Lorri 401b'!L:L,MATCH('Retirement Calculator'!A277,'Lorri 401b'!N:N,0),0)</f>
        <v>3717785.0023865532</v>
      </c>
      <c r="S277" s="25">
        <f t="shared" ca="1" si="267"/>
        <v>5030929.7496428024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1310185.5721827892</v>
      </c>
      <c r="R278" s="25">
        <f t="array" aca="1" ref="R278" ca="1">INDEX('Lorri 401b'!L:L,MATCH('Retirement Calculator'!A278,'Lorri 401b'!N:N,0),0)</f>
        <v>3711530.2392839408</v>
      </c>
      <c r="S278" s="25">
        <f t="shared" ca="1" si="267"/>
        <v>5021715.8114667302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1307214.0672131898</v>
      </c>
      <c r="R279" s="25">
        <f t="array" aca="1" ref="R279" ca="1">INDEX('Lorri 401b'!L:L,MATCH('Retirement Calculator'!A279,'Lorri 401b'!N:N,0),0)</f>
        <v>3705249.4146684008</v>
      </c>
      <c r="S279" s="25">
        <f t="shared" ca="1" si="267"/>
        <v>5012463.4818815906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1304230.1809728837</v>
      </c>
      <c r="R280" s="25">
        <f t="array" aca="1" ref="R280" ca="1">INDEX('Lorri 401b'!L:L,MATCH('Retirement Calculator'!A280,'Lorri 401b'!N:N,0),0)</f>
        <v>3698942.4199502962</v>
      </c>
      <c r="S280" s="25">
        <f t="shared" ca="1" si="267"/>
        <v>5003172.6009231796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1301233.861873243</v>
      </c>
      <c r="R281" s="25">
        <f t="array" aca="1" ref="R281" ca="1">INDEX('Lorri 401b'!L:L,MATCH('Retirement Calculator'!A281,'Lorri 401b'!N:N,0),0)</f>
        <v>3692609.1460875329</v>
      </c>
      <c r="S281" s="25">
        <f t="shared" ca="1" si="267"/>
        <v>4993843.0079607759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1298225.0581106872</v>
      </c>
      <c r="R282" s="25">
        <f t="array" aca="1" ref="R282" ca="1">INDEX('Lorri 401b'!L:L,MATCH('Retirement Calculator'!A282,'Lorri 401b'!N:N,0),0)</f>
        <v>3686249.4835836748</v>
      </c>
      <c r="S282" s="25">
        <f t="shared" ca="1" si="267"/>
        <v>4984474.5416943617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1295203.7176657873</v>
      </c>
      <c r="R283" s="25">
        <f t="array" aca="1" ref="R283" ca="1">INDEX('Lorri 401b'!L:L,MATCH('Retirement Calculator'!A283,'Lorri 401b'!N:N,0),0)</f>
        <v>3679863.3224860504</v>
      </c>
      <c r="S283" s="25">
        <f t="shared" ca="1" si="267"/>
        <v>4975067.0401518382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1292169.7883023671</v>
      </c>
      <c r="R284" s="25">
        <f t="array" aca="1" ref="R284" ca="1">INDEX('Lorri 401b'!L:L,MATCH('Retirement Calculator'!A284,'Lorri 401b'!N:N,0),0)</f>
        <v>3673450.5523838527</v>
      </c>
      <c r="S284" s="25">
        <f t="shared" ca="1" si="267"/>
        <v>4965620.3406862197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1289123.2175665991</v>
      </c>
      <c r="R285" s="25">
        <f t="array" aca="1" ref="R285" ca="1">INDEX('Lorri 401b'!L:L,MATCH('Retirement Calculator'!A285,'Lorri 401b'!N:N,0),0)</f>
        <v>3667011.0624062293</v>
      </c>
      <c r="S285" s="25">
        <f t="shared" ca="1" si="267"/>
        <v>4956134.2799728289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1286063.9527860989</v>
      </c>
      <c r="R286" s="25">
        <f t="array" aca="1" ref="R286" ca="1">INDEX('Lorri 401b'!L:L,MATCH('Retirement Calculator'!A286,'Lorri 401b'!N:N,0),0)</f>
        <v>3660544.7412203657</v>
      </c>
      <c r="S286" s="25">
        <f t="shared" ca="1" si="267"/>
        <v>4946608.6940064644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1282991.9410690132</v>
      </c>
      <c r="R287" s="25">
        <f t="array" aca="1" ref="R287" ca="1">INDEX('Lorri 401b'!L:L,MATCH('Retirement Calculator'!A287,'Lorri 401b'!N:N,0),0)</f>
        <v>3654051.4770295611</v>
      </c>
      <c r="S287" s="25">
        <f t="shared" ca="1" si="267"/>
        <v>4937043.4180985745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1279907.1293031063</v>
      </c>
      <c r="R288" s="25">
        <f t="array" aca="1" ref="R288" ca="1">INDEX('Lorri 401b'!L:L,MATCH('Retirement Calculator'!A288,'Lorri 401b'!N:N,0),0)</f>
        <v>3647531.1575712948</v>
      </c>
      <c r="S288" s="25">
        <f t="shared" ca="1" si="267"/>
        <v>4927438.2868744014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1276809.4641548416</v>
      </c>
      <c r="R289" s="25">
        <f t="array" aca="1" ref="R289" ca="1">INDEX('Lorri 401b'!L:L,MATCH('Retirement Calculator'!A289,'Lorri 401b'!N:N,0),0)</f>
        <v>3640983.6701152856</v>
      </c>
      <c r="S289" s="25">
        <f t="shared" ca="1" si="267"/>
        <v>4917793.1342701269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1273698.892068459</v>
      </c>
      <c r="R290" s="25">
        <f t="array" aca="1" ref="R290" ca="1">INDEX('Lorri 401b'!L:L,MATCH('Retirement Calculator'!A290,'Lorri 401b'!N:N,0),0)</f>
        <v>3634408.901461543</v>
      </c>
      <c r="S290" s="25">
        <f t="shared" ca="1" si="267"/>
        <v>4908107.7935300022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1270575.3592650497</v>
      </c>
      <c r="R291" s="25">
        <f t="array" aca="1" ref="R291" ca="1">INDEX('Lorri 401b'!L:L,MATCH('Retirement Calculator'!A291,'Lorri 401b'!N:N,0),0)</f>
        <v>3627806.7379384097</v>
      </c>
      <c r="S291" s="25">
        <f t="shared" ca="1" si="267"/>
        <v>4898382.0972034596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1267438.8117416264</v>
      </c>
      <c r="R292" s="25">
        <f t="array" aca="1" ref="R292" ca="1">INDEX('Lorri 401b'!L:L,MATCH('Retirement Calculator'!A292,'Lorri 401b'!N:N,0),0)</f>
        <v>3621177.0654005967</v>
      </c>
      <c r="S292" s="25">
        <f t="shared" ca="1" si="267"/>
        <v>4888615.8771422226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1264289.1952701886</v>
      </c>
      <c r="R293" s="25">
        <f t="array" aca="1" ref="R293" ca="1">INDEX('Lorri 401b'!L:L,MATCH('Retirement Calculator'!A293,'Lorri 401b'!N:N,0),0)</f>
        <v>3614519.7692272095</v>
      </c>
      <c r="S293" s="25">
        <f t="shared" ca="1" si="267"/>
        <v>4878808.9644973986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1261126.4553967866</v>
      </c>
      <c r="R294" s="25">
        <f t="array" aca="1" ref="R294" ca="1">INDEX('Lorri 401b'!L:L,MATCH('Retirement Calculator'!A294,'Lorri 401b'!N:N,0),0)</f>
        <v>3607834.7343197665</v>
      </c>
      <c r="S294" s="25">
        <f t="shared" ca="1" si="267"/>
        <v>4868961.1897165533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1257950.5374405787</v>
      </c>
      <c r="R295" s="25">
        <f t="array" aca="1" ref="R295" ca="1">INDEX('Lorri 401b'!L:L,MATCH('Retirement Calculator'!A295,'Lorri 401b'!N:N,0),0)</f>
        <v>3601121.8451002091</v>
      </c>
      <c r="S295" s="25">
        <f t="shared" ca="1" si="267"/>
        <v>4859072.3825407876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1254761.3864928866</v>
      </c>
      <c r="R296" s="25">
        <f t="array" aca="1" ref="R296" ca="1">INDEX('Lorri 401b'!L:L,MATCH('Retirement Calculator'!A296,'Lorri 401b'!N:N,0),0)</f>
        <v>3594380.9855089039</v>
      </c>
      <c r="S296" s="25">
        <f t="shared" ca="1" si="267"/>
        <v>4849142.3720017904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1251558.9474162459</v>
      </c>
      <c r="R297" s="25">
        <f t="array" aca="1" ref="R297" ca="1">INDEX('Lorri 401b'!L:L,MATCH('Retirement Calculator'!A297,'Lorri 401b'!N:N,0),0)</f>
        <v>3587612.0390026346</v>
      </c>
      <c r="S297" s="25">
        <f t="shared" ca="1" si="267"/>
        <v>4839170.9864188805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1248343.1648434526</v>
      </c>
      <c r="R298" s="25">
        <f t="array" aca="1" ref="R298" ca="1">INDEX('Lorri 401b'!L:L,MATCH('Retirement Calculator'!A298,'Lorri 401b'!N:N,0),0)</f>
        <v>3580814.8885525893</v>
      </c>
      <c r="S298" s="25">
        <f t="shared" ca="1" si="267"/>
        <v>4829158.0533960424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1245113.983176606</v>
      </c>
      <c r="R299" s="25">
        <f t="array" aca="1" ref="R299" ca="1">INDEX('Lorri 401b'!L:L,MATCH('Retirement Calculator'!A299,'Lorri 401b'!N:N,0),0)</f>
        <v>3573989.4166423357</v>
      </c>
      <c r="S299" s="25">
        <f t="shared" ca="1" si="267"/>
        <v>4819103.399818942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1241871.3465861473</v>
      </c>
      <c r="R300" s="25">
        <f t="array" aca="1" ref="R300" ca="1">INDEX('Lorri 401b'!L:L,MATCH('Retirement Calculator'!A300,'Lorri 401b'!N:N,0),0)</f>
        <v>3567135.5052657891</v>
      </c>
      <c r="S300" s="25">
        <f t="shared" ca="1" si="267"/>
        <v>4809006.8518519364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1238615.1990098951</v>
      </c>
      <c r="R301" s="25">
        <f t="array" aca="1" ref="R301" ca="1">INDEX('Lorri 401b'!L:L,MATCH('Retirement Calculator'!A301,'Lorri 401b'!N:N,0),0)</f>
        <v>3560253.0359251737</v>
      </c>
      <c r="S301" s="25">
        <f t="shared" ca="1" si="267"/>
        <v>4798868.2349350685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1235345.4841520751</v>
      </c>
      <c r="R302" s="25">
        <f t="array" aca="1" ref="R302" ca="1">INDEX('Lorri 401b'!L:L,MATCH('Retirement Calculator'!A302,'Lorri 401b'!N:N,0),0)</f>
        <v>3553341.8896289724</v>
      </c>
      <c r="S302" s="25">
        <f t="shared" ca="1" si="267"/>
        <v>4788687.3737810478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1232062.1454823476</v>
      </c>
      <c r="R303" s="25">
        <f t="array" aca="1" ref="R303" ca="1">INDEX('Lorri 401b'!L:L,MATCH('Retirement Calculator'!A303,'Lorri 401b'!N:N,0),0)</f>
        <v>3546401.9468898703</v>
      </c>
      <c r="S303" s="25">
        <f t="shared" ca="1" si="267"/>
        <v>4778464.0923722181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1228765.1262348297</v>
      </c>
      <c r="R304" s="25">
        <f t="array" aca="1" ref="R304" ca="1">INDEX('Lorri 401b'!L:L,MATCH('Retirement Calculator'!A304,'Lorri 401b'!N:N,0),0)</f>
        <v>3539433.0877226884</v>
      </c>
      <c r="S304" s="25">
        <f t="shared" ca="1" si="267"/>
        <v>4768198.2139575183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1225454.3694071136</v>
      </c>
      <c r="R305" s="25">
        <f t="array" aca="1" ref="R305" ca="1">INDEX('Lorri 401b'!L:L,MATCH('Retirement Calculator'!A305,'Lorri 401b'!N:N,0),0)</f>
        <v>3532435.19164231</v>
      </c>
      <c r="S305" s="25">
        <f t="shared" ca="1" si="267"/>
        <v>4757889.5610494241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1222129.8177592822</v>
      </c>
      <c r="R306" s="25">
        <f t="array" aca="1" ref="R306" ca="1">INDEX('Lorri 401b'!L:L,MATCH('Retirement Calculator'!A306,'Lorri 401b'!N:N,0),0)</f>
        <v>3525408.1376615968</v>
      </c>
      <c r="S306" s="25">
        <f t="shared" ca="1" si="267"/>
        <v>4747537.9554208787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1218791.4138129181</v>
      </c>
      <c r="R307" s="25">
        <f t="array" aca="1" ref="R307" ca="1">INDEX('Lorri 401b'!L:L,MATCH('Retirement Calculator'!A307,'Lorri 401b'!N:N,0),0)</f>
        <v>3518351.8042892972</v>
      </c>
      <c r="S307" s="25">
        <f t="shared" ca="1" si="267"/>
        <v>4737143.2181022149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1215439.0998501109</v>
      </c>
      <c r="R308" s="25">
        <f t="array" aca="1" ref="R308" ca="1">INDEX('Lorri 401b'!L:L,MATCH('Retirement Calculator'!A308,'Lorri 401b'!N:N,0),0)</f>
        <v>3511266.0695279464</v>
      </c>
      <c r="S308" s="25">
        <f t="shared" ca="1" si="267"/>
        <v>4726705.1693780571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1212072.8179124587</v>
      </c>
      <c r="R309" s="25">
        <f t="array" aca="1" ref="R309" ca="1">INDEX('Lorri 401b'!L:L,MATCH('Retirement Calculator'!A309,'Lorri 401b'!N:N,0),0)</f>
        <v>3504150.8108717566</v>
      </c>
      <c r="S309" s="25">
        <f t="shared" ca="1" si="267"/>
        <v>4716223.6287842151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1208692.5098000662</v>
      </c>
      <c r="R310" s="25">
        <f t="array" aca="1" ref="R310" ca="1">INDEX('Lorri 401b'!L:L,MATCH('Retirement Calculator'!A310,'Lorri 401b'!N:N,0),0)</f>
        <v>3497005.9053044994</v>
      </c>
      <c r="S310" s="25">
        <f t="shared" ca="1" si="267"/>
        <v>4705698.4151045661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1205298.1170705387</v>
      </c>
      <c r="R311" s="25">
        <f t="array" aca="1" ref="R311" ca="1">INDEX('Lorri 401b'!L:L,MATCH('Retirement Calculator'!A311,'Lorri 401b'!N:N,0),0)</f>
        <v>3489831.2292973786</v>
      </c>
      <c r="S311" s="25">
        <f t="shared" ca="1" si="267"/>
        <v>4695129.346367917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1201889.5810379714</v>
      </c>
      <c r="R312" s="25">
        <f t="array" aca="1" ref="R312" ca="1">INDEX('Lorri 401b'!L:L,MATCH('Retirement Calculator'!A312,'Lorri 401b'!N:N,0),0)</f>
        <v>3482626.6588068949</v>
      </c>
      <c r="S312" s="25">
        <f t="shared" ca="1" si="267"/>
        <v>4684516.2398448661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1198466.8427719353</v>
      </c>
      <c r="R313" s="25">
        <f t="array" aca="1" ref="R313" ca="1">INDEX('Lorri 401b'!L:L,MATCH('Retirement Calculator'!A313,'Lorri 401b'!N:N,0),0)</f>
        <v>3475392.0692727007</v>
      </c>
      <c r="S313" s="25">
        <f t="shared" ca="1" si="267"/>
        <v>4673858.912044636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1195029.8430964572</v>
      </c>
      <c r="R314" s="25">
        <f t="array" aca="1" ref="R314" ca="1">INDEX('Lorri 401b'!L:L,MATCH('Retirement Calculator'!A314,'Lorri 401b'!N:N,0),0)</f>
        <v>3468127.3356154473</v>
      </c>
      <c r="S314" s="25">
        <f t="shared" ca="1" si="267"/>
        <v>4663157.1787119042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1191578.5225889981</v>
      </c>
      <c r="R315" s="25">
        <f t="array" aca="1" ref="R315" ca="1">INDEX('Lorri 401b'!L:L,MATCH('Retirement Calculator'!A315,'Lorri 401b'!N:N,0),0)</f>
        <v>3460832.332234622</v>
      </c>
      <c r="S315" s="25">
        <f t="shared" ca="1" si="267"/>
        <v>4652410.8548236201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1188112.8215794244</v>
      </c>
      <c r="R316" s="25">
        <f t="array" aca="1" ref="R316" ca="1">INDEX('Lorri 401b'!L:L,MATCH('Retirement Calculator'!A316,'Lorri 401b'!N:N,0),0)</f>
        <v>3453506.9330063765</v>
      </c>
      <c r="S316" s="25">
        <f t="shared" ca="1" si="267"/>
        <v>4641619.7545858007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1184632.6801489776</v>
      </c>
      <c r="R317" s="25">
        <f t="array" aca="1" ref="R317" ca="1">INDEX('Lorri 401b'!L:L,MATCH('Retirement Calculator'!A317,'Lorri 401b'!N:N,0),0)</f>
        <v>3446151.0112813469</v>
      </c>
      <c r="S317" s="25">
        <f t="shared" ca="1" si="267"/>
        <v>4630783.6914303247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1181138.0381292372</v>
      </c>
      <c r="R318" s="25">
        <f t="array" aca="1" ref="R318" ca="1">INDEX('Lorri 401b'!L:L,MATCH('Retirement Calculator'!A318,'Lorri 401b'!N:N,0),0)</f>
        <v>3438764.4398824628</v>
      </c>
      <c r="S318" s="25">
        <f t="shared" ca="1" si="267"/>
        <v>4619902.4780117003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1177628.8351010813</v>
      </c>
      <c r="R319" s="25">
        <f t="array" aca="1" ref="R319" ca="1">INDEX('Lorri 401b'!L:L,MATCH('Retirement Calculator'!A319,'Lorri 401b'!N:N,0),0)</f>
        <v>3431347.09110275</v>
      </c>
      <c r="S319" s="25">
        <f t="shared" ca="1" si="267"/>
        <v>4608975.9262038311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1174105.0103936414</v>
      </c>
      <c r="R320" s="25">
        <f t="array" aca="1" ref="R320" ca="1">INDEX('Lorri 401b'!L:L,MATCH('Retirement Calculator'!A320,'Lorri 401b'!N:N,0),0)</f>
        <v>3423898.8367031221</v>
      </c>
      <c r="S320" s="25">
        <f t="shared" ca="1" si="267"/>
        <v>4598003.8470967636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1170566.5030832537</v>
      </c>
      <c r="R321" s="25">
        <f t="array" aca="1" ref="R321" ca="1">INDEX('Lorri 401b'!L:L,MATCH('Retirement Calculator'!A321,'Lorri 401b'!N:N,0),0)</f>
        <v>3416419.5479101622</v>
      </c>
      <c r="S321" s="25">
        <f t="shared" ca="1" si="267"/>
        <v>4586986.0509934165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1167013.2519924061</v>
      </c>
      <c r="R322" s="25">
        <f t="array" aca="1" ref="R322" ca="1">INDEX('Lorri 401b'!L:L,MATCH('Retirement Calculator'!A322,'Lorri 401b'!N:N,0),0)</f>
        <v>3408909.0954138981</v>
      </c>
      <c r="S322" s="25">
        <f t="shared" ca="1" si="267"/>
        <v>4575922.3474063044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1163445.19568868</v>
      </c>
      <c r="R323" s="25">
        <f t="array" aca="1" ref="R323" ca="1">INDEX('Lorri 401b'!L:L,MATCH('Retirement Calculator'!A323,'Lorri 401b'!N:N,0),0)</f>
        <v>3401367.3493655664</v>
      </c>
      <c r="S323" s="25">
        <f t="shared" ca="1" si="267"/>
        <v>4564812.5450542467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1159862.2724836885</v>
      </c>
      <c r="R324" s="25">
        <f t="array" aca="1" ref="R324" ca="1">INDEX('Lorri 401b'!L:L,MATCH('Retirement Calculator'!A324,'Lorri 401b'!N:N,0),0)</f>
        <v>3393794.1793753668</v>
      </c>
      <c r="S324" s="25">
        <f t="shared" ca="1" si="267"/>
        <v>4553656.4518590551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1156264.4204320095</v>
      </c>
      <c r="R325" s="25">
        <f t="array" aca="1" ref="R325" ca="1">INDEX('Lorri 401b'!L:L,MATCH('Retirement Calculator'!A325,'Lorri 401b'!N:N,0),0)</f>
        <v>3386189.4545102078</v>
      </c>
      <c r="S325" s="25">
        <f t="shared" ca="1" si="267"/>
        <v>4542453.874942217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1152651.577330115</v>
      </c>
      <c r="R326" s="25">
        <f t="array" aca="1" ref="R326" ca="1">INDEX('Lorri 401b'!L:L,MATCH('Retirement Calculator'!A326,'Lorri 401b'!N:N,0),0)</f>
        <v>3378553.043291444</v>
      </c>
      <c r="S326" s="25">
        <f t="shared" ca="1" si="267"/>
        <v>4531204.6206215592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1149023.680715296</v>
      </c>
      <c r="R327" s="25">
        <f t="array" aca="1" ref="R327" ca="1">INDEX('Lorri 401b'!L:L,MATCH('Retirement Calculator'!A327,'Lorri 401b'!N:N,0),0)</f>
        <v>3370884.8136926019</v>
      </c>
      <c r="S327" s="25">
        <f t="shared" ca="1" si="267"/>
        <v>4519908.4944078978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1145380.6678645818</v>
      </c>
      <c r="R328" s="25">
        <f t="array" aca="1" ref="R328" ca="1">INDEX('Lorri 401b'!L:L,MATCH('Retirement Calculator'!A328,'Lorri 401b'!N:N,0),0)</f>
        <v>3363184.633137098</v>
      </c>
      <c r="S328" s="25">
        <f t="shared" ca="1" si="267"/>
        <v>4508565.3010016801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1141722.4757936564</v>
      </c>
      <c r="R329" s="25">
        <f t="array" aca="1" ref="R329" ca="1">INDEX('Lorri 401b'!L:L,MATCH('Retirement Calculator'!A329,'Lorri 401b'!N:N,0),0)</f>
        <v>3355452.3684959463</v>
      </c>
      <c r="S329" s="25">
        <f t="shared" ca="1" si="267"/>
        <v>4497174.8442896027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1138049.0412557689</v>
      </c>
      <c r="R330" s="25">
        <f t="array" aca="1" ref="R330" ca="1">INDEX('Lorri 401b'!L:L,MATCH('Retirement Calculator'!A330,'Lorri 401b'!N:N,0),0)</f>
        <v>3347687.8860854562</v>
      </c>
      <c r="S330" s="25">
        <f t="shared" ca="1" si="267"/>
        <v>4485736.9273412246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1134360.3007406401</v>
      </c>
      <c r="R331" s="25">
        <f t="array" aca="1" ref="R331" ca="1">INDEX('Lorri 401b'!L:L,MATCH('Retirement Calculator'!A331,'Lorri 401b'!N:N,0),0)</f>
        <v>3339891.0516649229</v>
      </c>
      <c r="S331" s="25">
        <f t="shared" ca="1" si="267"/>
        <v>4474251.352405563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1130656.1904733651</v>
      </c>
      <c r="R332" s="25">
        <f t="array" aca="1" ref="R332" ca="1">INDEX('Lorri 401b'!L:L,MATCH('Retirement Calculator'!A332,'Lorri 401b'!N:N,0),0)</f>
        <v>3332061.7304343036</v>
      </c>
      <c r="S332" s="25">
        <f t="shared" ca="1" si="267"/>
        <v>4462717.9209076688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1126936.6464133097</v>
      </c>
      <c r="R333" s="25">
        <f t="array" aca="1" ref="R333" ca="1">INDEX('Lorri 401b'!L:L,MATCH('Retirement Calculator'!A333,'Lorri 401b'!N:N,0),0)</f>
        <v>3324199.7870318904</v>
      </c>
      <c r="S333" s="25">
        <f t="shared" ca="1" si="267"/>
        <v>4451136.4334452003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1123201.6042530041</v>
      </c>
      <c r="R334" s="25">
        <f t="array" aca="1" ref="R334" ca="1">INDEX('Lorri 401b'!L:L,MATCH('Retirement Calculator'!A334,'Lorri 401b'!N:N,0),0)</f>
        <v>3316305.0855319668</v>
      </c>
      <c r="S334" s="25">
        <f t="shared" ca="1" si="267"/>
        <v>4439506.6897849711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1119450.9994170305</v>
      </c>
      <c r="R335" s="25">
        <f t="array" aca="1" ref="R335" ca="1">INDEX('Lorri 401b'!L:L,MATCH('Retirement Calculator'!A335,'Lorri 401b'!N:N,0),0)</f>
        <v>3308377.4894424602</v>
      </c>
      <c r="S335" s="25">
        <f t="shared" ca="1" si="267"/>
        <v>4427828.4888594905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1115684.7670609071</v>
      </c>
      <c r="R336" s="25">
        <f t="array" aca="1" ref="R336" ca="1">INDEX('Lorri 401b'!L:L,MATCH('Retirement Calculator'!A336,'Lorri 401b'!N:N,0),0)</f>
        <v>3300416.8617025809</v>
      </c>
      <c r="S336" s="25">
        <f t="shared" ca="1" si="267"/>
        <v>4416101.6287634876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1111902.8420699665</v>
      </c>
      <c r="R337" s="25">
        <f t="array" aca="1" ref="R337" ca="1">INDEX('Lorri 401b'!L:L,MATCH('Retirement Calculator'!A337,'Lorri 401b'!N:N,0),0)</f>
        <v>3292423.064680452</v>
      </c>
      <c r="S337" s="25">
        <f t="shared" ca="1" si="267"/>
        <v>4404325.9067504182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1108105.1590582302</v>
      </c>
      <c r="R338" s="25">
        <f t="array" aca="1" ref="R338" ca="1">INDEX('Lorri 401b'!L:L,MATCH('Retirement Calculator'!A338,'Lorri 401b'!N:N,0),0)</f>
        <v>3284395.9601707309</v>
      </c>
      <c r="S338" s="25">
        <f t="shared" ca="1" si="267"/>
        <v>4392501.1192289609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1104291.6523672785</v>
      </c>
      <c r="R339" s="25">
        <f t="array" aca="1" ref="R339" ca="1">INDEX('Lorri 401b'!L:L,MATCH('Retirement Calculator'!A339,'Lorri 401b'!N:N,0),0)</f>
        <v>3276335.4093922195</v>
      </c>
      <c r="S339" s="25">
        <f t="shared" ca="1" si="267"/>
        <v>4380627.061759498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1100462.2560651144</v>
      </c>
      <c r="R340" s="25">
        <f t="array" aca="1" ref="R340" ca="1">INDEX('Lorri 401b'!L:L,MATCH('Retirement Calculator'!A340,'Lorri 401b'!N:N,0),0)</f>
        <v>3268241.272985464</v>
      </c>
      <c r="S340" s="25">
        <f t="shared" ca="1" si="267"/>
        <v>4368703.5290505784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1096616.9039450246</v>
      </c>
      <c r="R341" s="25">
        <f t="array" aca="1" ref="R341" ca="1">INDEX('Lorri 401b'!L:L,MATCH('Retirement Calculator'!A341,'Lorri 401b'!N:N,0),0)</f>
        <v>3260113.4110103473</v>
      </c>
      <c r="S341" s="25">
        <f t="shared" ca="1" si="267"/>
        <v>4356730.3149553724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1092755.5295244344</v>
      </c>
      <c r="R342" s="25">
        <f t="array" aca="1" ref="R342" ca="1">INDEX('Lorri 401b'!L:L,MATCH('Retirement Calculator'!A342,'Lorri 401b'!N:N,0),0)</f>
        <v>3251951.6829436673</v>
      </c>
      <c r="S342" s="25">
        <f t="shared" ca="1" si="267"/>
        <v>4344707.2124681016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1088878.0660437583</v>
      </c>
      <c r="R343" s="25">
        <f t="array" aca="1" ref="R343" ca="1">INDEX('Lorri 401b'!L:L,MATCH('Retirement Calculator'!A343,'Lorri 401b'!N:N,0),0)</f>
        <v>3243755.9476767099</v>
      </c>
      <c r="S343" s="25">
        <f t="shared" ca="1" si="267"/>
        <v>4332634.0137204677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1084984.4464652461</v>
      </c>
      <c r="R344" s="25">
        <f t="array" aca="1" ref="R344" ca="1">INDEX('Lorri 401b'!L:L,MATCH('Retirement Calculator'!A344,'Lorri 401b'!N:N,0),0)</f>
        <v>3235526.0635128068</v>
      </c>
      <c r="S344" s="25">
        <f t="shared" ca="1" si="267"/>
        <v>4320510.5099780532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1081074.6034718235</v>
      </c>
      <c r="R345" s="25">
        <f t="array" aca="1" ref="R345" ca="1">INDEX('Lorri 401b'!L:L,MATCH('Retirement Calculator'!A345,'Lorri 401b'!N:N,0),0)</f>
        <v>3227261.8881648872</v>
      </c>
      <c r="S345" s="25">
        <f t="shared" ca="1" si="267"/>
        <v>4308336.4916367102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1077148.4694659284</v>
      </c>
      <c r="R346" s="25">
        <f t="array" aca="1" ref="R346" ca="1">INDEX('Lorri 401b'!L:L,MATCH('Retirement Calculator'!A346,'Lorri 401b'!N:N,0),0)</f>
        <v>3218963.278753018</v>
      </c>
      <c r="S346" s="25">
        <f t="shared" ca="1" si="267"/>
        <v>4296111.7482189462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1073205.976568342</v>
      </c>
      <c r="R347" s="25">
        <f t="array" aca="1" ref="R347" ca="1">INDEX('Lorri 401b'!L:L,MATCH('Retirement Calculator'!A347,'Lorri 401b'!N:N,0),0)</f>
        <v>3210630.0918019325</v>
      </c>
      <c r="S347" s="25">
        <f t="shared" ca="1" si="267"/>
        <v>4283836.0683702743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1069247.0566170155</v>
      </c>
      <c r="R348" s="25">
        <f t="array" aca="1" ref="R348" ca="1">INDEX('Lorri 401b'!L:L,MATCH('Retirement Calculator'!A348,'Lorri 401b'!N:N,0),0)</f>
        <v>3202262.183238551</v>
      </c>
      <c r="S348" s="25">
        <f t="shared" ca="1" si="267"/>
        <v>4271509.239855567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1065271.6411658919</v>
      </c>
      <c r="R349" s="25">
        <f t="array" aca="1" ref="R349" ca="1">INDEX('Lorri 401b'!L:L,MATCH('Retirement Calculator'!A349,'Lorri 401b'!N:N,0),0)</f>
        <v>3193859.4083894887</v>
      </c>
      <c r="S349" s="25">
        <f t="shared" ca="1" si="267"/>
        <v>4259131.0495553808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1061279.661483722</v>
      </c>
      <c r="R350" s="25">
        <f t="array" aca="1" ref="R350" ca="1">INDEX('Lorri 401b'!L:L,MATCH('Retirement Calculator'!A350,'Lorri 401b'!N:N,0),0)</f>
        <v>3185421.6219785553</v>
      </c>
      <c r="S350" s="25">
        <f t="shared" ca="1" si="267"/>
        <v>4246701.2834622776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1057271.0485528763</v>
      </c>
      <c r="R351" s="25">
        <f t="array" aca="1" ref="R351" ca="1">INDEX('Lorri 401b'!L:L,MATCH('Retirement Calculator'!A351,'Lorri 401b'!N:N,0),0)</f>
        <v>3176948.6781242429</v>
      </c>
      <c r="S351" s="25">
        <f t="shared" ca="1" si="267"/>
        <v>4234219.7266771197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1053245.7330681523</v>
      </c>
      <c r="R352" s="25">
        <f t="array" aca="1" ref="R352" ca="1">INDEX('Lorri 401b'!L:L,MATCH('Retirement Calculator'!A352,'Lorri 401b'!N:N,0),0)</f>
        <v>3168440.4303372041</v>
      </c>
      <c r="S352" s="25">
        <f t="shared" ca="1" si="267"/>
        <v>4221686.1634053569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1049203.6454355752</v>
      </c>
      <c r="R353" s="25">
        <f t="array" aca="1" ref="R353" ca="1">INDEX('Lorri 401b'!L:L,MATCH('Retirement Calculator'!A353,'Lorri 401b'!N:N,0),0)</f>
        <v>3159896.7315177196</v>
      </c>
      <c r="S353" s="25">
        <f t="shared" ca="1" si="267"/>
        <v>4209100.3769532945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1045144.7157711956</v>
      </c>
      <c r="R354" s="25">
        <f t="array" aca="1" ref="R354" ca="1">INDEX('Lorri 401b'!L:L,MATCH('Retirement Calculator'!A354,'Lorri 401b'!N:N,0),0)</f>
        <v>3151317.4339531539</v>
      </c>
      <c r="S354" s="25">
        <f t="shared" ca="1" si="267"/>
        <v>4196462.1497243494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1041068.8738998811</v>
      </c>
      <c r="R355" s="25">
        <f t="array" aca="1" ref="R355" ca="1">INDEX('Lorri 401b'!L:L,MATCH('Retirement Calculator'!A355,'Lorri 401b'!N:N,0),0)</f>
        <v>3142702.3893154026</v>
      </c>
      <c r="S355" s="25">
        <f t="shared" ca="1" si="267"/>
        <v>4183771.2632152839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1036976.0493541029</v>
      </c>
      <c r="R356" s="25">
        <f t="array" aca="1" ref="R356" ca="1">INDEX('Lorri 401b'!L:L,MATCH('Retirement Calculator'!A356,'Lorri 401b'!N:N,0),0)</f>
        <v>3134051.4486583271</v>
      </c>
      <c r="S356" s="25">
        <f t="shared" ca="1" si="267"/>
        <v>4171027.49801243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1032866.1713727172</v>
      </c>
      <c r="R357" s="25">
        <f t="array" aca="1" ref="R357" ca="1">INDEX('Lorri 401b'!L:L,MATCH('Retirement Calculator'!A357,'Lorri 401b'!N:N,0),0)</f>
        <v>3125364.4624151806</v>
      </c>
      <c r="S357" s="25">
        <f t="shared" ca="1" si="267"/>
        <v>4158230.6337878979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1028739.1688997424</v>
      </c>
      <c r="R358" s="25">
        <f t="array" aca="1" ref="R358" ca="1">INDEX('Lorri 401b'!L:L,MATCH('Retirement Calculator'!A358,'Lorri 401b'!N:N,0),0)</f>
        <v>3116641.280396021</v>
      </c>
      <c r="S358" s="25">
        <f t="shared" ca="1" si="267"/>
        <v>4145380.4492957634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1024594.9705831303</v>
      </c>
      <c r="R359" s="25">
        <f t="array" aca="1" ref="R359" ca="1">INDEX('Lorri 401b'!L:L,MATCH('Retirement Calculator'!A359,'Lorri 401b'!N:N,0),0)</f>
        <v>3107881.7517851149</v>
      </c>
      <c r="S359" s="25">
        <f t="shared" ca="1" si="267"/>
        <v>4132476.722368245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1020433.5047735322</v>
      </c>
      <c r="R360" s="25">
        <f t="array" aca="1" ref="R360" ca="1">INDEX('Lorri 401b'!L:L,MATCH('Retirement Calculator'!A360,'Lorri 401b'!N:N,0),0)</f>
        <v>3099085.7251383299</v>
      </c>
      <c r="S360" s="25">
        <f t="shared" ca="1" si="267"/>
        <v>4119519.2299118619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1016254.6995230608</v>
      </c>
      <c r="R361" s="25">
        <f t="array" aca="1" ref="R361" ca="1">INDEX('Lorri 401b'!L:L,MATCH('Retirement Calculator'!A361,'Lorri 401b'!N:N,0),0)</f>
        <v>3090253.0483805165</v>
      </c>
      <c r="S361" s="25">
        <f t="shared" ca="1" si="267"/>
        <v>4106507.7479035771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1012058.4825840459</v>
      </c>
      <c r="R362" s="25">
        <f t="array" aca="1" ref="R362" ca="1">INDEX('Lorri 401b'!L:L,MATCH('Retirement Calculator'!A362,'Lorri 401b'!N:N,0),0)</f>
        <v>3081383.5688028792</v>
      </c>
      <c r="S362" s="25">
        <f t="shared" ca="1" si="267"/>
        <v>4093442.0513869249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1007844.7814077849</v>
      </c>
      <c r="R363" s="25">
        <f t="array" aca="1" ref="R363" ca="1">INDEX('Lorri 401b'!L:L,MATCH('Retirement Calculator'!A363,'Lorri 401b'!N:N,0),0)</f>
        <v>3072477.1330603347</v>
      </c>
      <c r="S363" s="25">
        <f t="shared" ca="1" si="267"/>
        <v>4080321.9144681199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1003613.5231432896</v>
      </c>
      <c r="R364" s="25">
        <f t="array" aca="1" ref="R364" ca="1">INDEX('Lorri 401b'!L:L,MATCH('Retirement Calculator'!A364,'Lorri 401b'!N:N,0),0)</f>
        <v>3063533.587168863</v>
      </c>
      <c r="S364" s="25">
        <f t="shared" ca="1" si="267"/>
        <v>4067147.1103121527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999364.63463602553</v>
      </c>
      <c r="R365" s="25">
        <f t="array" aca="1" ref="R365" ca="1">INDEX('Lorri 401b'!L:L,MATCH('Retirement Calculator'!A365,'Lorri 401b'!N:N,0),0)</f>
        <v>3054552.7765028439</v>
      </c>
      <c r="S365" s="25">
        <f t="shared" ca="1" si="267"/>
        <v>4053917.4111388694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995098.04242664785</v>
      </c>
      <c r="R366" s="25">
        <f t="array" aca="1" ref="R366" ca="1">INDEX('Lorri 401b'!L:L,MATCH('Retirement Calculator'!A366,'Lorri 401b'!N:N,0),0)</f>
        <v>3045534.5457923827</v>
      </c>
      <c r="S366" s="25">
        <f t="shared" ca="1" si="267"/>
        <v>4040632.5882190308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990813.67274973111</v>
      </c>
      <c r="R367" s="25">
        <f t="array" aca="1" ref="R367" ca="1">INDEX('Lorri 401b'!L:L,MATCH('Retirement Calculator'!A367,'Lorri 401b'!N:N,0),0)</f>
        <v>3036478.7391206282</v>
      </c>
      <c r="S367" s="25">
        <f t="shared" ca="1" si="267"/>
        <v>4027292.4118703594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986511.45153249393</v>
      </c>
      <c r="R368" s="25">
        <f t="array" aca="1" ref="R368" ca="1">INDEX('Lorri 401b'!L:L,MATCH('Retirement Calculator'!A368,'Lorri 401b'!N:N,0),0)</f>
        <v>3027385.1999210748</v>
      </c>
      <c r="S368" s="25">
        <f t="shared" ca="1" si="267"/>
        <v>4013896.6514535686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982191.30439351825</v>
      </c>
      <c r="R369" s="25">
        <f t="array" aca="1" ref="R369" ca="1">INDEX('Lorri 401b'!L:L,MATCH('Retirement Calculator'!A369,'Lorri 401b'!N:N,0),0)</f>
        <v>3018253.7709748563</v>
      </c>
      <c r="S369" s="25">
        <f t="shared" ca="1" si="267"/>
        <v>4000445.0753683746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977853.15664146352</v>
      </c>
      <c r="R370" s="25">
        <f t="array" aca="1" ref="R370" ca="1">INDEX('Lorri 401b'!L:L,MATCH('Retirement Calculator'!A370,'Lorri 401b'!N:N,0),0)</f>
        <v>3009084.2944080285</v>
      </c>
      <c r="S370" s="25">
        <f t="shared" ca="1" si="267"/>
        <v>3986937.4510494918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973496.93327377515</v>
      </c>
      <c r="R371" s="25">
        <f t="array" aca="1" ref="R371" ca="1">INDEX('Lorri 401b'!L:L,MATCH('Retirement Calculator'!A371,'Lorri 401b'!N:N,0),0)</f>
        <v>2999876.6116888388</v>
      </c>
      <c r="S371" s="25">
        <f t="shared" ca="1" si="267"/>
        <v>3973373.5449626138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969122.55897538806</v>
      </c>
      <c r="R372" s="25">
        <f t="array" aca="1" ref="R372" ca="1">INDEX('Lorri 401b'!L:L,MATCH('Retirement Calculator'!A372,'Lorri 401b'!N:N,0),0)</f>
        <v>2990630.563624986</v>
      </c>
      <c r="S372" s="25">
        <f t="shared" ca="1" si="267"/>
        <v>3959753.1226003738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964729.95811742439</v>
      </c>
      <c r="R373" s="25">
        <f t="array" aca="1" ref="R373" ca="1">INDEX('Lorri 401b'!L:L,MATCH('Retirement Calculator'!A373,'Lorri 401b'!N:N,0),0)</f>
        <v>2981345.9903608672</v>
      </c>
      <c r="S373" s="25">
        <f t="shared" ca="1" si="267"/>
        <v>3946075.9484782917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960319.05475588585</v>
      </c>
      <c r="R374" s="25">
        <f t="array" aca="1" ref="R374" ca="1">INDEX('Lorri 401b'!L:L,MATCH('Retirement Calculator'!A374,'Lorri 401b'!N:N,0),0)</f>
        <v>2972022.7313748146</v>
      </c>
      <c r="S374" s="25">
        <f t="shared" ca="1" si="267"/>
        <v>3932341.7861307003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955889.77263034089</v>
      </c>
      <c r="R375" s="25">
        <f t="array" aca="1" ref="R375" ca="1">INDEX('Lorri 401b'!L:L,MATCH('Retirement Calculator'!A375,'Lorri 401b'!N:N,0),0)</f>
        <v>2962660.6254763203</v>
      </c>
      <c r="S375" s="25">
        <f t="shared" ca="1" si="267"/>
        <v>3918550.3981066612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951442.03516260616</v>
      </c>
      <c r="R376" s="25">
        <f t="array" aca="1" ref="R376" ca="1">INDEX('Lorri 401b'!L:L,MATCH('Retirement Calculator'!A376,'Lorri 401b'!N:N,0),0)</f>
        <v>2953259.5108032487</v>
      </c>
      <c r="S376" s="25">
        <f t="shared" ca="1" si="267"/>
        <v>3904701.545965855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946975.76545542257</v>
      </c>
      <c r="R377" s="25">
        <f t="array" aca="1" ref="R377" ca="1">INDEX('Lorri 401b'!L:L,MATCH('Retirement Calculator'!A377,'Lorri 401b'!N:N,0),0)</f>
        <v>2943819.2248190395</v>
      </c>
      <c r="S377" s="25">
        <f t="shared" ca="1" si="267"/>
        <v>3890794.9902744619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942490.88629112579</v>
      </c>
      <c r="R378" s="25">
        <f t="array" aca="1" ref="R378" ca="1">INDEX('Lorri 401b'!L:L,MATCH('Retirement Calculator'!A378,'Lorri 401b'!N:N,0),0)</f>
        <v>2934339.604309896</v>
      </c>
      <c r="S378" s="25">
        <f t="shared" ca="1" si="267"/>
        <v>3876830.4906010218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937987.32013031107</v>
      </c>
      <c r="R379" s="25">
        <f t="array" aca="1" ref="R379" ca="1">INDEX('Lorri 401b'!L:L,MATCH('Retirement Calculator'!A379,'Lorri 401b'!N:N,0),0)</f>
        <v>2924820.4853819641</v>
      </c>
      <c r="S379" s="25">
        <f t="shared" ca="1" si="267"/>
        <v>3862807.8055122751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933464.98911049298</v>
      </c>
      <c r="R380" s="25">
        <f t="array" aca="1" ref="R380" ca="1">INDEX('Lorri 401b'!L:L,MATCH('Retirement Calculator'!A380,'Lorri 401b'!N:N,0),0)</f>
        <v>2915261.7034584992</v>
      </c>
      <c r="S380" s="25">
        <f t="shared" ca="1" si="267"/>
        <v>3848726.6925689923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928923.81504475896</v>
      </c>
      <c r="R381" s="25">
        <f t="array" aca="1" ref="R381" ca="1">INDEX('Lorri 401b'!L:L,MATCH('Retirement Calculator'!A381,'Lorri 401b'!N:N,0),0)</f>
        <v>2905663.0932770199</v>
      </c>
      <c r="S381" s="25">
        <f t="shared" ca="1" si="267"/>
        <v>3834586.9083217788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924363.71942041768</v>
      </c>
      <c r="R382" s="25">
        <f t="array" aca="1" ref="R382" ca="1">INDEX('Lorri 401b'!L:L,MATCH('Retirement Calculator'!A382,'Lorri 401b'!N:N,0),0)</f>
        <v>2896024.4888864513</v>
      </c>
      <c r="S382" s="25">
        <f t="shared" ca="1" si="267"/>
        <v>3820388.208306869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919784.6233976417</v>
      </c>
      <c r="R383" s="25">
        <f t="array" aca="1" ref="R383" ca="1">INDEX('Lorri 401b'!L:L,MATCH('Retirement Calculator'!A383,'Lorri 401b'!N:N,0),0)</f>
        <v>2886345.7236442552</v>
      </c>
      <c r="S383" s="25">
        <f t="shared" ca="1" si="267"/>
        <v>3806130.347041897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915186.4478081041</v>
      </c>
      <c r="R384" s="25">
        <f t="array" aca="1" ref="R384" ca="1">INDEX('Lorri 401b'!L:L,MATCH('Retirement Calculator'!A384,'Lorri 401b'!N:N,0),0)</f>
        <v>2876626.6302135498</v>
      </c>
      <c r="S384" s="25">
        <f t="shared" ca="1" si="267"/>
        <v>3791813.0780216539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910569.11315361015</v>
      </c>
      <c r="R385" s="25">
        <f t="array" aca="1" ref="R385" ca="1">INDEX('Lorri 401b'!L:L,MATCH('Retirement Calculator'!A385,'Lorri 401b'!N:N,0),0)</f>
        <v>2866867.0405602166</v>
      </c>
      <c r="S385" s="25">
        <f t="shared" ca="1" si="267"/>
        <v>3777436.153713827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905932.53960472241</v>
      </c>
      <c r="R386" s="25">
        <f t="array" aca="1" ref="R386" ca="1">INDEX('Lorri 401b'!L:L,MATCH('Retirement Calculator'!A386,'Lorri 401b'!N:N,0),0)</f>
        <v>2857066.7859499948</v>
      </c>
      <c r="S386" s="25">
        <f t="shared" ca="1" si="267"/>
        <v>3762999.3255547173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901276.64699938102</v>
      </c>
      <c r="R387" s="25">
        <f t="array" aca="1" ref="R387" ca="1">INDEX('Lorri 401b'!L:L,MATCH('Retirement Calculator'!A387,'Lorri 401b'!N:N,0),0)</f>
        <v>2847225.6969455634</v>
      </c>
      <c r="S387" s="25">
        <f t="shared" ca="1" si="267"/>
        <v>3748502.3439449444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896601.35484151728</v>
      </c>
      <c r="R388" s="25">
        <f t="array" aca="1" ref="R388" ca="1">INDEX('Lorri 401b'!L:L,MATCH('Retirement Calculator'!A388,'Lorri 401b'!N:N,0),0)</f>
        <v>2837343.6034036139</v>
      </c>
      <c r="S388" s="25">
        <f t="shared" ca="1" si="267"/>
        <v>3733944.9582451312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891906.58229966252</v>
      </c>
      <c r="R389" s="25">
        <f t="array" aca="1" ref="R389" ca="1">INDEX('Lorri 401b'!L:L,MATCH('Retirement Calculator'!A389,'Lorri 401b'!N:N,0),0)</f>
        <v>2827420.3344719061</v>
      </c>
      <c r="S389" s="25">
        <f t="shared" ca="1" si="267"/>
        <v>3719326.9167715684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887192.24820555001</v>
      </c>
      <c r="R390" s="25">
        <f t="array" aca="1" ref="R390" ca="1">INDEX('Lorri 401b'!L:L,MATCH('Retirement Calculator'!A390,'Lorri 401b'!N:N,0),0)</f>
        <v>2817455.7185863159</v>
      </c>
      <c r="S390" s="25">
        <f t="shared" ca="1" si="267"/>
        <v>3704647.9667918659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882458.27105271199</v>
      </c>
      <c r="R391" s="25">
        <f t="array" aca="1" ref="R391" ca="1">INDEX('Lorri 401b'!L:L,MATCH('Retirement Calculator'!A391,'Lorri 401b'!N:N,0),0)</f>
        <v>2807449.5834678691</v>
      </c>
      <c r="S391" s="25">
        <f t="shared" ca="1" si="267"/>
        <v>3689907.8545205812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877704.56899507053</v>
      </c>
      <c r="R392" s="25">
        <f t="array" aca="1" ref="R392" ca="1">INDEX('Lorri 401b'!L:L,MATCH('Retirement Calculator'!A392,'Lorri 401b'!N:N,0),0)</f>
        <v>2797401.7561197621</v>
      </c>
      <c r="S392" s="25">
        <f t="shared" ca="1" si="267"/>
        <v>3675106.3251148327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872931.05984552228</v>
      </c>
      <c r="R393" s="25">
        <f t="array" aca="1" ref="R393" ca="1">INDEX('Lorri 401b'!L:L,MATCH('Retirement Calculator'!A393,'Lorri 401b'!N:N,0),0)</f>
        <v>2787312.0628243713</v>
      </c>
      <c r="S393" s="25">
        <f t="shared" ca="1" si="267"/>
        <v>3660243.1226698933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868137.66107451753</v>
      </c>
      <c r="R394" s="25">
        <f t="array" aca="1" ref="R394" ca="1">INDEX('Lorri 401b'!L:L,MATCH('Retirement Calculator'!A394,'Lorri 401b'!N:N,0),0)</f>
        <v>2777180.3291402501</v>
      </c>
      <c r="S394" s="25">
        <f t="shared" ca="1" si="267"/>
        <v>3645317.9902147679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863324.28980863362</v>
      </c>
      <c r="R395" s="25">
        <f t="array" aca="1" ref="R395" ca="1">INDEX('Lorri 401b'!L:L,MATCH('Retirement Calculator'!A395,'Lorri 401b'!N:N,0),0)</f>
        <v>2767006.3798991116</v>
      </c>
      <c r="S395" s="25">
        <f t="shared" ca="1" si="267"/>
        <v>3630330.6697077453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858490.86282914178</v>
      </c>
      <c r="R396" s="25">
        <f t="array" aca="1" ref="R396" ca="1">INDEX('Lorri 401b'!L:L,MATCH('Retirement Calculator'!A396,'Lorri 401b'!N:N,0),0)</f>
        <v>2756790.0392028014</v>
      </c>
      <c r="S396" s="25">
        <f t="shared" ca="1" si="267"/>
        <v>3615280.9020319432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853637.29657056881</v>
      </c>
      <c r="R397" s="25">
        <f t="array" aca="1" ref="R397" ca="1">INDEX('Lorri 401b'!L:L,MATCH('Retirement Calculator'!A397,'Lorri 401b'!N:N,0),0)</f>
        <v>2746531.1304202569</v>
      </c>
      <c r="S397" s="25">
        <f t="shared" ca="1" si="267"/>
        <v>3600168.4269908257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848763.50711925176</v>
      </c>
      <c r="R398" s="25">
        <f t="array" aca="1" ref="R398" ca="1">INDEX('Lorri 401b'!L:L,MATCH('Retirement Calculator'!A398,'Lorri 401b'!N:N,0),0)</f>
        <v>2736229.4761844515</v>
      </c>
      <c r="S398" s="25">
        <f t="shared" ca="1" si="267"/>
        <v>3584992.9833037034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843869.41021188756</v>
      </c>
      <c r="R399" s="25">
        <f t="array" aca="1" ref="R399" ca="1">INDEX('Lorri 401b'!L:L,MATCH('Retirement Calculator'!A399,'Lorri 401b'!N:N,0),0)</f>
        <v>2725884.8983893306</v>
      </c>
      <c r="S399" s="25">
        <f t="shared" ca="1" si="267"/>
        <v>3569754.3086012183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838954.92123407603</v>
      </c>
      <c r="R400" s="25">
        <f t="array" aca="1" ref="R400" ca="1">INDEX('Lorri 401b'!L:L,MATCH('Retirement Calculator'!A400,'Lorri 401b'!N:N,0),0)</f>
        <v>2715497.2181867301</v>
      </c>
      <c r="S400" s="25">
        <f t="shared" ca="1" si="267"/>
        <v>3554452.139420806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834019.95521885692</v>
      </c>
      <c r="R401" s="25">
        <f t="array" aca="1" ref="R401" ca="1">INDEX('Lorri 401b'!L:L,MATCH('Retirement Calculator'!A401,'Lorri 401b'!N:N,0),0)</f>
        <v>2705066.2559832851</v>
      </c>
      <c r="S401" s="25">
        <f t="shared" ca="1" si="267"/>
        <v>3539086.2112021418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829064.42684524111</v>
      </c>
      <c r="R402" s="25">
        <f t="array" aca="1" ref="R402" ca="1">INDEX('Lorri 401b'!L:L,MATCH('Retirement Calculator'!A402,'Lorri 401b'!N:N,0),0)</f>
        <v>2694591.831437326</v>
      </c>
      <c r="S402" s="25">
        <f t="shared" ca="1" si="267"/>
        <v>3523656.2582825674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824088.25043673522</v>
      </c>
      <c r="R403" s="25">
        <f t="array" aca="1" ref="R403" ca="1">INDEX('Lorri 401b'!L:L,MATCH('Retirement Calculator'!A403,'Lorri 401b'!N:N,0),0)</f>
        <v>2684073.7634557588</v>
      </c>
      <c r="S403" s="25">
        <f t="shared" ca="1" si="267"/>
        <v>3508162.0138924941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819091.33995986055</v>
      </c>
      <c r="R404" s="25">
        <f t="array" aca="1" ref="R404" ca="1">INDEX('Lorri 401b'!L:L,MATCH('Retirement Calculator'!A404,'Lorri 401b'!N:N,0),0)</f>
        <v>2673511.8701909347</v>
      </c>
      <c r="S404" s="25">
        <f t="shared" ca="1" si="267"/>
        <v>3492603.2101507951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814073.60902266554</v>
      </c>
      <c r="R405" s="25">
        <f t="array" aca="1" ref="R405" ca="1">INDEX('Lorri 401b'!L:L,MATCH('Retirement Calculator'!A405,'Lorri 401b'!N:N,0),0)</f>
        <v>2662905.9690375072</v>
      </c>
      <c r="S405" s="25">
        <f t="shared" ca="1" si="267"/>
        <v>3476979.5780601725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809034.97087323223</v>
      </c>
      <c r="R406" s="25">
        <f t="array" aca="1" ref="R406" ca="1">INDEX('Lorri 401b'!L:L,MATCH('Retirement Calculator'!A406,'Lorri 401b'!N:N,0),0)</f>
        <v>2652255.8766292739</v>
      </c>
      <c r="S406" s="25">
        <f t="shared" ca="1" si="267"/>
        <v>3461290.8475025063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803975.33839817625</v>
      </c>
      <c r="R407" s="25">
        <f t="array" aca="1" ref="R407" ca="1">INDEX('Lorri 401b'!L:L,MATCH('Retirement Calculator'!A407,'Lorri 401b'!N:N,0),0)</f>
        <v>2641561.4088360062</v>
      </c>
      <c r="S407" s="25">
        <f t="shared" ca="1" si="267"/>
        <v>3445536.7472341824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798894.62412114092</v>
      </c>
      <c r="R408" s="25">
        <f t="array" aca="1" ref="R408" ca="1">INDEX('Lorri 401b'!L:L,MATCH('Retirement Calculator'!A408,'Lorri 401b'!N:N,0),0)</f>
        <v>2630822.3807602664</v>
      </c>
      <c r="S408" s="25">
        <f t="shared" ca="1" si="267"/>
        <v>3429717.0048814071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793792.74020128453</v>
      </c>
      <c r="R409" s="25">
        <f t="array" aca="1" ref="R409" ca="1">INDEX('Lorri 401b'!L:L,MATCH('Retirement Calculator'!A409,'Lorri 401b'!N:N,0),0)</f>
        <v>2620038.6067342111</v>
      </c>
      <c r="S409" s="25">
        <f t="shared" ca="1" si="267"/>
        <v>3413831.3469354957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788669.59843176208</v>
      </c>
      <c r="R410" s="25">
        <f t="array" aca="1" ref="R410" ca="1">INDEX('Lorri 401b'!L:L,MATCH('Retirement Calculator'!A410,'Lorri 401b'!N:N,0),0)</f>
        <v>2609209.9003163809</v>
      </c>
      <c r="S410" s="25">
        <f t="shared" ca="1" si="267"/>
        <v>3397879.4987481432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783525.11023819994</v>
      </c>
      <c r="R411" s="25">
        <f t="array" aca="1" ref="R411" ca="1">INDEX('Lorri 401b'!L:L,MATCH('Retirement Calculator'!A411,'Lorri 401b'!N:N,0),0)</f>
        <v>2598336.0742884763</v>
      </c>
      <c r="S411" s="25">
        <f t="shared" ca="1" si="267"/>
        <v>3381861.1845266763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778359.18667716463</v>
      </c>
      <c r="R412" s="25">
        <f t="array" aca="1" ref="R412" ca="1">INDEX('Lorri 401b'!L:L,MATCH('Retirement Calculator'!A412,'Lorri 401b'!N:N,0),0)</f>
        <v>2587416.9406521218</v>
      </c>
      <c r="S412" s="25">
        <f t="shared" ca="1" si="267"/>
        <v>3365776.1273292862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773171.73843462509</v>
      </c>
      <c r="R413" s="25">
        <f t="array" aca="1" ref="R413" ca="1">INDEX('Lorri 401b'!L:L,MATCH('Retirement Calculator'!A413,'Lorri 401b'!N:N,0),0)</f>
        <v>2576452.310625616</v>
      </c>
      <c r="S413" s="25">
        <f t="shared" ca="1" si="267"/>
        <v>3349624.0490602413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767962.6758244083</v>
      </c>
      <c r="R414" s="25">
        <f t="array" aca="1" ref="R414" ca="1">INDEX('Lorri 401b'!L:L,MATCH('Retirement Calculator'!A414,'Lorri 401b'!N:N,0),0)</f>
        <v>2565441.9946406665</v>
      </c>
      <c r="S414" s="25">
        <f t="shared" ca="1" si="267"/>
        <v>3333404.6704650749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762731.90878664888</v>
      </c>
      <c r="R415" s="25">
        <f t="array" aca="1" ref="R415" ca="1">INDEX('Lorri 401b'!L:L,MATCH('Retirement Calculator'!A415,'Lorri 401b'!N:N,0),0)</f>
        <v>2554385.8023391129</v>
      </c>
      <c r="S415" s="25">
        <f t="shared" ca="1" si="267"/>
        <v>3317117.7111257617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757479.34688623215</v>
      </c>
      <c r="R416" s="25">
        <f t="array" aca="1" ref="R416" ca="1">INDEX('Lorri 401b'!L:L,MATCH('Retirement Calculator'!A416,'Lorri 401b'!N:N,0),0)</f>
        <v>2543283.5425696364</v>
      </c>
      <c r="S416" s="25">
        <f t="shared" ca="1" si="267"/>
        <v>3300762.8894558684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752204.8993112304</v>
      </c>
      <c r="R417" s="25">
        <f t="array" aca="1" ref="R417" ca="1">INDEX('Lorri 401b'!L:L,MATCH('Retirement Calculator'!A417,'Lorri 401b'!N:N,0),0)</f>
        <v>2532135.0233844537</v>
      </c>
      <c r="S417" s="25">
        <f t="shared" ca="1" si="267"/>
        <v>3284339.9226956842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746908.47487133276</v>
      </c>
      <c r="R418" s="25">
        <f t="array" aca="1" ref="R418" ca="1">INDEX('Lorri 401b'!L:L,MATCH('Retirement Calculator'!A418,'Lorri 401b'!N:N,0),0)</f>
        <v>2520940.0520359995</v>
      </c>
      <c r="S418" s="25">
        <f t="shared" ca="1" si="267"/>
        <v>3267848.5269073322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741589.98199626885</v>
      </c>
      <c r="R419" s="25">
        <f t="array" aca="1" ref="R419" ca="1">INDEX('Lorri 401b'!L:L,MATCH('Retirement Calculator'!A419,'Lorri 401b'!N:N,0),0)</f>
        <v>2509698.4349735933</v>
      </c>
      <c r="S419" s="25">
        <f t="shared" ca="1" si="267"/>
        <v>3251288.4169698623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736249.32873422559</v>
      </c>
      <c r="R420" s="25">
        <f t="array" aca="1" ref="R420" ca="1">INDEX('Lorri 401b'!L:L,MATCH('Retirement Calculator'!A420,'Lorri 401b'!N:N,0),0)</f>
        <v>2498409.9778400939</v>
      </c>
      <c r="S420" s="25">
        <f t="shared" ca="1" si="267"/>
        <v>3234659.3065743195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730886.42275025707</v>
      </c>
      <c r="R421" s="25">
        <f t="array" aca="1" ref="R421" ca="1">INDEX('Lorri 401b'!L:L,MATCH('Retirement Calculator'!A421,'Lorri 401b'!N:N,0),0)</f>
        <v>2487074.485468538</v>
      </c>
      <c r="S421" s="25">
        <f t="shared" ca="1" si="267"/>
        <v>3217960.908218795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725501.17132468871</v>
      </c>
      <c r="R422" s="25">
        <f t="array" aca="1" ref="R422" ca="1">INDEX('Lorri 401b'!L:L,MATCH('Retirement Calculator'!A422,'Lorri 401b'!N:N,0),0)</f>
        <v>2475691.7618787675</v>
      </c>
      <c r="S422" s="25">
        <f t="shared" ca="1" si="267"/>
        <v>3201192.933203456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720093.48135151376</v>
      </c>
      <c r="R423" s="25">
        <f t="array" aca="1" ref="R423" ca="1">INDEX('Lorri 401b'!L:L,MATCH('Retirement Calculator'!A423,'Lorri 401b'!N:N,0),0)</f>
        <v>2464261.6102740397</v>
      </c>
      <c r="S423" s="25">
        <f t="shared" ca="1" si="267"/>
        <v>3184355.0916255536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714663.25933678402</v>
      </c>
      <c r="R424" s="25">
        <f t="array" aca="1" ref="R424" ca="1">INDEX('Lorri 401b'!L:L,MATCH('Retirement Calculator'!A424,'Lorri 401b'!N:N,0),0)</f>
        <v>2452783.8330376251</v>
      </c>
      <c r="S424" s="25">
        <f t="shared" ca="1" si="267"/>
        <v>3167447.0923744091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709210.41139699286</v>
      </c>
      <c r="R425" s="25">
        <f t="array" aca="1" ref="R425" ca="1">INDEX('Lorri 401b'!L:L,MATCH('Retirement Calculator'!A425,'Lorri 401b'!N:N,0),0)</f>
        <v>2441258.2317293924</v>
      </c>
      <c r="S425" s="25">
        <f t="shared" ca="1" si="267"/>
        <v>3150468.6431263853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703734.84325745259</v>
      </c>
      <c r="R426" s="25">
        <f t="array" aca="1" ref="R426" ca="1">INDEX('Lorri 401b'!L:L,MATCH('Retirement Calculator'!A426,'Lorri 401b'!N:N,0),0)</f>
        <v>2429684.6070823753</v>
      </c>
      <c r="S426" s="25">
        <f t="shared" ca="1" si="267"/>
        <v>3133419.4503398277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698236.46025066427</v>
      </c>
      <c r="R427" s="25">
        <f t="array" aca="1" ref="R427" ca="1">INDEX('Lorri 401b'!L:L,MATCH('Retirement Calculator'!A427,'Lorri 401b'!N:N,0),0)</f>
        <v>2418062.7589993291</v>
      </c>
      <c r="S427" s="25">
        <f t="shared" ca="1" si="267"/>
        <v>3116299.2192499936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692715.16731468099</v>
      </c>
      <c r="R428" s="25">
        <f t="array" aca="1" ref="R428" ca="1">INDEX('Lorri 401b'!L:L,MATCH('Retirement Calculator'!A428,'Lorri 401b'!N:N,0),0)</f>
        <v>2406392.4865492699</v>
      </c>
      <c r="S428" s="25">
        <f t="shared" ca="1" si="267"/>
        <v>3099107.6538639506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687170.86899146438</v>
      </c>
      <c r="R429" s="25">
        <f t="array" aca="1" ref="R429" ca="1">INDEX('Lorri 401b'!L:L,MATCH('Retirement Calculator'!A429,'Lorri 401b'!N:N,0),0)</f>
        <v>2394673.587964002</v>
      </c>
      <c r="S429" s="25">
        <f t="shared" ca="1" si="267"/>
        <v>3081844.4569554664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681603.46942523436</v>
      </c>
      <c r="R430" s="25">
        <f t="array" aca="1" ref="R430" ca="1">INDEX('Lorri 401b'!L:L,MATCH('Retirement Calculator'!A430,'Lorri 401b'!N:N,0),0)</f>
        <v>2382905.8606346291</v>
      </c>
      <c r="S430" s="25">
        <f t="shared" ca="1" si="267"/>
        <v>3064509.3300598636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676012.87236081169</v>
      </c>
      <c r="R431" s="25">
        <f t="array" aca="1" ref="R431" ca="1">INDEX('Lorri 401b'!L:L,MATCH('Retirement Calculator'!A431,'Lorri 401b'!N:N,0),0)</f>
        <v>2371089.1011080504</v>
      </c>
      <c r="S431" s="25">
        <f t="shared" ca="1" si="267"/>
        <v>3047101.973468862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670398.98114195396</v>
      </c>
      <c r="R432" s="25">
        <f t="array" aca="1" ref="R432" ca="1">INDEX('Lorri 401b'!L:L,MATCH('Retirement Calculator'!A432,'Lorri 401b'!N:N,0),0)</f>
        <v>2359223.1050834446</v>
      </c>
      <c r="S432" s="25">
        <f t="shared" ca="1" si="267"/>
        <v>3029622.0862253988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664761.69870968431</v>
      </c>
      <c r="R433" s="25">
        <f t="array" aca="1" ref="R433" ca="1">INDEX('Lorri 401b'!L:L,MATCH('Retirement Calculator'!A433,'Lorri 401b'!N:N,0),0)</f>
        <v>2347307.667408736</v>
      </c>
      <c r="S433" s="25">
        <f t="shared" ca="1" si="267"/>
        <v>3012069.3661184204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659100.92760061356</v>
      </c>
      <c r="R434" s="25">
        <f t="array" aca="1" ref="R434" ca="1">INDEX('Lorri 401b'!L:L,MATCH('Retirement Calculator'!A434,'Lorri 401b'!N:N,0),0)</f>
        <v>2335342.5820770497</v>
      </c>
      <c r="S434" s="25">
        <f t="shared" ca="1" si="267"/>
        <v>2994443.5096776634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653416.56994525506</v>
      </c>
      <c r="R435" s="25">
        <f t="array" aca="1" ref="R435" ca="1">INDEX('Lorri 401b'!L:L,MATCH('Retirement Calculator'!A435,'Lorri 401b'!N:N,0),0)</f>
        <v>2323327.6422231477</v>
      </c>
      <c r="S435" s="25">
        <f t="shared" ca="1" si="267"/>
        <v>2976744.212168403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647708.52746633254</v>
      </c>
      <c r="R436" s="25">
        <f t="array" aca="1" ref="R436" ca="1">INDEX('Lorri 401b'!L:L,MATCH('Retirement Calculator'!A436,'Lorri 401b'!N:N,0),0)</f>
        <v>2311262.6401198544</v>
      </c>
      <c r="S436" s="25">
        <f t="shared" ca="1" si="267"/>
        <v>2958971.1675861869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641976.70147708117</v>
      </c>
      <c r="R437" s="25">
        <f t="array" aca="1" ref="R437" ca="1">INDEX('Lorri 401b'!L:L,MATCH('Retirement Calculator'!A437,'Lorri 401b'!N:N,0),0)</f>
        <v>2299147.3671744643</v>
      </c>
      <c r="S437" s="25">
        <f t="shared" ca="1" si="267"/>
        <v>2941124.0686515453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636220.99287954124</v>
      </c>
      <c r="R438" s="25">
        <f t="array" aca="1" ref="R438" ca="1">INDEX('Lorri 401b'!L:L,MATCH('Retirement Calculator'!A438,'Lorri 401b'!N:N,0),0)</f>
        <v>2286981.6139251348</v>
      </c>
      <c r="S438" s="25">
        <f t="shared" ca="1" si="267"/>
        <v>2923202.6068046759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630441.30216284492</v>
      </c>
      <c r="R439" s="25">
        <f t="array" aca="1" ref="R439" ca="1">INDEX('Lorri 401b'!L:L,MATCH('Retirement Calculator'!A439,'Lorri 401b'!N:N,0),0)</f>
        <v>2274765.1700372668</v>
      </c>
      <c r="S439" s="25">
        <f t="shared" ca="1" si="267"/>
        <v>2905206.4722001115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624637.5294014957</v>
      </c>
      <c r="R440" s="25">
        <f t="array" aca="1" ref="R440" ca="1">INDEX('Lorri 401b'!L:L,MATCH('Retirement Calculator'!A440,'Lorri 401b'!N:N,0),0)</f>
        <v>2262497.8242998659</v>
      </c>
      <c r="S440" s="25">
        <f t="shared" ca="1" si="267"/>
        <v>2887135.3537013615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618809.57425364084</v>
      </c>
      <c r="R441" s="25">
        <f t="array" aca="1" ref="R441" ca="1">INDEX('Lorri 401b'!L:L,MATCH('Retirement Calculator'!A441,'Lorri 401b'!N:N,0),0)</f>
        <v>2250179.3646218926</v>
      </c>
      <c r="S441" s="25">
        <f t="shared" ca="1" si="267"/>
        <v>2868988.9388755336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612957.3359593366</v>
      </c>
      <c r="R442" s="25">
        <f t="array" aca="1" ref="R442" ca="1">INDEX('Lorri 401b'!L:L,MATCH('Retirement Calculator'!A442,'Lorri 401b'!N:N,0),0)</f>
        <v>2237809.5780285941</v>
      </c>
      <c r="S442" s="25">
        <f t="shared" ca="1" si="267"/>
        <v>2850766.9139879309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607080.71333880606</v>
      </c>
      <c r="R443" s="25">
        <f t="array" aca="1" ref="R443" ca="1">INDEX('Lorri 401b'!L:L,MATCH('Retirement Calculator'!A443,'Lorri 401b'!N:N,0),0)</f>
        <v>2225388.2506578239</v>
      </c>
      <c r="S443" s="25">
        <f t="shared" ca="1" si="267"/>
        <v>2832468.9639966302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601179.60479069001</v>
      </c>
      <c r="R444" s="25">
        <f t="array" aca="1" ref="R444" ca="1">INDEX('Lorri 401b'!L:L,MATCH('Retirement Calculator'!A444,'Lorri 401b'!N:N,0),0)</f>
        <v>2212915.1677563419</v>
      </c>
      <c r="S444" s="25">
        <f t="shared" ca="1" si="267"/>
        <v>2814094.7725470318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595253.90829029016</v>
      </c>
      <c r="R445" s="25">
        <f t="array" aca="1" ref="R445" ca="1">INDEX('Lorri 401b'!L:L,MATCH('Retirement Calculator'!A445,'Lorri 401b'!N:N,0),0)</f>
        <v>2200390.1136761038</v>
      </c>
      <c r="S445" s="25">
        <f t="shared" ca="1" si="267"/>
        <v>2795644.021966394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589303.52138780523</v>
      </c>
      <c r="R446" s="25">
        <f t="array" aca="1" ref="R446" ca="1">INDEX('Lorri 401b'!L:L,MATCH('Retirement Calculator'!A446,'Lorri 401b'!N:N,0),0)</f>
        <v>2187812.8718705312</v>
      </c>
      <c r="S446" s="25">
        <f t="shared" ca="1" si="267"/>
        <v>2777116.3932583365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583328.34120656003</v>
      </c>
      <c r="R447" s="25">
        <f t="array" aca="1" ref="R447" ca="1">INDEX('Lorri 401b'!L:L,MATCH('Retirement Calculator'!A447,'Lorri 401b'!N:N,0),0)</f>
        <v>2175183.224890769</v>
      </c>
      <c r="S447" s="25">
        <f t="shared" ca="1" si="267"/>
        <v>2758511.5660973289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577328.26444122626</v>
      </c>
      <c r="R448" s="25">
        <f t="array" aca="1" ref="R448" ca="1">INDEX('Lorri 401b'!L:L,MATCH('Retirement Calculator'!A448,'Lorri 401b'!N:N,0),0)</f>
        <v>2162500.9543819241</v>
      </c>
      <c r="S448" s="25">
        <f t="shared" ca="1" si="267"/>
        <v>2739829.2188231503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571303.18735603697</v>
      </c>
      <c r="R449" s="25">
        <f t="array" aca="1" ref="R449" ca="1">INDEX('Lorri 401b'!L:L,MATCH('Retirement Calculator'!A449,'Lorri 401b'!N:N,0),0)</f>
        <v>2149765.8410792924</v>
      </c>
      <c r="S449" s="25">
        <f t="shared" ca="1" si="267"/>
        <v>2721069.0284353294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565253.0057829927</v>
      </c>
      <c r="R450" s="25">
        <f t="array" aca="1" ref="R450" ca="1">INDEX('Lorri 401b'!L:L,MATCH('Retirement Calculator'!A450,'Lorri 401b'!N:N,0),0)</f>
        <v>2136977.6648045667</v>
      </c>
      <c r="S450" s="25">
        <f t="shared" ca="1" si="267"/>
        <v>2702230.6705875592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559177.61512006074</v>
      </c>
      <c r="R451" s="25">
        <f t="array" aca="1" ref="R451" ca="1">INDEX('Lorri 401b'!L:L,MATCH('Retirement Calculator'!A451,'Lorri 401b'!N:N,0),0)</f>
        <v>2124136.2044620295</v>
      </c>
      <c r="S451" s="25">
        <f t="shared" ca="1" si="267"/>
        <v>2683313.8195820902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553076.91032936657</v>
      </c>
      <c r="R452" s="25">
        <f t="array" aca="1" ref="R452" ca="1">INDEX('Lorri 401b'!L:L,MATCH('Retirement Calculator'!A452,'Lorri 401b'!N:N,0),0)</f>
        <v>2111241.2380347317</v>
      </c>
      <c r="S452" s="25">
        <f t="shared" ca="1" si="267"/>
        <v>2664318.1483640983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546950.78593537782</v>
      </c>
      <c r="R453" s="25">
        <f t="array" aca="1" ref="R453" ca="1">INDEX('Lorri 401b'!L:L,MATCH('Retirement Calculator'!A453,'Lorri 401b'!N:N,0),0)</f>
        <v>2098292.5425806534</v>
      </c>
      <c r="S453" s="25">
        <f t="shared" ca="1" si="267"/>
        <v>2645243.3285160311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540799.13602308079</v>
      </c>
      <c r="R454" s="25">
        <f t="array" aca="1" ref="R454" ca="1">INDEX('Lorri 401b'!L:L,MATCH('Retirement Calculator'!A454,'Lorri 401b'!N:N,0),0)</f>
        <v>2085289.89422885</v>
      </c>
      <c r="S454" s="25">
        <f t="shared" ca="1" si="267"/>
        <v>2626089.0302519309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534621.85423614923</v>
      </c>
      <c r="R455" s="25">
        <f t="array" aca="1" ref="R455" ca="1">INDEX('Lorri 401b'!L:L,MATCH('Retirement Calculator'!A455,'Lorri 401b'!N:N,0),0)</f>
        <v>2072233.0681755806</v>
      </c>
      <c r="S455" s="25">
        <f t="shared" ca="1" si="267"/>
        <v>2606854.9224117296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528418.83377510542</v>
      </c>
      <c r="R456" s="25">
        <f t="array" aca="1" ref="R456" ca="1">INDEX('Lorri 401b'!L:L,MATCH('Retirement Calculator'!A456,'Lorri 401b'!N:N,0),0)</f>
        <v>2059121.8386804226</v>
      </c>
      <c r="S456" s="25">
        <f t="shared" ca="1" si="267"/>
        <v>2587540.6724555278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522189.96739547391</v>
      </c>
      <c r="R457" s="25">
        <f t="array" aca="1" ref="R457" ca="1">INDEX('Lorri 401b'!L:L,MATCH('Retirement Calculator'!A457,'Lorri 401b'!N:N,0),0)</f>
        <v>2045955.9790623682</v>
      </c>
      <c r="S457" s="25">
        <f t="shared" ca="1" si="267"/>
        <v>2568145.9464578419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515935.1474059273</v>
      </c>
      <c r="R458" s="25">
        <f t="array" aca="1" ref="R458" ca="1">INDEX('Lorri 401b'!L:L,MATCH('Retirement Calculator'!A458,'Lorri 401b'!N:N,0),0)</f>
        <v>2032735.2616959051</v>
      </c>
      <c r="S458" s="25">
        <f t="shared" ca="1" si="267"/>
        <v>2548670.4091018327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509654.26566642424</v>
      </c>
      <c r="R459" s="25">
        <f t="array" aca="1" ref="R459" ca="1">INDEX('Lorri 401b'!L:L,MATCH('Retirement Calculator'!A459,'Lorri 401b'!N:N,0),0)</f>
        <v>2019459.4580070819</v>
      </c>
      <c r="S459" s="25">
        <f t="shared" ca="1" si="267"/>
        <v>2529113.7236735062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503347.2135863399</v>
      </c>
      <c r="R460" s="25">
        <f t="array" aca="1" ref="R460" ca="1">INDEX('Lorri 401b'!L:L,MATCH('Retirement Calculator'!A460,'Lorri 401b'!N:N,0),0)</f>
        <v>2006128.3384695551</v>
      </c>
      <c r="S460" s="25">
        <f t="shared" ca="1" si="267"/>
        <v>2509475.5520558949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497013.88212258858</v>
      </c>
      <c r="R461" s="25">
        <f t="array" aca="1" ref="R461" ca="1">INDEX('Lorri 401b'!L:L,MATCH('Retirement Calculator'!A461,'Lorri 401b'!N:N,0),0)</f>
        <v>1992741.6726006221</v>
      </c>
      <c r="S461" s="25">
        <f t="shared" ca="1" si="267"/>
        <v>2489755.5547232106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490654.16177773825</v>
      </c>
      <c r="R462" s="25">
        <f t="array" aca="1" ref="R462" ca="1">INDEX('Lorri 401b'!L:L,MATCH('Retirement Calculator'!A462,'Lorri 401b'!N:N,0),0)</f>
        <v>1979299.2289572351</v>
      </c>
      <c r="S462" s="25">
        <f t="shared" ca="1" si="267"/>
        <v>2469953.3907349734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484267.94259811775</v>
      </c>
      <c r="R463" s="25">
        <f t="array" aca="1" ref="R463" ca="1">INDEX('Lorri 401b'!L:L,MATCH('Retirement Calculator'!A463,'Lorri 401b'!N:N,0),0)</f>
        <v>1965800.7751320007</v>
      </c>
      <c r="S463" s="25">
        <f t="shared" ca="1" si="267"/>
        <v>2450068.7177301184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477855.11417191545</v>
      </c>
      <c r="R464" s="25">
        <f t="array" aca="1" ref="R464" ca="1">INDEX('Lorri 401b'!L:L,MATCH('Retirement Calculator'!A464,'Lorri 401b'!N:N,0),0)</f>
        <v>1952246.077749161</v>
      </c>
      <c r="S464" s="25">
        <f t="shared" ca="1" si="267"/>
        <v>2430101.1919210767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471415.56562727067</v>
      </c>
      <c r="R465" s="25">
        <f t="array" aca="1" ref="R465" ca="1">INDEX('Lorri 401b'!L:L,MATCH('Retirement Calculator'!A465,'Lorri 401b'!N:N,0),0)</f>
        <v>1938634.9024605597</v>
      </c>
      <c r="S465" s="25">
        <f t="shared" ca="1" si="267"/>
        <v>2410050.4680878306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464949.18563035654</v>
      </c>
      <c r="R466" s="25">
        <f t="array" aca="1" ref="R466" ca="1">INDEX('Lorri 401b'!L:L,MATCH('Retirement Calculator'!A466,'Lorri 401b'!N:N,0),0)</f>
        <v>1924967.013941589</v>
      </c>
      <c r="S466" s="25">
        <f t="shared" ca="1" si="267"/>
        <v>2389916.1995719457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458455.86238345527</v>
      </c>
      <c r="R467" s="25">
        <f t="array" aca="1" ref="R467" ca="1">INDEX('Lorri 401b'!L:L,MATCH('Retirement Calculator'!A467,'Lorri 401b'!N:N,0),0)</f>
        <v>1911242.1758871228</v>
      </c>
      <c r="S467" s="25">
        <f t="shared" ca="1" si="267"/>
        <v>2369698.0382705778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451935.48362302524</v>
      </c>
      <c r="R468" s="25">
        <f t="array" aca="1" ref="R468" ca="1">INDEX('Lorri 401b'!L:L,MATCH('Retirement Calculator'!A468,'Lorri 401b'!N:N,0),0)</f>
        <v>1897460.1510074295</v>
      </c>
      <c r="S468" s="25">
        <f t="shared" ca="1" si="267"/>
        <v>2349395.6346304547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445387.9366177601</v>
      </c>
      <c r="R469" s="25">
        <f t="array" aca="1" ref="R469" ca="1">INDEX('Lorri 401b'!L:L,MATCH('Retirement Calculator'!A469,'Lorri 401b'!N:N,0),0)</f>
        <v>1883620.7010240708</v>
      </c>
      <c r="S469" s="25">
        <f t="shared" ca="1" si="267"/>
        <v>2329008.6376418308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438813.10816663969</v>
      </c>
      <c r="R470" s="25">
        <f t="array" aca="1" ref="R470" ca="1">INDEX('Lorri 401b'!L:L,MATCH('Retirement Calculator'!A470,'Lorri 401b'!N:N,0),0)</f>
        <v>1869723.5866657814</v>
      </c>
      <c r="S470" s="25">
        <f t="shared" ca="1" si="267"/>
        <v>2308536.6948324209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432210.8845969729</v>
      </c>
      <c r="R471" s="25">
        <f t="array" aca="1" ref="R471" ca="1">INDEX('Lorri 401b'!L:L,MATCH('Retirement Calculator'!A471,'Lorri 401b'!N:N,0),0)</f>
        <v>1855768.5676643327</v>
      </c>
      <c r="S471" s="25">
        <f t="shared" ca="1" si="267"/>
        <v>2287979.4522613054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425581.15176243254</v>
      </c>
      <c r="R472" s="25">
        <f t="array" aca="1" ref="R472" ca="1">INDEX('Lorri 401b'!L:L,MATCH('Retirement Calculator'!A472,'Lorri 401b'!N:N,0),0)</f>
        <v>1841755.4027503778</v>
      </c>
      <c r="S472" s="25">
        <f t="shared" ca="1" si="267"/>
        <v>2267336.5545128104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418923.79504108155</v>
      </c>
      <c r="R473" s="25">
        <f t="array" aca="1" ref="R473" ca="1">INDEX('Lorri 401b'!L:L,MATCH('Retirement Calculator'!A473,'Lorri 401b'!N:N,0),0)</f>
        <v>1827683.8496492815</v>
      </c>
      <c r="S473" s="25">
        <f t="shared" ca="1" si="267"/>
        <v>2246607.6446903632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412238.69933339162</v>
      </c>
      <c r="R474" s="25">
        <f t="array" aca="1" ref="R474" ca="1">INDEX('Lorri 401b'!L:L,MATCH('Retirement Calculator'!A474,'Lorri 401b'!N:N,0),0)</f>
        <v>1813553.6650769305</v>
      </c>
      <c r="S474" s="25">
        <f t="shared" ca="1" si="267"/>
        <v>2225792.3644103222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405525.74906025297</v>
      </c>
      <c r="R475" s="25">
        <f t="array" aca="1" ref="R475" ca="1">INDEX('Lorri 401b'!L:L,MATCH('Retirement Calculator'!A475,'Lorri 401b'!N:N,0),0)</f>
        <v>1799364.6047355281</v>
      </c>
      <c r="S475" s="25">
        <f t="shared" ca="1" si="267"/>
        <v>2204890.3537957813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398784.82816097623</v>
      </c>
      <c r="R476" s="25">
        <f t="array" aca="1" ref="R476" ca="1">INDEX('Lorri 401b'!L:L,MATCH('Retirement Calculator'!A476,'Lorri 401b'!N:N,0),0)</f>
        <v>1785116.4233093699</v>
      </c>
      <c r="S476" s="25">
        <f t="shared" ca="1" si="267"/>
        <v>2183901.251470346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392015.82009128586</v>
      </c>
      <c r="R477" s="25">
        <f t="array" aca="1" ref="R477" ca="1">INDEX('Lorri 401b'!L:L,MATCH('Retirement Calculator'!A477,'Lorri 401b'!N:N,0),0)</f>
        <v>1770808.8744606026</v>
      </c>
      <c r="S477" s="25">
        <f t="shared" ca="1" si="267"/>
        <v>2162824.6945518884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385218.60782130511</v>
      </c>
      <c r="R478" s="25">
        <f t="array" aca="1" ref="R478" ca="1">INDEX('Lorri 401b'!L:L,MATCH('Retirement Calculator'!A478,'Lorri 401b'!N:N,0),0)</f>
        <v>1756441.7108249655</v>
      </c>
      <c r="S478" s="25">
        <f t="shared" ca="1" si="267"/>
        <v>2141660.3186462708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378393.07383353281</v>
      </c>
      <c r="R479" s="25">
        <f t="array" aca="1" ref="R479" ca="1">INDEX('Lorri 401b'!L:L,MATCH('Retirement Calculator'!A479,'Lorri 401b'!N:N,0),0)</f>
        <v>1742014.6840075133</v>
      </c>
      <c r="S479" s="25">
        <f t="shared" ca="1" si="267"/>
        <v>2120407.757841046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371539.10012081143</v>
      </c>
      <c r="R480" s="25">
        <f t="array" aca="1" ref="R480" ca="1">INDEX('Lorri 401b'!L:L,MATCH('Retirement Calculator'!A480,'Lorri 401b'!N:N,0),0)</f>
        <v>1727527.5445783217</v>
      </c>
      <c r="S480" s="25">
        <f t="shared" ca="1" si="267"/>
        <v>2099066.644699133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364656.56818428705</v>
      </c>
      <c r="R481" s="25">
        <f t="array" aca="1" ref="R481" ca="1">INDEX('Lorri 401b'!L:L,MATCH('Retirement Calculator'!A481,'Lorri 401b'!N:N,0),0)</f>
        <v>1712980.0420681753</v>
      </c>
      <c r="S481" s="25">
        <f t="shared" ca="1" si="267"/>
        <v>2077636.6102524623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357745.35903136048</v>
      </c>
      <c r="R482" s="25">
        <f t="array" aca="1" ref="R482" ca="1">INDEX('Lorri 401b'!L:L,MATCH('Retirement Calculator'!A482,'Lorri 401b'!N:N,0),0)</f>
        <v>1698371.9249642363</v>
      </c>
      <c r="S482" s="25">
        <f t="shared" ca="1" si="267"/>
        <v>2056117.2839955967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350805.35317363002</v>
      </c>
      <c r="R483" s="25">
        <f t="array" aca="1" ref="R483" ca="1">INDEX('Lorri 401b'!L:L,MATCH('Retirement Calculator'!A483,'Lorri 401b'!N:N,0),0)</f>
        <v>1683702.9407056978</v>
      </c>
      <c r="S483" s="25">
        <f t="shared" ca="1" si="267"/>
        <v>2034508.2938793278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343836.43062482571</v>
      </c>
      <c r="R484" s="25">
        <f t="array" aca="1" ref="R484" ca="1">INDEX('Lorri 401b'!L:L,MATCH('Retirement Calculator'!A484,'Lorri 401b'!N:N,0),0)</f>
        <v>1668972.8356794151</v>
      </c>
      <c r="S484" s="25">
        <f t="shared" ca="1" si="267"/>
        <v>2012809.2663042408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336838.4708987347</v>
      </c>
      <c r="R485" s="25">
        <f t="array" aca="1" ref="R485" ca="1">INDEX('Lorri 401b'!L:L,MATCH('Retirement Calculator'!A485,'Lorri 401b'!N:N,0),0)</f>
        <v>1654181.3552155232</v>
      </c>
      <c r="S485" s="25">
        <f t="shared" ca="1" si="267"/>
        <v>1991019.8261142578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329811.35300711833</v>
      </c>
      <c r="R486" s="25">
        <f t="array" aca="1" ref="R486" ca="1">INDEX('Lorri 401b'!L:L,MATCH('Retirement Calculator'!A486,'Lorri 401b'!N:N,0),0)</f>
        <v>1639328.2435830317</v>
      </c>
      <c r="S486" s="25">
        <f t="shared" ca="1" si="267"/>
        <v>1969139.5965901501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322754.95545762021</v>
      </c>
      <c r="R487" s="25">
        <f t="array" aca="1" ref="R487" ca="1">INDEX('Lorri 401b'!L:L,MATCH('Retirement Calculator'!A487,'Lorri 401b'!N:N,0),0)</f>
        <v>1624413.2439854047</v>
      </c>
      <c r="S487" s="25">
        <f t="shared" ca="1" si="267"/>
        <v>1947168.199443025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315669.15625166585</v>
      </c>
      <c r="R488" s="25">
        <f t="array" aca="1" ref="R488" ca="1">INDEX('Lorri 401b'!L:L,MATCH('Retirement Calculator'!A488,'Lorri 401b'!N:N,0),0)</f>
        <v>1609436.0985561209</v>
      </c>
      <c r="S488" s="25">
        <f t="shared" ca="1" si="267"/>
        <v>1925105.2548077868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308553.83288235334</v>
      </c>
      <c r="R489" s="25">
        <f t="array" aca="1" ref="R489" ca="1">INDEX('Lorri 401b'!L:L,MATCH('Retirement Calculator'!A489,'Lorri 401b'!N:N,0),0)</f>
        <v>1594396.5483542152</v>
      </c>
      <c r="S489" s="25">
        <f t="shared" ca="1" si="267"/>
        <v>1902950.3812365686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301408.86233233538</v>
      </c>
      <c r="R490" s="25">
        <f t="array" aca="1" ref="R490" ca="1">INDEX('Lorri 401b'!L:L,MATCH('Retirement Calculator'!A490,'Lorri 401b'!N:N,0),0)</f>
        <v>1579294.3333598014</v>
      </c>
      <c r="S490" s="25">
        <f t="shared" ca="1" si="267"/>
        <v>1880703.1956921369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294234.12107169232</v>
      </c>
      <c r="R491" s="25">
        <f t="array" aca="1" ref="R491" ca="1">INDEX('Lorri 401b'!L:L,MATCH('Retirement Calculator'!A491,'Lorri 401b'!N:N,0),0)</f>
        <v>1564129.1924695778</v>
      </c>
      <c r="S491" s="25">
        <f t="shared" ca="1" si="267"/>
        <v>1858363.3135412701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287029.48505579663</v>
      </c>
      <c r="R492" s="25">
        <f t="array" aca="1" ref="R492" ca="1">INDEX('Lorri 401b'!L:L,MATCH('Retirement Calculator'!A492,'Lorri 401b'!N:N,0),0)</f>
        <v>1548900.8634923114</v>
      </c>
      <c r="S492" s="25">
        <f t="shared" ca="1" si="267"/>
        <v>1835930.348548108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279794.82972316799</v>
      </c>
      <c r="R493" s="25">
        <f t="array" aca="1" ref="R493" ca="1">INDEX('Lorri 401b'!L:L,MATCH('Retirement Calculator'!A493,'Lorri 401b'!N:N,0),0)</f>
        <v>1533609.0831443064</v>
      </c>
      <c r="S493" s="25">
        <f t="shared" ca="1" si="267"/>
        <v>1813403.9128674744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272530.02999332012</v>
      </c>
      <c r="R494" s="25">
        <f t="array" aca="1" ref="R494" ca="1">INDEX('Lorri 401b'!L:L,MATCH('Retirement Calculator'!A494,'Lorri 401b'!N:N,0),0)</f>
        <v>1518253.5870448514</v>
      </c>
      <c r="S494" s="25">
        <f t="shared" ca="1" si="267"/>
        <v>1790783.6170381715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265234.96026459784</v>
      </c>
      <c r="R495" s="25">
        <f t="array" aca="1" ref="R495" ca="1">INDEX('Lorri 401b'!L:L,MATCH('Retirement Calculator'!A495,'Lorri 401b'!N:N,0),0)</f>
        <v>1502834.1097116487</v>
      </c>
      <c r="S495" s="25">
        <f t="shared" ca="1" si="267"/>
        <v>1768069.0699762465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257909.49441200591</v>
      </c>
      <c r="R496" s="25">
        <f t="array" aca="1" ref="R496" ca="1">INDEX('Lorri 401b'!L:L,MATCH('Retirement Calculator'!A496,'Lorri 401b'!N:N,0),0)</f>
        <v>1487350.3845562243</v>
      </c>
      <c r="S496" s="25">
        <f t="shared" ca="1" si="267"/>
        <v>1745259.8789682302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250553.50578502816</v>
      </c>
      <c r="R497" s="25">
        <f t="array" aca="1" ref="R497" ca="1">INDEX('Lorri 401b'!L:L,MATCH('Retirement Calculator'!A497,'Lorri 401b'!N:N,0),0)</f>
        <v>1471802.1438793191</v>
      </c>
      <c r="S497" s="25">
        <f t="shared" ca="1" si="267"/>
        <v>1722355.6496643473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243166.867205438</v>
      </c>
      <c r="R498" s="25">
        <f t="array" aca="1" ref="R498" ca="1">INDEX('Lorri 401b'!L:L,MATCH('Retirement Calculator'!A498,'Lorri 401b'!N:N,0),0)</f>
        <v>1456189.1188662599</v>
      </c>
      <c r="S498" s="25">
        <f t="shared" ca="1" si="267"/>
        <v>1699355.9860716979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235749.45096509956</v>
      </c>
      <c r="R499" s="25">
        <f t="array" aca="1" ref="R499" ca="1">INDEX('Lorri 401b'!L:L,MATCH('Retirement Calculator'!A499,'Lorri 401b'!N:N,0),0)</f>
        <v>1440511.039582313</v>
      </c>
      <c r="S499" s="25">
        <f t="shared" ca="1" si="267"/>
        <v>1676260.4905474125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228301.1288237597</v>
      </c>
      <c r="R500" s="25">
        <f t="array" aca="1" ref="R500" ca="1">INDEX('Lorri 401b'!L:L,MATCH('Retirement Calculator'!A500,'Lorri 401b'!N:N,0),0)</f>
        <v>1424767.6349680165</v>
      </c>
      <c r="S500" s="25">
        <f t="shared" ca="1" si="267"/>
        <v>1653068.7637917763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220821.77200683093</v>
      </c>
      <c r="R501" s="25">
        <f t="array" aca="1" ref="R501" ca="1">INDEX('Lorri 401b'!L:L,MATCH('Retirement Calculator'!A501,'Lorri 401b'!N:N,0),0)</f>
        <v>1408958.6328344936</v>
      </c>
      <c r="S501" s="25">
        <f t="shared" ca="1" si="267"/>
        <v>1629780.4048413245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213311.25120316495</v>
      </c>
      <c r="R502" s="25">
        <f t="array" aca="1" ref="R502" ca="1">INDEX('Lorri 401b'!L:L,MATCH('Retirement Calculator'!A502,'Lorri 401b'!N:N,0),0)</f>
        <v>1393083.7598587477</v>
      </c>
      <c r="S502" s="25">
        <f t="shared" ca="1" si="267"/>
        <v>1606395.0110619126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205769.43656281705</v>
      </c>
      <c r="R503" s="25">
        <f t="array" aca="1" ref="R503" ca="1">INDEX('Lorri 401b'!L:L,MATCH('Retirement Calculator'!A503,'Lorri 401b'!N:N,0),0)</f>
        <v>1377142.7415789363</v>
      </c>
      <c r="S503" s="25">
        <f t="shared" ca="1" si="267"/>
        <v>1582912.1781417534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198196.19769480103</v>
      </c>
      <c r="R504" s="25">
        <f t="array" aca="1" ref="R504" ca="1">INDEX('Lorri 401b'!L:L,MATCH('Retirement Calculator'!A504,'Lorri 401b'!N:N,0),0)</f>
        <v>1361135.3023896257</v>
      </c>
      <c r="S504" s="25">
        <f t="shared" ca="1" si="267"/>
        <v>1559331.5000844267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190591.40366483494</v>
      </c>
      <c r="R505" s="25">
        <f t="array" aca="1" ref="R505" ca="1">INDEX('Lorri 401b'!L:L,MATCH('Retirement Calculator'!A505,'Lorri 401b'!N:N,0),0)</f>
        <v>1345061.1655370262</v>
      </c>
      <c r="S505" s="25">
        <f t="shared" ca="1" si="267"/>
        <v>1535652.5692018613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182954.92299307731</v>
      </c>
      <c r="R506" s="25">
        <f t="array" aca="1" ref="R506" ca="1">INDEX('Lorri 401b'!L:L,MATCH('Retirement Calculator'!A506,'Lorri 401b'!N:N,0),0)</f>
        <v>1328920.0531142077</v>
      </c>
      <c r="S506" s="25">
        <f t="shared" ca="1" si="267"/>
        <v>1511874.9761072849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175286.62365185402</v>
      </c>
      <c r="R507" s="25">
        <f t="array" aca="1" ref="R507" ca="1">INDEX('Lorri 401b'!L:L,MATCH('Retirement Calculator'!A507,'Lorri 401b'!N:N,0),0)</f>
        <v>1312711.686056294</v>
      </c>
      <c r="S507" s="25">
        <f t="shared" ca="1" si="267"/>
        <v>1487998.309708148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167586.37306337565</v>
      </c>
      <c r="R508" s="25">
        <f t="array" aca="1" ref="R508" ca="1">INDEX('Lorri 401b'!L:L,MATCH('Retirement Calculator'!A508,'Lorri 401b'!N:N,0),0)</f>
        <v>1296435.784135639</v>
      </c>
      <c r="S508" s="25">
        <f t="shared" ca="1" si="267"/>
        <v>1464022.1571990147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159854.03809744527</v>
      </c>
      <c r="R509" s="25">
        <f t="array" aca="1" ref="R509" ca="1">INDEX('Lorri 401b'!L:L,MATCH('Retirement Calculator'!A509,'Lorri 401b'!N:N,0),0)</f>
        <v>1280092.0659569812</v>
      </c>
      <c r="S509" s="25">
        <f t="shared" ca="1" si="267"/>
        <v>1439946.1040544263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152089.48506915686</v>
      </c>
      <c r="R510" s="25">
        <f t="array" aca="1" ref="R510" ca="1">INDEX('Lorri 401b'!L:L,MATCH('Retirement Calculator'!A510,'Lorri 401b'!N:N,0),0)</f>
        <v>1263680.248952579</v>
      </c>
      <c r="S510" s="25">
        <f t="shared" ca="1" si="267"/>
        <v>1415769.7340217358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144292.57973658392</v>
      </c>
      <c r="R511" s="25">
        <f t="array" aca="1" ref="R511" ca="1">INDEX('Lorri 401b'!L:L,MATCH('Retirement Calculator'!A511,'Lorri 401b'!N:N,0),0)</f>
        <v>1247200.0493773252</v>
      </c>
      <c r="S511" s="25">
        <f t="shared" ca="1" si="267"/>
        <v>1391492.6291139091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136463.18729845859</v>
      </c>
      <c r="R512" s="25">
        <f t="array" aca="1" ref="R512" ca="1">INDEX('Lorri 401b'!L:L,MATCH('Retirement Calculator'!A512,'Lorri 401b'!N:N,0),0)</f>
        <v>1230651.1823038412</v>
      </c>
      <c r="S512" s="25">
        <f t="shared" ca="1" si="267"/>
        <v>1367114.3696022998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128601.17239184107</v>
      </c>
      <c r="R513" s="25">
        <f t="array" aca="1" ref="R513" ca="1">INDEX('Lorri 401b'!L:L,MATCH('Retirement Calculator'!A513,'Lorri 401b'!N:N,0),0)</f>
        <v>1214033.361617551</v>
      </c>
      <c r="S513" s="25">
        <f t="shared" ca="1" si="267"/>
        <v>1342634.5340093919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120706.39908977931</v>
      </c>
      <c r="R514" s="25">
        <f t="array" aca="1" ref="R514" ca="1">INDEX('Lorri 401b'!L:L,MATCH('Retirement Calculator'!A514,'Lorri 401b'!N:N,0),0)</f>
        <v>1197346.3000117345</v>
      </c>
      <c r="S514" s="25">
        <f t="shared" ca="1" si="267"/>
        <v>1318052.6991015137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112778.73089895897</v>
      </c>
      <c r="R515" s="25">
        <f t="array" aca="1" ref="R515" ca="1">INDEX('Lorri 401b'!L:L,MATCH('Retirement Calculator'!A515,'Lorri 401b'!N:N,0),0)</f>
        <v>1180589.7089825606</v>
      </c>
      <c r="S515" s="25">
        <f t="shared" ca="1" si="267"/>
        <v>1293368.4398815194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104818.03075734353</v>
      </c>
      <c r="R516" s="25">
        <f t="array" aca="1" ref="R516" ca="1">INDEX('Lorri 401b'!L:L,MATCH('Retirement Calculator'!A516,'Lorri 401b'!N:N,0),0)</f>
        <v>1163763.2988240982</v>
      </c>
      <c r="S516" s="25">
        <f t="shared" ca="1" si="267"/>
        <v>1268581.3295814418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96824.161031804688</v>
      </c>
      <c r="R517" s="25">
        <f t="array" aca="1" ref="R517" ca="1">INDEX('Lorri 401b'!L:L,MATCH('Retirement Calculator'!A517,'Lorri 401b'!N:N,0),0)</f>
        <v>1146866.778623309</v>
      </c>
      <c r="S517" s="25">
        <f t="shared" ca="1" si="267"/>
        <v>1243690.9396551137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88796.983515742773</v>
      </c>
      <c r="R518" s="25">
        <f t="array" aca="1" ref="R518" ca="1">INDEX('Lorri 401b'!L:L,MATCH('Retirement Calculator'!A518,'Lorri 401b'!N:N,0),0)</f>
        <v>1129899.8562550165</v>
      </c>
      <c r="S518" s="25">
        <f t="shared" ca="1" si="267"/>
        <v>1218696.8397707592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80736.359426697265</v>
      </c>
      <c r="R519" s="25">
        <f t="array" aca="1" ref="R519" ca="1">INDEX('Lorri 401b'!L:L,MATCH('Retirement Calculator'!A519,'Lorri 401b'!N:N,0),0)</f>
        <v>1112862.2383768561</v>
      </c>
      <c r="S519" s="25">
        <f t="shared" ca="1" si="267"/>
        <v>1193598.5978035533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72642.149403947406</v>
      </c>
      <c r="R520" s="25">
        <f t="array" aca="1" ref="R520" ca="1">INDEX('Lorri 401b'!L:L,MATCH('Retirement Calculator'!A520,'Lorri 401b'!N:N,0),0)</f>
        <v>1095753.6304242034</v>
      </c>
      <c r="S520" s="25">
        <f t="shared" ca="1" si="267"/>
        <v>1168395.7798281508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64514.213506102751</v>
      </c>
      <c r="R521" s="25">
        <f t="array" aca="1" ref="R521" ca="1">INDEX('Lorri 401b'!L:L,MATCH('Retirement Calculator'!A521,'Lorri 401b'!N:N,0),0)</f>
        <v>1078573.7366050812</v>
      </c>
      <c r="S521" s="25">
        <f t="shared" ref="S521:S775" ca="1" si="527">SUM(Q521:R521)</f>
        <v>1143087.950111184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56352.411208683749</v>
      </c>
      <c r="R522" s="25">
        <f t="array" aca="1" ref="R522" ca="1">INDEX('Lorri 401b'!L:L,MATCH('Retirement Calculator'!A522,'Lorri 401b'!N:N,0),0)</f>
        <v>1061322.2598950462</v>
      </c>
      <c r="S522" s="25">
        <f t="shared" ca="1" si="527"/>
        <v>1117674.6711037301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48156.601401692162</v>
      </c>
      <c r="R523" s="25">
        <f t="array" aca="1" ref="R523" ca="1">INDEX('Lorri 401b'!L:L,MATCH('Retirement Calculator'!A523,'Lorri 401b'!N:N,0),0)</f>
        <v>1043998.9020320526</v>
      </c>
      <c r="S523" s="25">
        <f t="shared" ca="1" si="527"/>
        <v>1092155.5034337449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39926.642387171443</v>
      </c>
      <c r="R524" s="25">
        <f t="array" aca="1" ref="R524" ca="1">INDEX('Lorri 401b'!L:L,MATCH('Retirement Calculator'!A524,'Lorri 401b'!N:N,0),0)</f>
        <v>1026603.3635112966</v>
      </c>
      <c r="S524" s="25">
        <f t="shared" ca="1" si="527"/>
        <v>1066530.005898468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31662.39187675689</v>
      </c>
      <c r="R525" s="25">
        <f t="array" aca="1" ref="R525" ca="1">INDEX('Lorri 401b'!L:L,MATCH('Retirement Calculator'!A525,'Lorri 401b'!N:N,0),0)</f>
        <v>1009135.3435800375</v>
      </c>
      <c r="S525" s="25">
        <f t="shared" ca="1" si="527"/>
        <v>1040797.7354567944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23363.706989215611</v>
      </c>
      <c r="R526" s="25">
        <f t="array" aca="1" ref="R526" ca="1">INDEX('Lorri 401b'!L:L,MATCH('Retirement Calculator'!A526,'Lorri 401b'!N:N,0),0)</f>
        <v>991594.5402323982</v>
      </c>
      <c r="S526" s="25">
        <f t="shared" ca="1" si="527"/>
        <v>1014958.2472216138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15030.44424797624</v>
      </c>
      <c r="R527" s="25">
        <f t="array" aca="1" ref="R527" ca="1">INDEX('Lorri 401b'!L:L,MATCH('Retirement Calculator'!A527,'Lorri 401b'!N:N,0),0)</f>
        <v>973980.65020414372</v>
      </c>
      <c r="S527" s="25">
        <f t="shared" ca="1" si="527"/>
        <v>989011.09445212001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6662.4595786483724</v>
      </c>
      <c r="R528" s="25">
        <f t="array" aca="1" ref="R528" ca="1">INDEX('Lorri 401b'!L:L,MATCH('Retirement Calculator'!A528,'Lorri 401b'!N:N,0),0)</f>
        <v>956293.36896743812</v>
      </c>
      <c r="S528" s="25">
        <f t="shared" ca="1" si="527"/>
        <v>962955.82854608644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-1740.3916934683612</v>
      </c>
      <c r="R529" s="25">
        <f t="array" aca="1" ref="R529" ca="1">INDEX('Lorri 401b'!L:L,MATCH('Retirement Calculator'!A529,'Lorri 401b'!N:N,0),0)</f>
        <v>938532.39072557946</v>
      </c>
      <c r="S529" s="25">
        <f t="shared" ca="1" si="527"/>
        <v>936791.99903211114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-10178.25484588558</v>
      </c>
      <c r="R530" s="25">
        <f t="array" aca="1" ref="R530" ca="1">INDEX('Lorri 401b'!L:L,MATCH('Retirement Calculator'!A530,'Lorri 401b'!N:N,0),0)</f>
        <v>920697.40840771329</v>
      </c>
      <c r="S530" s="25">
        <f t="shared" ca="1" si="527"/>
        <v>910519.15356182773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-18651.275761437872</v>
      </c>
      <c r="R531" s="25">
        <f t="array" aca="1" ref="R531" ca="1">INDEX('Lorri 401b'!L:L,MATCH('Retirement Calculator'!A531,'Lorri 401b'!N:N,0),0)</f>
        <v>902788.11366352253</v>
      </c>
      <c r="S531" s="25">
        <f t="shared" ca="1" si="527"/>
        <v>884136.83790208469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-27159.600930804962</v>
      </c>
      <c r="R532" s="25">
        <f t="array" aca="1" ref="R532" ca="1">INDEX('Lorri 401b'!L:L,MATCH('Retirement Calculator'!A532,'Lorri 401b'!N:N,0),0)</f>
        <v>884804.19685789756</v>
      </c>
      <c r="S532" s="25">
        <f t="shared" ca="1" si="527"/>
        <v>857644.5959270926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-35703.377455044414</v>
      </c>
      <c r="R533" s="25">
        <f t="array" aca="1" ref="R533" ca="1">INDEX('Lorri 401b'!L:L,MATCH('Retirement Calculator'!A533,'Lorri 401b'!N:N,0),0)</f>
        <v>866745.34706558252</v>
      </c>
      <c r="S533" s="25">
        <f t="shared" ca="1" si="527"/>
        <v>831041.9696105381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-44282.753048134866</v>
      </c>
      <c r="R534" s="25">
        <f t="array" aca="1" ref="R534" ca="1">INDEX('Lorri 401b'!L:L,MATCH('Retirement Calculator'!A534,'Lorri 401b'!N:N,0),0)</f>
        <v>848611.25206579966</v>
      </c>
      <c r="S534" s="25">
        <f t="shared" ca="1" si="527"/>
        <v>804328.49901766481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-52897.87603952986</v>
      </c>
      <c r="R535" s="25">
        <f t="array" aca="1" ref="R535" ca="1">INDEX('Lorri 401b'!L:L,MATCH('Retirement Calculator'!A535,'Lorri 401b'!N:N,0),0)</f>
        <v>830401.59833685088</v>
      </c>
      <c r="S535" s="25">
        <f t="shared" ca="1" si="527"/>
        <v>777503.72229732107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-61548.895376722336</v>
      </c>
      <c r="R536" s="25">
        <f t="array" aca="1" ref="R536" ca="1">INDEX('Lorri 401b'!L:L,MATCH('Retirement Calculator'!A536,'Lorri 401b'!N:N,0),0)</f>
        <v>812116.07105069829</v>
      </c>
      <c r="S536" s="25">
        <f t="shared" ca="1" si="527"/>
        <v>750567.17567397596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-70235.96062781979</v>
      </c>
      <c r="R537" s="25">
        <f t="array" aca="1" ref="R537" ca="1">INDEX('Lorri 401b'!L:L,MATCH('Retirement Calculator'!A537,'Lorri 401b'!N:N,0),0)</f>
        <v>793754.35406752001</v>
      </c>
      <c r="S537" s="25">
        <f t="shared" ca="1" si="527"/>
        <v>723518.39343970024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-78959.221984130141</v>
      </c>
      <c r="R538" s="25">
        <f t="array" aca="1" ref="R538" ca="1">INDEX('Lorri 401b'!L:L,MATCH('Retirement Calculator'!A538,'Lorri 401b'!N:N,0),0)</f>
        <v>775316.12993024511</v>
      </c>
      <c r="S538" s="25">
        <f t="shared" ca="1" si="527"/>
        <v>696356.90794611501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-87718.830262758449</v>
      </c>
      <c r="R539" s="25">
        <f t="array" aca="1" ref="R539" ca="1">INDEX('Lorri 401b'!L:L,MATCH('Retirement Calculator'!A539,'Lorri 401b'!N:N,0),0)</f>
        <v>756801.07985906501</v>
      </c>
      <c r="S539" s="25">
        <f t="shared" ca="1" si="527"/>
        <v>669082.24959630659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-96514.936909214375</v>
      </c>
      <c r="R540" s="25">
        <f t="array" aca="1" ref="R540" ca="1">INDEX('Lorri 401b'!L:L,MATCH('Retirement Calculator'!A540,'Lorri 401b'!N:N,0),0)</f>
        <v>738208.88374592166</v>
      </c>
      <c r="S540" s="25">
        <f t="shared" ca="1" si="527"/>
        <v>641693.9468367073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-105347.69400003053</v>
      </c>
      <c r="R541" s="25">
        <f t="array" aca="1" ref="R541" ca="1">INDEX('Lorri 401b'!L:L,MATCH('Retirement Calculator'!A541,'Lorri 401b'!N:N,0),0)</f>
        <v>719539.22014897352</v>
      </c>
      <c r="S541" s="25">
        <f t="shared" ca="1" si="527"/>
        <v>614191.526148943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-114217.25424539176</v>
      </c>
      <c r="R542" s="25">
        <f t="array" aca="1" ref="R542" ca="1">INDEX('Lorri 401b'!L:L,MATCH('Retirement Calculator'!A542,'Lorri 401b'!N:N,0),0)</f>
        <v>700791.7662870381</v>
      </c>
      <c r="S542" s="25">
        <f t="shared" ca="1" si="527"/>
        <v>586574.51204164629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-123123.77099177532</v>
      </c>
      <c r="R543" s="25">
        <f t="array" aca="1" ref="R543" ca="1">INDEX('Lorri 401b'!L:L,MATCH('Retirement Calculator'!A543,'Lorri 401b'!N:N,0),0)</f>
        <v>681966.19803401118</v>
      </c>
      <c r="S543" s="25">
        <f t="shared" ca="1" si="527"/>
        <v>558842.42704223585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-132067.39822460216</v>
      </c>
      <c r="R544" s="25">
        <f t="array" aca="1" ref="R544" ca="1">INDEX('Lorri 401b'!L:L,MATCH('Retirement Calculator'!A544,'Lorri 401b'!N:N,0),0)</f>
        <v>663062.18991326343</v>
      </c>
      <c r="S544" s="25">
        <f t="shared" ca="1" si="527"/>
        <v>530994.79168866132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-141048.29057089912</v>
      </c>
      <c r="R545" s="25">
        <f t="array" aca="1" ref="R545" ca="1">INDEX('Lorri 401b'!L:L,MATCH('Retirement Calculator'!A545,'Lorri 401b'!N:N,0),0)</f>
        <v>644079.4150920125</v>
      </c>
      <c r="S545" s="25">
        <f t="shared" ca="1" si="527"/>
        <v>503031.12452111335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-150066.6033019723</v>
      </c>
      <c r="R546" s="25">
        <f t="array" aca="1" ref="R546" ca="1">INDEX('Lorri 401b'!L:L,MATCH('Retirement Calculator'!A546,'Lorri 401b'!N:N,0),0)</f>
        <v>625017.5453756731</v>
      </c>
      <c r="S546" s="25">
        <f t="shared" ca="1" si="527"/>
        <v>474950.94207370083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-159122.49233609161</v>
      </c>
      <c r="R547" s="25">
        <f t="array" aca="1" ref="R547" ca="1">INDEX('Lorri 401b'!L:L,MATCH('Retirement Calculator'!A547,'Lorri 401b'!N:N,0),0)</f>
        <v>605876.25120218215</v>
      </c>
      <c r="S547" s="25">
        <f t="shared" ca="1" si="527"/>
        <v>446753.75886609056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-168216.11424118644</v>
      </c>
      <c r="R548" s="25">
        <f t="array" aca="1" ref="R548" ca="1">INDEX('Lorri 401b'!L:L,MATCH('Retirement Calculator'!A548,'Lorri 401b'!N:N,0),0)</f>
        <v>586655.2016363017</v>
      </c>
      <c r="S548" s="25">
        <f t="shared" ca="1" si="527"/>
        <v>418439.08739511529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-177347.6262375525</v>
      </c>
      <c r="R549" s="25">
        <f t="array" aca="1" ref="R549" ca="1">INDEX('Lorri 401b'!L:L,MATCH('Retirement Calculator'!A549,'Lorri 401b'!N:N,0),0)</f>
        <v>567354.06436389685</v>
      </c>
      <c r="S549" s="25">
        <f t="shared" ca="1" si="527"/>
        <v>390006.43812634435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-186517.18620057005</v>
      </c>
      <c r="R550" s="25">
        <f t="array" aca="1" ref="R550" ca="1">INDEX('Lorri 401b'!L:L,MATCH('Retirement Calculator'!A550,'Lorri 401b'!N:N,0),0)</f>
        <v>547972.50568619021</v>
      </c>
      <c r="S550" s="25">
        <f t="shared" ca="1" si="527"/>
        <v>361455.31948562013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-195724.95266343353</v>
      </c>
      <c r="R551" s="25">
        <f t="array" aca="1" ref="R551" ca="1">INDEX('Lorri 401b'!L:L,MATCH('Retirement Calculator'!A551,'Lorri 401b'!N:N,0),0)</f>
        <v>528510.19051399303</v>
      </c>
      <c r="S551" s="25">
        <f t="shared" ca="1" si="527"/>
        <v>332785.23785055953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-204971.08481989228</v>
      </c>
      <c r="R552" s="25">
        <f t="array" aca="1" ref="R552" ca="1">INDEX('Lorri 401b'!L:L,MATCH('Retirement Calculator'!A552,'Lorri 401b'!N:N,0),0)</f>
        <v>508966.78236191178</v>
      </c>
      <c r="S552" s="25">
        <f t="shared" ca="1" si="527"/>
        <v>303995.69754201954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-214255.74252700293</v>
      </c>
      <c r="R553" s="25">
        <f t="array" aca="1" ref="R553" ca="1">INDEX('Lorri 401b'!L:L,MATCH('Retirement Calculator'!A553,'Lorri 401b'!N:N,0),0)</f>
        <v>489341.94334253023</v>
      </c>
      <c r="S553" s="25">
        <f t="shared" ca="1" si="527"/>
        <v>275086.20081552729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-223579.08630789322</v>
      </c>
      <c r="R554" s="25">
        <f t="array" aca="1" ref="R554" ca="1">INDEX('Lorri 401b'!L:L,MATCH('Retirement Calculator'!A554,'Lorri 401b'!N:N,0),0)</f>
        <v>469635.3341605679</v>
      </c>
      <c r="S554" s="25">
        <f t="shared" ca="1" si="527"/>
        <v>246056.24785267469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-232941.27735453722</v>
      </c>
      <c r="R555" s="25">
        <f t="array" aca="1" ref="R555" ca="1">INDEX('Lorri 401b'!L:L,MATCH('Retirement Calculator'!A555,'Lorri 401b'!N:N,0),0)</f>
        <v>449846.61410701409</v>
      </c>
      <c r="S555" s="25">
        <f t="shared" ca="1" si="527"/>
        <v>216905.33675247687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-242342.47753054224</v>
      </c>
      <c r="R556" s="25">
        <f t="array" aca="1" ref="R556" ca="1">INDEX('Lorri 401b'!L:L,MATCH('Retirement Calculator'!A556,'Lorri 401b'!N:N,0),0)</f>
        <v>429975.44105323713</v>
      </c>
      <c r="S556" s="25">
        <f t="shared" ca="1" si="527"/>
        <v>187632.96352269489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-251782.84937394728</v>
      </c>
      <c r="R557" s="25">
        <f t="array" aca="1" ref="R557" ca="1">INDEX('Lorri 401b'!L:L,MATCH('Retirement Calculator'!A557,'Lorri 401b'!N:N,0),0)</f>
        <v>410021.47144506942</v>
      </c>
      <c r="S557" s="25">
        <f t="shared" ca="1" si="527"/>
        <v>158238.62207112214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-261262.55610003317</v>
      </c>
      <c r="R558" s="25">
        <f t="array" aca="1" ref="R558" ca="1">INDEX('Lorri 401b'!L:L,MATCH('Retirement Calculator'!A558,'Lorri 401b'!N:N,0),0)</f>
        <v>389984.36029686767</v>
      </c>
      <c r="S558" s="25">
        <f t="shared" ca="1" si="527"/>
        <v>128721.80419683451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-270781.76160414441</v>
      </c>
      <c r="R559" s="25">
        <f t="array" aca="1" ref="R559" ca="1">INDEX('Lorri 401b'!L:L,MATCH('Retirement Calculator'!A559,'Lorri 401b'!N:N,0),0)</f>
        <v>369863.76118554844</v>
      </c>
      <c r="S559" s="25">
        <f t="shared" ca="1" si="527"/>
        <v>99081.99958140403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-280340.63046452281</v>
      </c>
      <c r="R560" s="25">
        <f t="array" aca="1" ref="R560" ca="1">INDEX('Lorri 401b'!L:L,MATCH('Retirement Calculator'!A560,'Lorri 401b'!N:N,0),0)</f>
        <v>349659.32624459872</v>
      </c>
      <c r="S560" s="25">
        <f t="shared" ca="1" si="527"/>
        <v>69318.695780075912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-289939.32794515276</v>
      </c>
      <c r="R561" s="25">
        <f t="array" aca="1" ref="R561" ca="1">INDEX('Lorri 401b'!L:L,MATCH('Retirement Calculator'!A561,'Lorri 401b'!N:N,0),0)</f>
        <v>329370.70615806169</v>
      </c>
      <c r="S561" s="25">
        <f t="shared" ca="1" si="527"/>
        <v>39431.378212908923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-299578.01999861869</v>
      </c>
      <c r="R562" s="25">
        <f t="array" aca="1" ref="R562" ca="1">INDEX('Lorri 401b'!L:L,MATCH('Retirement Calculator'!A562,'Lorri 401b'!N:N,0),0)</f>
        <v>308997.55015449744</v>
      </c>
      <c r="S562" s="25">
        <f t="shared" ca="1" si="527"/>
        <v>9419.5301558787469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-309256.87326897401</v>
      </c>
      <c r="R563" s="25">
        <f t="array" aca="1" ref="R563" ca="1">INDEX('Lorri 401b'!L:L,MATCH('Retirement Calculator'!A563,'Lorri 401b'!N:N,0),0)</f>
        <v>288539.50600091834</v>
      </c>
      <c r="S563" s="25">
        <f t="shared" ca="1" si="527"/>
        <v>-20717.367268055677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-318976.05509462248</v>
      </c>
      <c r="R564" s="25">
        <f t="array" aca="1" ref="R564" ca="1">INDEX('Lorri 401b'!L:L,MATCH('Retirement Calculator'!A564,'Lorri 401b'!N:N,0),0)</f>
        <v>267996.21999669931</v>
      </c>
      <c r="S564" s="25">
        <f t="shared" ca="1" si="527"/>
        <v>-50979.835097923176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-328735.73351121118</v>
      </c>
      <c r="R565" s="25">
        <f t="array" aca="1" ref="R565" ca="1">INDEX('Lorri 401b'!L:L,MATCH('Retirement Calculator'!A565,'Lorri 401b'!N:N,0),0)</f>
        <v>247367.33696746267</v>
      </c>
      <c r="S565" s="25">
        <f t="shared" ca="1" si="527"/>
        <v>-81368.396543748502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-338536.07725453563</v>
      </c>
      <c r="R566" s="25">
        <f t="array" aca="1" ref="R566" ca="1">INDEX('Lorri 401b'!L:L,MATCH('Retirement Calculator'!A566,'Lorri 401b'!N:N,0),0)</f>
        <v>226652.50025893757</v>
      </c>
      <c r="S566" s="25">
        <f t="shared" ca="1" si="527"/>
        <v>-111883.57699559806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-348377.25576345727</v>
      </c>
      <c r="R567" s="25">
        <f t="array" aca="1" ref="R567" ca="1">INDEX('Lorri 401b'!L:L,MATCH('Retirement Calculator'!A567,'Lorri 401b'!N:N,0),0)</f>
        <v>205851.3517307936</v>
      </c>
      <c r="S567" s="25">
        <f t="shared" ca="1" si="527"/>
        <v>-142525.90403266368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-358259.43918283278</v>
      </c>
      <c r="R568" s="25">
        <f t="array" aca="1" ref="R568" ca="1">INDEX('Lorri 401b'!L:L,MATCH('Retirement Calculator'!A568,'Lorri 401b'!N:N,0),0)</f>
        <v>184963.53175044904</v>
      </c>
      <c r="S568" s="25">
        <f t="shared" ca="1" si="527"/>
        <v>-173295.90743238374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-368182.79836645571</v>
      </c>
      <c r="R569" s="25">
        <f t="array" aca="1" ref="R569" ca="1">INDEX('Lorri 401b'!L:L,MATCH('Retirement Calculator'!A569,'Lorri 401b'!N:N,0),0)</f>
        <v>163988.67918685306</v>
      </c>
      <c r="S569" s="25">
        <f t="shared" ca="1" si="527"/>
        <v>-204194.11917960265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-378147.50488001038</v>
      </c>
      <c r="R570" s="25">
        <f t="array" aca="1" ref="R570" ca="1">INDEX('Lorri 401b'!L:L,MATCH('Retirement Calculator'!A570,'Lorri 401b'!N:N,0),0)</f>
        <v>142926.43140424209</v>
      </c>
      <c r="S570" s="25">
        <f t="shared" ca="1" si="527"/>
        <v>-235221.07347576829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-388153.73100403819</v>
      </c>
      <c r="R571" s="25">
        <f t="array" aca="1" ref="R571" ca="1">INDEX('Lorri 401b'!L:L,MATCH('Retirement Calculator'!A571,'Lorri 401b'!N:N,0),0)</f>
        <v>121776.42425587022</v>
      </c>
      <c r="S571" s="25">
        <f t="shared" ca="1" si="527"/>
        <v>-266377.30674816796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-398201.64973691612</v>
      </c>
      <c r="R572" s="25">
        <f t="array" aca="1" ref="R572" ca="1">INDEX('Lorri 401b'!L:L,MATCH('Retirement Calculator'!A572,'Lorri 401b'!N:N,0),0)</f>
        <v>100538.29207771349</v>
      </c>
      <c r="S572" s="25">
        <f t="shared" ca="1" si="527"/>
        <v>-297663.35765920265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-408291.4347978477</v>
      </c>
      <c r="R573" s="25">
        <f t="array" aca="1" ref="R573" ca="1">INDEX('Lorri 401b'!L:L,MATCH('Retirement Calculator'!A573,'Lorri 401b'!N:N,0),0)</f>
        <v>79211.667682147759</v>
      </c>
      <c r="S573" s="25">
        <f t="shared" ca="1" si="527"/>
        <v>-329079.76711569994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-418423.26062986651</v>
      </c>
      <c r="R574" s="25">
        <f t="array" aca="1" ref="R574" ca="1">INDEX('Lorri 401b'!L:L,MATCH('Retirement Calculator'!A574,'Lorri 401b'!N:N,0),0)</f>
        <v>57796.18235160051</v>
      </c>
      <c r="S574" s="25">
        <f t="shared" ca="1" si="527"/>
        <v>-360627.07827826601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-428597.30240285204</v>
      </c>
      <c r="R575" s="25">
        <f t="array" aca="1" ref="R575" ca="1">INDEX('Lorri 401b'!L:L,MATCH('Retirement Calculator'!A575,'Lorri 401b'!N:N,0),0)</f>
        <v>36291.465832175978</v>
      </c>
      <c r="S575" s="25">
        <f t="shared" ca="1" si="527"/>
        <v>-392305.83657067607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-438813.73601655837</v>
      </c>
      <c r="R576" s="25">
        <f t="array" aca="1" ref="R576" ca="1">INDEX('Lorri 401b'!L:L,MATCH('Retirement Calculator'!A576,'Lorri 401b'!N:N,0),0)</f>
        <v>14697.146327253846</v>
      </c>
      <c r="S576" s="25">
        <f t="shared" ca="1" si="527"/>
        <v>-424116.58968930453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-449072.73810365511</v>
      </c>
      <c r="R577" s="25">
        <f t="array" aca="1" ref="R577" ca="1">INDEX('Lorri 401b'!L:L,MATCH('Retirement Calculator'!A577,'Lorri 401b'!N:N,0),0)</f>
        <v>-6987.1495089387954</v>
      </c>
      <c r="S577" s="25">
        <f t="shared" ca="1" si="527"/>
        <v>-456059.88761259388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-459374.48603278142</v>
      </c>
      <c r="R578" s="25">
        <f t="array" aca="1" ref="R578" ca="1">INDEX('Lorri 401b'!L:L,MATCH('Retirement Calculator'!A578,'Lorri 401b'!N:N,0),0)</f>
        <v>-28761.796577782239</v>
      </c>
      <c r="S578" s="25">
        <f t="shared" ca="1" si="527"/>
        <v>-488136.28261056368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-469719.15791161242</v>
      </c>
      <c r="R579" s="25">
        <f t="array" aca="1" ref="R579" ca="1">INDEX('Lorri 401b'!L:L,MATCH('Retirement Calculator'!A579,'Lorri 401b'!N:N,0),0)</f>
        <v>-50627.171342745867</v>
      </c>
      <c r="S579" s="25">
        <f t="shared" ca="1" si="527"/>
        <v>-520346.32925435831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-480106.93258993857</v>
      </c>
      <c r="R580" s="25">
        <f t="array" aca="1" ref="R580" ca="1">INDEX('Lorri 401b'!L:L,MATCH('Retirement Calculator'!A580,'Lorri 401b'!N:N,0),0)</f>
        <v>-72583.651835896831</v>
      </c>
      <c r="S580" s="25">
        <f t="shared" ca="1" si="527"/>
        <v>-552690.5844258354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-490537.98966275773</v>
      </c>
      <c r="R581" s="25">
        <f t="array" aca="1" ref="R581" ca="1">INDEX('Lorri 401b'!L:L,MATCH('Retirement Calculator'!A581,'Lorri 401b'!N:N,0),0)</f>
        <v>-94631.617664435937</v>
      </c>
      <c r="S581" s="25">
        <f t="shared" ca="1" si="527"/>
        <v>-585169.60732719372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-501012.50947338034</v>
      </c>
      <c r="R582" s="25">
        <f t="array" aca="1" ref="R582" ca="1">INDEX('Lorri 401b'!L:L,MATCH('Retirement Calculator'!A582,'Lorri 401b'!N:N,0),0)</f>
        <v>-116771.45001726062</v>
      </c>
      <c r="S582" s="25">
        <f t="shared" ca="1" si="527"/>
        <v>-617783.95949064102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-511530.67311654717</v>
      </c>
      <c r="R583" s="25">
        <f t="array" aca="1" ref="R583" ca="1">INDEX('Lorri 401b'!L:L,MATCH('Retirement Calculator'!A583,'Lorri 401b'!N:N,0),0)</f>
        <v>-139003.53167155539</v>
      </c>
      <c r="S583" s="25">
        <f t="shared" ca="1" si="527"/>
        <v>-650534.20478810254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-522092.66244156053</v>
      </c>
      <c r="R584" s="25">
        <f t="array" aca="1" ref="R584" ca="1">INDEX('Lorri 401b'!L:L,MATCH('Retirement Calculator'!A584,'Lorri 401b'!N:N,0),0)</f>
        <v>-161328.24699940975</v>
      </c>
      <c r="S584" s="25">
        <f t="shared" ca="1" si="527"/>
        <v>-683420.90944097028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-532698.66005542816</v>
      </c>
      <c r="R585" s="25">
        <f t="array" aca="1" ref="R585" ca="1">INDEX('Lorri 401b'!L:L,MATCH('Retirement Calculator'!A585,'Lorri 401b'!N:N,0),0)</f>
        <v>-183745.98197446347</v>
      </c>
      <c r="S585" s="25">
        <f t="shared" ca="1" si="527"/>
        <v>-716444.64202989161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-543348.84932602022</v>
      </c>
      <c r="R586" s="25">
        <f t="array" aca="1" ref="R586" ca="1">INDEX('Lorri 401b'!L:L,MATCH('Retirement Calculator'!A586,'Lorri 401b'!N:N,0),0)</f>
        <v>-206257.12417857995</v>
      </c>
      <c r="S586" s="25">
        <f t="shared" ca="1" si="527"/>
        <v>-749605.97350460012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-554043.41438523971</v>
      </c>
      <c r="R587" s="25">
        <f t="array" aca="1" ref="R587" ca="1">INDEX('Lorri 401b'!L:L,MATCH('Retirement Calculator'!A587,'Lorri 401b'!N:N,0),0)</f>
        <v>-228862.06280854691</v>
      </c>
      <c r="S587" s="25">
        <f t="shared" ca="1" si="527"/>
        <v>-782905.47719378665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-564782.54013220593</v>
      </c>
      <c r="R588" s="25">
        <f t="array" aca="1" ref="R588" ca="1">INDEX('Lorri 401b'!L:L,MATCH('Retirement Calculator'!A588,'Lorri 401b'!N:N,0),0)</f>
        <v>-251561.1886828054</v>
      </c>
      <c r="S588" s="25">
        <f t="shared" ca="1" si="527"/>
        <v>-816343.72881501133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-575566.41223645117</v>
      </c>
      <c r="R589" s="25">
        <f t="array" aca="1" ref="R589" ca="1">INDEX('Lorri 401b'!L:L,MATCH('Retirement Calculator'!A589,'Lorri 401b'!N:N,0),0)</f>
        <v>-274354.89424820663</v>
      </c>
      <c r="S589" s="25">
        <f t="shared" ca="1" si="527"/>
        <v>-849921.30648465781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-586395.21714113082</v>
      </c>
      <c r="R590" s="25">
        <f t="array" aca="1" ref="R590" ca="1">INDEX('Lorri 401b'!L:L,MATCH('Retirement Calculator'!A590,'Lorri 401b'!N:N,0),0)</f>
        <v>-297243.57358679705</v>
      </c>
      <c r="S590" s="25">
        <f t="shared" ca="1" si="527"/>
        <v>-883638.79072792782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-597269.1420662466</v>
      </c>
      <c r="R591" s="25">
        <f t="array" aca="1" ref="R591" ca="1">INDEX('Lorri 401b'!L:L,MATCH('Retirement Calculator'!A591,'Lorri 401b'!N:N,0),0)</f>
        <v>-320227.6224226316</v>
      </c>
      <c r="S591" s="25">
        <f t="shared" ca="1" si="527"/>
        <v>-917496.76448887819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-608188.37501188368</v>
      </c>
      <c r="R592" s="25">
        <f t="array" aca="1" ref="R592" ca="1">INDEX('Lorri 401b'!L:L,MATCH('Retirement Calculator'!A592,'Lorri 401b'!N:N,0),0)</f>
        <v>-343307.43812861544</v>
      </c>
      <c r="S592" s="25">
        <f t="shared" ca="1" si="527"/>
        <v>-951495.81314049917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-619153.10476146091</v>
      </c>
      <c r="R593" s="25">
        <f t="array" aca="1" ref="R593" ca="1">INDEX('Lorri 401b'!L:L,MATCH('Retirement Calculator'!A593,'Lorri 401b'!N:N,0),0)</f>
        <v>-366483.4197333742</v>
      </c>
      <c r="S593" s="25">
        <f t="shared" ca="1" si="527"/>
        <v>-985636.52449483518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-630163.52088499477</v>
      </c>
      <c r="R594" s="25">
        <f t="array" aca="1" ref="R594" ca="1">INDEX('Lorri 401b'!L:L,MATCH('Retirement Calculator'!A594,'Lorri 401b'!N:N,0),0)</f>
        <v>-389755.96792815282</v>
      </c>
      <c r="S594" s="25">
        <f t="shared" ca="1" si="527"/>
        <v>-1019919.4888131476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-641219.81374237663</v>
      </c>
      <c r="R595" s="25">
        <f t="array" aca="1" ref="R595" ca="1">INDEX('Lorri 401b'!L:L,MATCH('Retirement Calculator'!A595,'Lorri 401b'!N:N,0),0)</f>
        <v>-413125.48507374298</v>
      </c>
      <c r="S595" s="25">
        <f t="shared" ca="1" si="527"/>
        <v>-1054345.2988161196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-652322.17448666436</v>
      </c>
      <c r="R596" s="25">
        <f t="array" aca="1" ref="R596" ca="1">INDEX('Lorri 401b'!L:L,MATCH('Retirement Calculator'!A596,'Lorri 401b'!N:N,0),0)</f>
        <v>-436592.37520743976</v>
      </c>
      <c r="S596" s="25">
        <f t="shared" ca="1" si="527"/>
        <v>-1088914.5496941041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-663470.79506738659</v>
      </c>
      <c r="R597" s="25">
        <f t="array" aca="1" ref="R597" ca="1">INDEX('Lorri 401b'!L:L,MATCH('Retirement Calculator'!A597,'Lorri 401b'!N:N,0),0)</f>
        <v>-460157.04405002698</v>
      </c>
      <c r="S597" s="25">
        <f t="shared" ca="1" si="527"/>
        <v>-1123627.8391174136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-674665.86823386175</v>
      </c>
      <c r="R598" s="25">
        <f t="array" aca="1" ref="R598" ca="1">INDEX('Lorri 401b'!L:L,MATCH('Retirement Calculator'!A598,'Lorri 401b'!N:N,0),0)</f>
        <v>-483819.89901279163</v>
      </c>
      <c r="S598" s="25">
        <f t="shared" ca="1" si="527"/>
        <v>-1158485.7672466533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-685907.58753853058</v>
      </c>
      <c r="R599" s="25">
        <f t="array" aca="1" ref="R599" ca="1">INDEX('Lorri 401b'!L:L,MATCH('Retirement Calculator'!A599,'Lorri 401b'!N:N,0),0)</f>
        <v>-507581.34920456778</v>
      </c>
      <c r="S599" s="25">
        <f t="shared" ca="1" si="527"/>
        <v>-1193488.9367430983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-697196.14734030224</v>
      </c>
      <c r="R600" s="25">
        <f t="array" aca="1" ref="R600" ca="1">INDEX('Lorri 401b'!L:L,MATCH('Retirement Calculator'!A600,'Lorri 401b'!N:N,0),0)</f>
        <v>-531441.80543880968</v>
      </c>
      <c r="S600" s="25">
        <f t="shared" ca="1" si="527"/>
        <v>-1228637.9527791119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-708531.74280791462</v>
      </c>
      <c r="R601" s="25">
        <f t="array" aca="1" ref="R601" ca="1">INDEX('Lorri 401b'!L:L,MATCH('Retirement Calculator'!A601,'Lorri 401b'!N:N,0),0)</f>
        <v>-555401.6802406942</v>
      </c>
      <c r="S601" s="25">
        <f t="shared" ca="1" si="527"/>
        <v>-1263933.4230486089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-719914.56992330868</v>
      </c>
      <c r="R602" s="25">
        <f t="array" aca="1" ref="R602" ca="1">INDEX('Lorri 401b'!L:L,MATCH('Retirement Calculator'!A602,'Lorri 401b'!N:N,0),0)</f>
        <v>-579461.38785425341</v>
      </c>
      <c r="S602" s="25">
        <f t="shared" ca="1" si="527"/>
        <v>-1299375.9577775621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-731344.82548501692</v>
      </c>
      <c r="R603" s="25">
        <f t="array" aca="1" ref="R603" ca="1">INDEX('Lorri 401b'!L:L,MATCH('Retirement Calculator'!A603,'Lorri 401b'!N:N,0),0)</f>
        <v>-603621.3442495357</v>
      </c>
      <c r="S603" s="25">
        <f t="shared" ca="1" si="527"/>
        <v>-1334966.1697345525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-742822.70711156563</v>
      </c>
      <c r="R604" s="25">
        <f t="array" aca="1" ref="R604" ca="1">INDEX('Lorri 401b'!L:L,MATCH('Retirement Calculator'!A604,'Lorri 401b'!N:N,0),0)</f>
        <v>-627881.96712979826</v>
      </c>
      <c r="S604" s="25">
        <f t="shared" ca="1" si="527"/>
        <v>-1370704.674241364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-754348.41324489156</v>
      </c>
      <c r="R605" s="25">
        <f t="array" aca="1" ref="R605" ca="1">INDEX('Lorri 401b'!L:L,MATCH('Retirement Calculator'!A605,'Lorri 401b'!N:N,0),0)</f>
        <v>-652243.6759387285</v>
      </c>
      <c r="S605" s="25">
        <f t="shared" ca="1" si="527"/>
        <v>-1406592.0891836202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-765922.14315377304</v>
      </c>
      <c r="R606" s="25">
        <f t="array" aca="1" ref="R606" ca="1">INDEX('Lorri 401b'!L:L,MATCH('Retirement Calculator'!A606,'Lorri 401b'!N:N,0),0)</f>
        <v>-676706.89186769607</v>
      </c>
      <c r="S606" s="25">
        <f t="shared" ca="1" si="527"/>
        <v>-1442629.035021469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-777544.09693727491</v>
      </c>
      <c r="R607" s="25">
        <f t="array" aca="1" ref="R607" ca="1">INDEX('Lorri 401b'!L:L,MATCH('Retirement Calculator'!A607,'Lorri 401b'!N:N,0),0)</f>
        <v>-701272.03786303441</v>
      </c>
      <c r="S607" s="25">
        <f t="shared" ca="1" si="527"/>
        <v>-1478816.1348003093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-789214.47552820796</v>
      </c>
      <c r="R608" s="25">
        <f t="array" aca="1" ref="R608" ca="1">INDEX('Lorri 401b'!L:L,MATCH('Retirement Calculator'!A608,'Lorri 401b'!N:N,0),0)</f>
        <v>-725939.53863335319</v>
      </c>
      <c r="S608" s="25">
        <f t="shared" ca="1" si="527"/>
        <v>-1515154.0141615612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-800933.48069660331</v>
      </c>
      <c r="R609" s="25">
        <f t="array" aca="1" ref="R609" ca="1">INDEX('Lorri 401b'!L:L,MATCH('Retirement Calculator'!A609,'Lorri 401b'!N:N,0),0)</f>
        <v>-750709.82065688167</v>
      </c>
      <c r="S609" s="25">
        <f t="shared" ca="1" si="527"/>
        <v>-1551643.3013534849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-812701.31505320023</v>
      </c>
      <c r="R610" s="25">
        <f t="array" aca="1" ref="R610" ca="1">INDEX('Lorri 401b'!L:L,MATCH('Retirement Calculator'!A610,'Lorri 401b'!N:N,0),0)</f>
        <v>-775583.31218884164</v>
      </c>
      <c r="S610" s="25">
        <f t="shared" ca="1" si="527"/>
        <v>-1588284.6272420418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-824518.18205294968</v>
      </c>
      <c r="R611" s="25">
        <f t="array" aca="1" ref="R611" ca="1">INDEX('Lorri 401b'!L:L,MATCH('Retirement Calculator'!A611,'Lorri 401b'!N:N,0),0)</f>
        <v>-800560.44326885138</v>
      </c>
      <c r="S611" s="25">
        <f t="shared" ca="1" si="527"/>
        <v>-1625078.6253218011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-836384.28599853138</v>
      </c>
      <c r="R612" s="25">
        <f t="array" aca="1" ref="R612" ca="1">INDEX('Lorri 401b'!L:L,MATCH('Retirement Calculator'!A612,'Lorri 401b'!N:N,0),0)</f>
        <v>-825641.64572836121</v>
      </c>
      <c r="S612" s="25">
        <f t="shared" ca="1" si="527"/>
        <v>-1662025.9317268925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-848299.83204388642</v>
      </c>
      <c r="R613" s="25">
        <f t="array" aca="1" ref="R613" ca="1">INDEX('Lorri 401b'!L:L,MATCH('Retirement Calculator'!A613,'Lorri 401b'!N:N,0),0)</f>
        <v>-850827.35319811886</v>
      </c>
      <c r="S613" s="25">
        <f t="shared" ca="1" si="527"/>
        <v>-1699127.1852420052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-860265.02619776374</v>
      </c>
      <c r="R614" s="25">
        <f t="array" aca="1" ref="R614" ca="1">INDEX('Lorri 401b'!L:L,MATCH('Retirement Calculator'!A614,'Lorri 401b'!N:N,0),0)</f>
        <v>-876118.00111566717</v>
      </c>
      <c r="S614" s="25">
        <f t="shared" ca="1" si="527"/>
        <v>-1736383.0273134308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-872280.07532728219</v>
      </c>
      <c r="R615" s="25">
        <f t="array" aca="1" ref="R615" ca="1">INDEX('Lorri 401b'!L:L,MATCH('Retirement Calculator'!A615,'Lorri 401b'!N:N,0),0)</f>
        <v>-901514.02673287201</v>
      </c>
      <c r="S615" s="25">
        <f t="shared" ca="1" si="527"/>
        <v>-1773794.1020601541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-884345.18716150697</v>
      </c>
      <c r="R616" s="25">
        <f t="array" aca="1" ref="R616" ca="1">INDEX('Lorri 401b'!L:L,MATCH('Retirement Calculator'!A616,'Lorri 401b'!N:N,0),0)</f>
        <v>-927015.86912348191</v>
      </c>
      <c r="S616" s="25">
        <f t="shared" ca="1" si="527"/>
        <v>-1811361.0562849888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-896460.57029504096</v>
      </c>
      <c r="R617" s="25">
        <f t="array" aca="1" ref="R617" ca="1">INDEX('Lorri 401b'!L:L,MATCH('Retirement Calculator'!A617,'Lorri 401b'!N:N,0),0)</f>
        <v>-952623.9691907193</v>
      </c>
      <c r="S617" s="25">
        <f t="shared" ca="1" si="527"/>
        <v>-1849084.5394857603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-908626.43419163139</v>
      </c>
      <c r="R618" s="25">
        <f t="array" aca="1" ref="R618" ca="1">INDEX('Lorri 401b'!L:L,MATCH('Retirement Calculator'!A618,'Lorri 401b'!N:N,0),0)</f>
        <v>-978338.7696749036</v>
      </c>
      <c r="S618" s="25">
        <f t="shared" ca="1" si="527"/>
        <v>-1886965.2038665349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-920842.9891877909</v>
      </c>
      <c r="R619" s="25">
        <f t="array" aca="1" ref="R619" ca="1">INDEX('Lorri 401b'!L:L,MATCH('Retirement Calculator'!A619,'Lorri 401b'!N:N,0),0)</f>
        <v>-1004160.7151611052</v>
      </c>
      <c r="S619" s="25">
        <f t="shared" ca="1" si="527"/>
        <v>-1925003.7043488962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-933110.44649643451</v>
      </c>
      <c r="R620" s="25">
        <f t="array" aca="1" ref="R620" ca="1">INDEX('Lorri 401b'!L:L,MATCH('Retirement Calculator'!A620,'Lorri 401b'!N:N,0),0)</f>
        <v>-1030090.2520868327</v>
      </c>
      <c r="S620" s="25">
        <f t="shared" ca="1" si="527"/>
        <v>-1963200.6985832672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-945429.01821053075</v>
      </c>
      <c r="R621" s="25">
        <f t="array" aca="1" ref="R621" ca="1">INDEX('Lorri 401b'!L:L,MATCH('Retirement Calculator'!A621,'Lorri 401b'!N:N,0),0)</f>
        <v>-1056127.8287497507</v>
      </c>
      <c r="S621" s="25">
        <f t="shared" ca="1" si="527"/>
        <v>-2001556.8469602815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-957798.91730676906</v>
      </c>
      <c r="R622" s="25">
        <f t="array" aca="1" ref="R622" ca="1">INDEX('Lorri 401b'!L:L,MATCH('Retirement Calculator'!A622,'Lorri 401b'!N:N,0),0)</f>
        <v>-1082273.8953154311</v>
      </c>
      <c r="S622" s="25">
        <f t="shared" ca="1" si="527"/>
        <v>-2040072.8126222002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-970220.35764924169</v>
      </c>
      <c r="R623" s="25">
        <f t="array" aca="1" ref="R623" ca="1">INDEX('Lorri 401b'!L:L,MATCH('Retirement Calculator'!A623,'Lorri 401b'!N:N,0),0)</f>
        <v>-1108528.903825135</v>
      </c>
      <c r="S623" s="25">
        <f t="shared" ca="1" si="527"/>
        <v>-2078749.2614743765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-982693.55399314128</v>
      </c>
      <c r="R624" s="25">
        <f t="array" aca="1" ref="R624" ca="1">INDEX('Lorri 401b'!L:L,MATCH('Retirement Calculator'!A624,'Lorri 401b'!N:N,0),0)</f>
        <v>-1134893.3082036292</v>
      </c>
      <c r="S624" s="25">
        <f t="shared" ca="1" si="527"/>
        <v>-2117586.8621967705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-995218.72198847379</v>
      </c>
      <c r="R625" s="25">
        <f t="array" aca="1" ref="R625" ca="1">INDEX('Lorri 401b'!L:L,MATCH('Retirement Calculator'!A625,'Lorri 401b'!N:N,0),0)</f>
        <v>-1161367.5642670339</v>
      </c>
      <c r="S625" s="25">
        <f t="shared" ca="1" si="527"/>
        <v>-2156586.2862555077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-1007796.0781837868</v>
      </c>
      <c r="R626" s="25">
        <f t="array" aca="1" ref="R626" ca="1">INDEX('Lorri 401b'!L:L,MATCH('Retirement Calculator'!A626,'Lorri 401b'!N:N,0),0)</f>
        <v>-1187952.1297307028</v>
      </c>
      <c r="S626" s="25">
        <f t="shared" ca="1" si="527"/>
        <v>-2195748.2079144898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-1020425.8400299137</v>
      </c>
      <c r="R627" s="25">
        <f t="array" aca="1" ref="R627" ca="1">INDEX('Lorri 401b'!L:L,MATCH('Retirement Calculator'!A627,'Lorri 401b'!N:N,0),0)</f>
        <v>-1214647.4642171371</v>
      </c>
      <c r="S627" s="25">
        <f t="shared" ca="1" si="527"/>
        <v>-2235073.3042470505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-1033108.2258837328</v>
      </c>
      <c r="R628" s="25">
        <f t="array" aca="1" ref="R628" ca="1">INDEX('Lorri 401b'!L:L,MATCH('Retirement Calculator'!A628,'Lorri 401b'!N:N,0),0)</f>
        <v>-1241454.0292639313</v>
      </c>
      <c r="S628" s="25">
        <f t="shared" ca="1" si="527"/>
        <v>-2274562.2551476639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-1045843.4550119428</v>
      </c>
      <c r="R629" s="25">
        <f t="array" aca="1" ref="R629" ca="1">INDEX('Lorri 401b'!L:L,MATCH('Retirement Calculator'!A629,'Lorri 401b'!N:N,0),0)</f>
        <v>-1268372.288331754</v>
      </c>
      <c r="S629" s="25">
        <f t="shared" ca="1" si="527"/>
        <v>-2314215.7433436969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-1058631.7475948539</v>
      </c>
      <c r="R630" s="25">
        <f t="array" aca="1" ref="R630" ca="1">INDEX('Lorri 401b'!L:L,MATCH('Retirement Calculator'!A630,'Lorri 401b'!N:N,0),0)</f>
        <v>-1295402.7068123592</v>
      </c>
      <c r="S630" s="25">
        <f t="shared" ca="1" si="527"/>
        <v>-2354034.4544072133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-1071473.3247301935</v>
      </c>
      <c r="R631" s="25">
        <f t="array" aca="1" ref="R631" ca="1">INDEX('Lorri 401b'!L:L,MATCH('Retirement Calculator'!A631,'Lorri 401b'!N:N,0),0)</f>
        <v>-1322545.7520366337</v>
      </c>
      <c r="S631" s="25">
        <f t="shared" ca="1" si="527"/>
        <v>-2394019.0767668271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-1084368.4084369303</v>
      </c>
      <c r="R632" s="25">
        <f t="array" aca="1" ref="R632" ca="1">INDEX('Lorri 401b'!L:L,MATCH('Retirement Calculator'!A632,'Lorri 401b'!N:N,0),0)</f>
        <v>-1349801.8932826759</v>
      </c>
      <c r="S632" s="25">
        <f t="shared" ca="1" si="527"/>
        <v>-2434170.3017196059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-1097317.221659112</v>
      </c>
      <c r="R633" s="25">
        <f t="array" aca="1" ref="R633" ca="1">INDEX('Lorri 401b'!L:L,MATCH('Retirement Calculator'!A633,'Lorri 401b'!N:N,0),0)</f>
        <v>-1377171.6017839101</v>
      </c>
      <c r="S633" s="25">
        <f t="shared" ca="1" si="527"/>
        <v>-2474488.8234430221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-1110319.9882697195</v>
      </c>
      <c r="R634" s="25">
        <f t="array" aca="1" ref="R634" ca="1">INDEX('Lorri 401b'!L:L,MATCH('Retirement Calculator'!A634,'Lorri 401b'!N:N,0),0)</f>
        <v>-1404655.3507372327</v>
      </c>
      <c r="S634" s="25">
        <f t="shared" ca="1" si="527"/>
        <v>-2514975.339006952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-1123376.9330745379</v>
      </c>
      <c r="R635" s="25">
        <f t="array" aca="1" ref="R635" ca="1">INDEX('Lorri 401b'!L:L,MATCH('Retirement Calculator'!A635,'Lorri 401b'!N:N,0),0)</f>
        <v>-1432253.6153111942</v>
      </c>
      <c r="S635" s="25">
        <f t="shared" ca="1" si="527"/>
        <v>-2555630.5483857319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-1136488.281816043</v>
      </c>
      <c r="R636" s="25">
        <f t="array" aca="1" ref="R636" ca="1">INDEX('Lorri 401b'!L:L,MATCH('Retirement Calculator'!A636,'Lorri 401b'!N:N,0),0)</f>
        <v>-1459966.8726542138</v>
      </c>
      <c r="S636" s="25">
        <f t="shared" ca="1" si="527"/>
        <v>-2596455.1544702565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-1149654.2611773042</v>
      </c>
      <c r="R637" s="25">
        <f t="array" aca="1" ref="R637" ca="1">INDEX('Lorri 401b'!L:L,MATCH('Retirement Calculator'!A637,'Lorri 401b'!N:N,0),0)</f>
        <v>-1487795.6019028293</v>
      </c>
      <c r="S637" s="25">
        <f t="shared" ca="1" si="527"/>
        <v>-2637449.8630801337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-1162875.098785904</v>
      </c>
      <c r="R638" s="25">
        <f t="array" aca="1" ref="R638" ca="1">INDEX('Lorri 401b'!L:L,MATCH('Retirement Calculator'!A638,'Lorri 401b'!N:N,0),0)</f>
        <v>-1515740.2841899807</v>
      </c>
      <c r="S638" s="25">
        <f t="shared" ca="1" si="527"/>
        <v>-2678615.3829758847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-1176151.0232178729</v>
      </c>
      <c r="R639" s="25">
        <f t="array" aca="1" ref="R639" ca="1">INDEX('Lorri 401b'!L:L,MATCH('Retirement Calculator'!A639,'Lorri 401b'!N:N,0),0)</f>
        <v>-1543801.4026533286</v>
      </c>
      <c r="S639" s="25">
        <f t="shared" ca="1" si="527"/>
        <v>-2719952.4258712018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-1189482.2640016419</v>
      </c>
      <c r="R640" s="25">
        <f t="array" aca="1" ref="R640" ca="1">INDEX('Lorri 401b'!L:L,MATCH('Retirement Calculator'!A640,'Lorri 401b'!N:N,0),0)</f>
        <v>-1571979.4424436071</v>
      </c>
      <c r="S640" s="25">
        <f t="shared" ca="1" si="527"/>
        <v>-2761461.7064452488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-1202869.0516220098</v>
      </c>
      <c r="R641" s="25">
        <f t="array" aca="1" ref="R641" ca="1">INDEX('Lorri 401b'!L:L,MATCH('Retirement Calculator'!A641,'Lorri 401b'!N:N,0),0)</f>
        <v>-1600274.8907330118</v>
      </c>
      <c r="S641" s="25">
        <f t="shared" ca="1" si="527"/>
        <v>-2803143.9423550218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-1216311.6175241293</v>
      </c>
      <c r="R642" s="25">
        <f t="array" aca="1" ref="R642" ca="1">INDEX('Lorri 401b'!L:L,MATCH('Retirement Calculator'!A642,'Lorri 401b'!N:N,0),0)</f>
        <v>-1628688.2367236223</v>
      </c>
      <c r="S642" s="25">
        <f t="shared" ca="1" si="527"/>
        <v>-2844999.8542477516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-1229810.1941175077</v>
      </c>
      <c r="R643" s="25">
        <f t="array" aca="1" ref="R643" ca="1">INDEX('Lorri 401b'!L:L,MATCH('Retirement Calculator'!A643,'Lorri 401b'!N:N,0),0)</f>
        <v>-1657219.9716558603</v>
      </c>
      <c r="S643" s="25">
        <f t="shared" ca="1" si="527"/>
        <v>-2887030.165773368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-1243365.014780025</v>
      </c>
      <c r="R644" s="25">
        <f t="array" aca="1" ref="R644" ca="1">INDEX('Lorri 401b'!L:L,MATCH('Retirement Calculator'!A644,'Lorri 401b'!N:N,0),0)</f>
        <v>-1685870.5888169827</v>
      </c>
      <c r="S644" s="25">
        <f t="shared" ca="1" si="527"/>
        <v>-2929235.6035970077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-1256976.3138619696</v>
      </c>
      <c r="R645" s="25">
        <f t="array" aca="1" ref="R645" ca="1">INDEX('Lorri 401b'!L:L,MATCH('Retirement Calculator'!A645,'Lorri 401b'!N:N,0),0)</f>
        <v>-1714640.5835496096</v>
      </c>
      <c r="S645" s="25">
        <f t="shared" ca="1" si="527"/>
        <v>-2971616.8974115793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-1270644.326690089</v>
      </c>
      <c r="R646" s="25">
        <f t="array" aca="1" ref="R646" ca="1">INDEX('Lorri 401b'!L:L,MATCH('Retirement Calculator'!A646,'Lorri 401b'!N:N,0),0)</f>
        <v>-1743530.4532602893</v>
      </c>
      <c r="S646" s="25">
        <f t="shared" ca="1" si="527"/>
        <v>-3014174.7799503785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-1284369.2895716587</v>
      </c>
      <c r="R647" s="25">
        <f t="array" aca="1" ref="R647" ca="1">INDEX('Lorri 401b'!L:L,MATCH('Retirement Calculator'!A647,'Lorri 401b'!N:N,0),0)</f>
        <v>-1772540.6974280968</v>
      </c>
      <c r="S647" s="25">
        <f t="shared" ca="1" si="527"/>
        <v>-3056909.9869997557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-1298151.4397985684</v>
      </c>
      <c r="R648" s="25">
        <f t="array" aca="1" ref="R648" ca="1">INDEX('Lorri 401b'!L:L,MATCH('Retirement Calculator'!A648,'Lorri 401b'!N:N,0),0)</f>
        <v>-1801671.8176132701</v>
      </c>
      <c r="S648" s="25">
        <f t="shared" ca="1" si="527"/>
        <v>-3099823.2574118385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-1311991.0156514235</v>
      </c>
      <c r="R649" s="25">
        <f t="array" aca="1" ref="R649" ca="1">INDEX('Lorri 401b'!L:L,MATCH('Retirement Calculator'!A649,'Lorri 401b'!N:N,0),0)</f>
        <v>-1830924.3174658816</v>
      </c>
      <c r="S649" s="25">
        <f t="shared" ca="1" si="527"/>
        <v>-3142915.3331173053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-1325888.2564036655</v>
      </c>
      <c r="R650" s="25">
        <f t="array" aca="1" ref="R650" ca="1">INDEX('Lorri 401b'!L:L,MATCH('Retirement Calculator'!A650,'Lorri 401b'!N:N,0),0)</f>
        <v>-1860298.7027345456</v>
      </c>
      <c r="S650" s="25">
        <f t="shared" ca="1" si="527"/>
        <v>-3186186.9591382109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-1339843.4023257087</v>
      </c>
      <c r="R651" s="25">
        <f t="array" aca="1" ref="R651" ca="1">INDEX('Lorri 401b'!L:L,MATCH('Retirement Calculator'!A651,'Lorri 401b'!N:N,0),0)</f>
        <v>-1889795.4812751624</v>
      </c>
      <c r="S651" s="25">
        <f t="shared" ca="1" si="527"/>
        <v>-3229638.8836008711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-1353856.6946890936</v>
      </c>
      <c r="R652" s="25">
        <f t="array" aca="1" ref="R652" ca="1">INDEX('Lorri 401b'!L:L,MATCH('Retirement Calculator'!A652,'Lorri 401b'!N:N,0),0)</f>
        <v>-1919415.1630596984</v>
      </c>
      <c r="S652" s="25">
        <f t="shared" ca="1" si="527"/>
        <v>-3273271.857748792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-1367928.3757706592</v>
      </c>
      <c r="R653" s="25">
        <f t="array" aca="1" ref="R653" ca="1">INDEX('Lorri 401b'!L:L,MATCH('Retirement Calculator'!A653,'Lorri 401b'!N:N,0),0)</f>
        <v>-1949158.2601850035</v>
      </c>
      <c r="S653" s="25">
        <f t="shared" ca="1" si="527"/>
        <v>-3317086.6359556625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-1382058.6888567314</v>
      </c>
      <c r="R654" s="25">
        <f t="array" aca="1" ref="R654" ca="1">INDEX('Lorri 401b'!L:L,MATCH('Retirement Calculator'!A654,'Lorri 401b'!N:N,0),0)</f>
        <v>-1979025.2868816638</v>
      </c>
      <c r="S654" s="25">
        <f t="shared" ca="1" si="527"/>
        <v>-3361083.975738395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-1396247.8782473288</v>
      </c>
      <c r="R655" s="25">
        <f t="array" aca="1" ref="R655" ca="1">INDEX('Lorri 401b'!L:L,MATCH('Retirement Calculator'!A655,'Lorri 401b'!N:N,0),0)</f>
        <v>-2009016.7595228937</v>
      </c>
      <c r="S655" s="25">
        <f t="shared" ca="1" si="527"/>
        <v>-3405264.6377702225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-1410496.1892603871</v>
      </c>
      <c r="R656" s="25">
        <f t="array" aca="1" ref="R656" ca="1">INDEX('Lorri 401b'!L:L,MATCH('Retirement Calculator'!A656,'Lorri 401b'!N:N,0),0)</f>
        <v>-2039133.1966334621</v>
      </c>
      <c r="S656" s="25">
        <f t="shared" ca="1" si="527"/>
        <v>-3449629.3858938492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-1424803.8682359997</v>
      </c>
      <c r="R657" s="25">
        <f t="array" aca="1" ref="R657" ca="1">INDEX('Lorri 401b'!L:L,MATCH('Retirement Calculator'!A657,'Lorri 401b'!N:N,0),0)</f>
        <v>-2069375.1188986578</v>
      </c>
      <c r="S657" s="25">
        <f t="shared" ca="1" si="527"/>
        <v>-3494178.9871346578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-1439171.1625406775</v>
      </c>
      <c r="R658" s="25">
        <f t="array" aca="1" ref="R658" ca="1">INDEX('Lorri 401b'!L:L,MATCH('Retirement Calculator'!A658,'Lorri 401b'!N:N,0),0)</f>
        <v>-2099743.0491732918</v>
      </c>
      <c r="S658" s="25">
        <f t="shared" ca="1" si="527"/>
        <v>-3538914.2117139692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-1453598.3205716247</v>
      </c>
      <c r="R659" s="25">
        <f t="array" aca="1" ref="R659" ca="1">INDEX('Lorri 401b'!L:L,MATCH('Retirement Calculator'!A659,'Lorri 401b'!N:N,0),0)</f>
        <v>-2130237.5124907368</v>
      </c>
      <c r="S659" s="25">
        <f t="shared" ca="1" si="527"/>
        <v>-3583835.8330623615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-1468085.5917610342</v>
      </c>
      <c r="R660" s="25">
        <f t="array" aca="1" ref="R660" ca="1">INDEX('Lorri 401b'!L:L,MATCH('Retirement Calculator'!A660,'Lorri 401b'!N:N,0),0)</f>
        <v>-2160859.0360720046</v>
      </c>
      <c r="S660" s="25">
        <f t="shared" ca="1" si="527"/>
        <v>-3628944.6278330386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-1482633.2265803996</v>
      </c>
      <c r="R661" s="25">
        <f t="array" aca="1" ref="R661" ca="1">INDEX('Lorri 401b'!L:L,MATCH('Retirement Calculator'!A661,'Lorri 401b'!N:N,0),0)</f>
        <v>-2191608.149334861</v>
      </c>
      <c r="S661" s="25">
        <f t="shared" ca="1" si="527"/>
        <v>-3674241.3759152605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-1497241.4765448456</v>
      </c>
      <c r="R662" s="25">
        <f t="array" aca="1" ref="R662" ca="1">INDEX('Lorri 401b'!L:L,MATCH('Retirement Calculator'!A662,'Lorri 401b'!N:N,0),0)</f>
        <v>-2222485.3839029791</v>
      </c>
      <c r="S662" s="25">
        <f t="shared" ca="1" si="527"/>
        <v>-3719726.8604478249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-1511910.5942174769</v>
      </c>
      <c r="R663" s="25">
        <f t="array" aca="1" ref="R663" ca="1">INDEX('Lorri 401b'!L:L,MATCH('Retirement Calculator'!A663,'Lorri 401b'!N:N,0),0)</f>
        <v>-2253491.2736151312</v>
      </c>
      <c r="S663" s="25">
        <f t="shared" ca="1" si="527"/>
        <v>-3765401.8678326081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-1526640.8332137442</v>
      </c>
      <c r="R664" s="25">
        <f t="array" aca="1" ref="R664" ca="1">INDEX('Lorri 401b'!L:L,MATCH('Retirement Calculator'!A664,'Lorri 401b'!N:N,0),0)</f>
        <v>-2284626.3545344169</v>
      </c>
      <c r="S664" s="25">
        <f t="shared" ca="1" si="527"/>
        <v>-3811267.1877481611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-1541432.4482058294</v>
      </c>
      <c r="R665" s="25">
        <f t="array" aca="1" ref="R665" ca="1">INDEX('Lorri 401b'!L:L,MATCH('Retirement Calculator'!A665,'Lorri 401b'!N:N,0),0)</f>
        <v>-2315891.1649575331</v>
      </c>
      <c r="S665" s="25">
        <f t="shared" ca="1" si="527"/>
        <v>-3857323.6131633623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-1556285.6949270482</v>
      </c>
      <c r="R666" s="25">
        <f t="array" aca="1" ref="R666" ca="1">INDEX('Lorri 401b'!L:L,MATCH('Retirement Calculator'!A666,'Lorri 401b'!N:N,0),0)</f>
        <v>-2347286.2454240792</v>
      </c>
      <c r="S666" s="25">
        <f t="shared" ca="1" si="527"/>
        <v>-3903571.9403511276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-1571200.830176272</v>
      </c>
      <c r="R667" s="25">
        <f t="array" aca="1" ref="R667" ca="1">INDEX('Lorri 401b'!L:L,MATCH('Retirement Calculator'!A667,'Lorri 401b'!N:N,0),0)</f>
        <v>-2378812.1387259024</v>
      </c>
      <c r="S667" s="25">
        <f t="shared" ca="1" si="527"/>
        <v>-3950012.9689021744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-1586178.1118223676</v>
      </c>
      <c r="R668" s="25">
        <f t="array" aca="1" ref="R668" ca="1">INDEX('Lorri 401b'!L:L,MATCH('Retirement Calculator'!A668,'Lorri 401b'!N:N,0),0)</f>
        <v>-2410469.3899164833</v>
      </c>
      <c r="S668" s="25">
        <f t="shared" ca="1" si="527"/>
        <v>-3996647.501738851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-1601217.7988086552</v>
      </c>
      <c r="R669" s="25">
        <f t="array" aca="1" ref="R669" ca="1">INDEX('Lorri 401b'!L:L,MATCH('Retirement Calculator'!A669,'Lorri 401b'!N:N,0),0)</f>
        <v>-2442258.5463203583</v>
      </c>
      <c r="S669" s="25">
        <f t="shared" ca="1" si="527"/>
        <v>-4043476.3451290135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-1616320.1511573857</v>
      </c>
      <c r="R670" s="25">
        <f t="array" aca="1" ref="R670" ca="1">INDEX('Lorri 401b'!L:L,MATCH('Retirement Calculator'!A670,'Lorri 401b'!N:N,0),0)</f>
        <v>-2474180.1575425826</v>
      </c>
      <c r="S670" s="25">
        <f t="shared" ca="1" si="527"/>
        <v>-4090500.3086999683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-1631485.4299742358</v>
      </c>
      <c r="R671" s="25">
        <f t="array" aca="1" ref="R671" ca="1">INDEX('Lorri 401b'!L:L,MATCH('Retirement Calculator'!A671,'Lorri 401b'!N:N,0),0)</f>
        <v>-2506234.7754782331</v>
      </c>
      <c r="S671" s="25">
        <f t="shared" ca="1" si="527"/>
        <v>-4137720.2054524692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-1646713.8974528229</v>
      </c>
      <c r="R672" s="25">
        <f t="array" aca="1" ref="R672" ca="1">INDEX('Lorri 401b'!L:L,MATCH('Retirement Calculator'!A672,'Lorri 401b'!N:N,0),0)</f>
        <v>-2538422.9543219488</v>
      </c>
      <c r="S672" s="25">
        <f t="shared" ca="1" si="527"/>
        <v>-4185136.8517747717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-1662005.8168792373</v>
      </c>
      <c r="R673" s="25">
        <f t="array" aca="1" ref="R673" ca="1">INDEX('Lorri 401b'!L:L,MATCH('Retirement Calculator'!A673,'Lorri 401b'!N:N,0),0)</f>
        <v>-2570745.2505775131</v>
      </c>
      <c r="S673" s="25">
        <f t="shared" ca="1" si="527"/>
        <v>-4232751.0674567502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-1677361.4526365951</v>
      </c>
      <c r="R674" s="25">
        <f t="array" aca="1" ref="R674" ca="1">INDEX('Lorri 401b'!L:L,MATCH('Retirement Calculator'!A674,'Lorri 401b'!N:N,0),0)</f>
        <v>-2603202.2230674755</v>
      </c>
      <c r="S674" s="25">
        <f t="shared" ca="1" si="527"/>
        <v>-4280563.6757040704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-1692781.0702096086</v>
      </c>
      <c r="R675" s="25">
        <f t="array" aca="1" ref="R675" ca="1">INDEX('Lorri 401b'!L:L,MATCH('Retirement Calculator'!A675,'Lorri 401b'!N:N,0),0)</f>
        <v>-2635794.4329428128</v>
      </c>
      <c r="S675" s="25">
        <f t="shared" ca="1" si="527"/>
        <v>-4328575.5031524217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-1708264.9361891765</v>
      </c>
      <c r="R676" s="25">
        <f t="array" aca="1" ref="R676" ca="1">INDEX('Lorri 401b'!L:L,MATCH('Retirement Calculator'!A676,'Lorri 401b'!N:N,0),0)</f>
        <v>-2668522.4436926306</v>
      </c>
      <c r="S676" s="25">
        <f t="shared" ca="1" si="527"/>
        <v>-4376787.3798818067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-1723813.3182769925</v>
      </c>
      <c r="R677" s="25">
        <f t="array" aca="1" ref="R677" ca="1">INDEX('Lorri 401b'!L:L,MATCH('Retirement Calculator'!A677,'Lorri 401b'!N:N,0),0)</f>
        <v>-2701386.8211539062</v>
      </c>
      <c r="S677" s="25">
        <f t="shared" ca="1" si="527"/>
        <v>-4425200.1394308992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-1739426.4852901744</v>
      </c>
      <c r="R678" s="25">
        <f t="array" aca="1" ref="R678" ca="1">INDEX('Lorri 401b'!L:L,MATCH('Retirement Calculator'!A678,'Lorri 401b'!N:N,0),0)</f>
        <v>-2734388.1335212705</v>
      </c>
      <c r="S678" s="25">
        <f t="shared" ca="1" si="527"/>
        <v>-4473814.6188114453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-1755104.7071659111</v>
      </c>
      <c r="R679" s="25">
        <f t="array" aca="1" ref="R679" ca="1">INDEX('Lorri 401b'!L:L,MATCH('Retirement Calculator'!A679,'Lorri 401b'!N:N,0),0)</f>
        <v>-2767526.9513568319</v>
      </c>
      <c r="S679" s="25">
        <f t="shared" ca="1" si="527"/>
        <v>-4522631.6585227428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-1770848.2549661302</v>
      </c>
      <c r="R680" s="25">
        <f t="array" aca="1" ref="R680" ca="1">INDEX('Lorri 401b'!L:L,MATCH('Retirement Calculator'!A680,'Lorri 401b'!N:N,0),0)</f>
        <v>-2800803.8476000419</v>
      </c>
      <c r="S680" s="25">
        <f t="shared" ca="1" si="527"/>
        <v>-4571652.1025661724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-1786657.4008821836</v>
      </c>
      <c r="R681" s="25">
        <f t="array" aca="1" ref="R681" ca="1">INDEX('Lorri 401b'!L:L,MATCH('Retirement Calculator'!A681,'Lorri 401b'!N:N,0),0)</f>
        <v>-2834219.3975775982</v>
      </c>
      <c r="S681" s="25">
        <f t="shared" ca="1" si="527"/>
        <v>-4620876.7984597813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-1802532.4182395537</v>
      </c>
      <c r="R682" s="25">
        <f t="array" aca="1" ref="R682" ca="1">INDEX('Lorri 401b'!L:L,MATCH('Retirement Calculator'!A682,'Lorri 401b'!N:N,0),0)</f>
        <v>-2867774.1790133943</v>
      </c>
      <c r="S682" s="25">
        <f t="shared" ca="1" si="527"/>
        <v>-4670306.5972529482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-1818473.5815025796</v>
      </c>
      <c r="R683" s="25">
        <f t="array" aca="1" ref="R683" ca="1">INDEX('Lorri 401b'!L:L,MATCH('Retirement Calculator'!A683,'Lorri 401b'!N:N,0),0)</f>
        <v>-2901468.7720385063</v>
      </c>
      <c r="S683" s="25">
        <f t="shared" ca="1" si="527"/>
        <v>-4719942.3535410855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-1834481.1662792014</v>
      </c>
      <c r="R684" s="25">
        <f t="array" aca="1" ref="R684" ca="1">INDEX('Lorri 401b'!L:L,MATCH('Retirement Calculator'!A684,'Lorri 401b'!N:N,0),0)</f>
        <v>-2935303.759201223</v>
      </c>
      <c r="S684" s="25">
        <f t="shared" ca="1" si="527"/>
        <v>-4769784.9254804244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-1850555.4493257259</v>
      </c>
      <c r="R685" s="25">
        <f t="array" aca="1" ref="R685" ca="1">INDEX('Lorri 401b'!L:L,MATCH('Retirement Calculator'!A685,'Lorri 401b'!N:N,0),0)</f>
        <v>-2969279.7254771176</v>
      </c>
      <c r="S685" s="25">
        <f t="shared" ca="1" si="527"/>
        <v>-4819835.1748028435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-1866696.7085516108</v>
      </c>
      <c r="R686" s="25">
        <f t="array" aca="1" ref="R686" ca="1">INDEX('Lorri 401b'!L:L,MATCH('Retirement Calculator'!A686,'Lorri 401b'!N:N,0),0)</f>
        <v>-3003397.258279162</v>
      </c>
      <c r="S686" s="25">
        <f t="shared" ca="1" si="527"/>
        <v>-4870093.9668307733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-1882905.2230242703</v>
      </c>
      <c r="R687" s="25">
        <f t="array" aca="1" ref="R687" ca="1">INDEX('Lorri 401b'!L:L,MATCH('Retirement Calculator'!A687,'Lorri 401b'!N:N,0),0)</f>
        <v>-3037656.9474678813</v>
      </c>
      <c r="S687" s="25">
        <f t="shared" ca="1" si="527"/>
        <v>-4920562.1704921518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-1899181.2729738993</v>
      </c>
      <c r="R688" s="25">
        <f t="array" aca="1" ref="R688" ca="1">INDEX('Lorri 401b'!L:L,MATCH('Retirement Calculator'!A688,'Lorri 401b'!N:N,0),0)</f>
        <v>-3072059.3853615536</v>
      </c>
      <c r="S688" s="25">
        <f t="shared" ca="1" si="527"/>
        <v>-4971240.6583354529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-1915525.1397983183</v>
      </c>
      <c r="R689" s="25">
        <f t="array" aca="1" ref="R689" ca="1">INDEX('Lorri 401b'!L:L,MATCH('Retirement Calculator'!A689,'Lorri 401b'!N:N,0),0)</f>
        <v>-3106605.1667464497</v>
      </c>
      <c r="S689" s="25">
        <f t="shared" ca="1" si="527"/>
        <v>-5022130.3065447677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-1931937.1060678391</v>
      </c>
      <c r="R690" s="25">
        <f t="array" aca="1" ref="R690" ca="1">INDEX('Lorri 401b'!L:L,MATCH('Retirement Calculator'!A690,'Lorri 401b'!N:N,0),0)</f>
        <v>-3141294.8888871162</v>
      </c>
      <c r="S690" s="25">
        <f t="shared" ca="1" si="527"/>
        <v>-5073231.9949549548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-1948417.4555301494</v>
      </c>
      <c r="R691" s="25">
        <f t="array" aca="1" ref="R691" ca="1">INDEX('Lorri 401b'!L:L,MATCH('Retirement Calculator'!A691,'Lorri 401b'!N:N,0),0)</f>
        <v>-3176129.1515367022</v>
      </c>
      <c r="S691" s="25">
        <f t="shared" ca="1" si="527"/>
        <v>-5124546.6070668511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-1964966.4731152195</v>
      </c>
      <c r="R692" s="25">
        <f t="array" aca="1" ref="R692" ca="1">INDEX('Lorri 401b'!L:L,MATCH('Retirement Calculator'!A692,'Lorri 401b'!N:N,0),0)</f>
        <v>-3211108.5569473282</v>
      </c>
      <c r="S692" s="25">
        <f t="shared" ca="1" si="527"/>
        <v>-5176075.0300625479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-1981584.4449402273</v>
      </c>
      <c r="R693" s="25">
        <f t="array" aca="1" ref="R693" ca="1">INDEX('Lorri 401b'!L:L,MATCH('Retirement Calculator'!A693,'Lorri 401b'!N:N,0),0)</f>
        <v>-3246233.7098804982</v>
      </c>
      <c r="S693" s="25">
        <f t="shared" ca="1" si="527"/>
        <v>-5227818.1548207253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-1998271.6583145061</v>
      </c>
      <c r="R694" s="25">
        <f t="array" aca="1" ref="R694" ca="1">INDEX('Lorri 401b'!L:L,MATCH('Retirement Calculator'!A694,'Lorri 401b'!N:N,0),0)</f>
        <v>-3281505.2176175565</v>
      </c>
      <c r="S694" s="25">
        <f t="shared" ca="1" si="527"/>
        <v>-5279776.875932062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-2015028.401744511</v>
      </c>
      <c r="R695" s="25">
        <f t="array" aca="1" ref="R695" ca="1">INDEX('Lorri 401b'!L:L,MATCH('Retirement Calculator'!A695,'Lorri 401b'!N:N,0),0)</f>
        <v>-3316923.689970186</v>
      </c>
      <c r="S695" s="25">
        <f t="shared" ca="1" si="527"/>
        <v>-5331952.091714697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-2031854.9649388075</v>
      </c>
      <c r="R696" s="25">
        <f t="array" aca="1" ref="R696" ca="1">INDEX('Lorri 401b'!L:L,MATCH('Retirement Calculator'!A696,'Lorri 401b'!N:N,0),0)</f>
        <v>-3352489.7392909513</v>
      </c>
      <c r="S696" s="25">
        <f t="shared" ca="1" si="527"/>
        <v>-5384344.7042297591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-2048751.6388130803</v>
      </c>
      <c r="R697" s="25">
        <f t="array" aca="1" ref="R697" ca="1">INDEX('Lorri 401b'!L:L,MATCH('Retirement Calculator'!A697,'Lorri 401b'!N:N,0),0)</f>
        <v>-3388203.9804838863</v>
      </c>
      <c r="S697" s="25">
        <f t="shared" ca="1" si="527"/>
        <v>-5436955.6192969661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-2065718.7154951626</v>
      </c>
      <c r="R698" s="25">
        <f t="array" aca="1" ref="R698" ca="1">INDEX('Lorri 401b'!L:L,MATCH('Retirement Calculator'!A698,'Lorri 401b'!N:N,0),0)</f>
        <v>-3424067.0310151256</v>
      </c>
      <c r="S698" s="25">
        <f t="shared" ca="1" si="527"/>
        <v>-5489785.7465102877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-2082756.4883300869</v>
      </c>
      <c r="R699" s="25">
        <f t="array" aca="1" ref="R699" ca="1">INDEX('Lorri 401b'!L:L,MATCH('Retirement Calculator'!A699,'Lorri 401b'!N:N,0),0)</f>
        <v>-3460079.5109235784</v>
      </c>
      <c r="S699" s="25">
        <f t="shared" ca="1" si="527"/>
        <v>-5542835.9992536651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-2099865.2518851566</v>
      </c>
      <c r="R700" s="25">
        <f t="array" aca="1" ref="R700" ca="1">INDEX('Lorri 401b'!L:L,MATCH('Retirement Calculator'!A700,'Lorri 401b'!N:N,0),0)</f>
        <v>-3496242.0428316495</v>
      </c>
      <c r="S700" s="25">
        <f t="shared" ca="1" si="527"/>
        <v>-5596107.2947168062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-2117045.3019550396</v>
      </c>
      <c r="R701" s="25">
        <f t="array" aca="1" ref="R701" ca="1">INDEX('Lorri 401b'!L:L,MATCH('Retirement Calculator'!A701,'Lorri 401b'!N:N,0),0)</f>
        <v>-3532555.2519560042</v>
      </c>
      <c r="S701" s="25">
        <f t="shared" ca="1" si="527"/>
        <v>-5649600.5539110433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-2134296.9355668803</v>
      </c>
      <c r="R702" s="25">
        <f t="array" aca="1" ref="R702" ca="1">INDEX('Lorri 401b'!L:L,MATCH('Retirement Calculator'!A702,'Lorri 401b'!N:N,0),0)</f>
        <v>-3569019.766118377</v>
      </c>
      <c r="S702" s="25">
        <f t="shared" ca="1" si="527"/>
        <v>-5703316.7016852573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-2151620.4509854368</v>
      </c>
      <c r="R703" s="25">
        <f t="array" aca="1" ref="R703" ca="1">INDEX('Lorri 401b'!L:L,MATCH('Retirement Calculator'!A703,'Lorri 401b'!N:N,0),0)</f>
        <v>-3605636.2157564266</v>
      </c>
      <c r="S703" s="25">
        <f t="shared" ca="1" si="527"/>
        <v>-5757256.6667418629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-2169016.1477182372</v>
      </c>
      <c r="R704" s="25">
        <f t="array" aca="1" ref="R704" ca="1">INDEX('Lorri 401b'!L:L,MATCH('Retirement Calculator'!A704,'Lorri 401b'!N:N,0),0)</f>
        <v>-3642405.2339346348</v>
      </c>
      <c r="S704" s="25">
        <f t="shared" ca="1" si="527"/>
        <v>-5811421.3816528721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-2186484.3265207577</v>
      </c>
      <c r="R705" s="25">
        <f t="array" aca="1" ref="R705" ca="1">INDEX('Lorri 401b'!L:L,MATCH('Retirement Calculator'!A705,'Lorri 401b'!N:N,0),0)</f>
        <v>-3679327.4563552518</v>
      </c>
      <c r="S705" s="25">
        <f t="shared" ca="1" si="527"/>
        <v>-5865811.7828760091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-2204025.289401622</v>
      </c>
      <c r="R706" s="25">
        <f t="array" aca="1" ref="R706" ca="1">INDEX('Lorri 401b'!L:L,MATCH('Retirement Calculator'!A706,'Lorri 401b'!N:N,0),0)</f>
        <v>-3716403.5213692882</v>
      </c>
      <c r="S706" s="25">
        <f t="shared" ca="1" si="527"/>
        <v>-5920428.8107709102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-2221639.3396278233</v>
      </c>
      <c r="R707" s="25">
        <f t="array" aca="1" ref="R707" ca="1">INDEX('Lorri 401b'!L:L,MATCH('Retirement Calculator'!A707,'Lorri 401b'!N:N,0),0)</f>
        <v>-3753634.0699875499</v>
      </c>
      <c r="S707" s="25">
        <f t="shared" ca="1" si="527"/>
        <v>-5975273.4096153732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-2239326.7817299673</v>
      </c>
      <c r="R708" s="25">
        <f t="array" aca="1" ref="R708" ca="1">INDEX('Lorri 401b'!L:L,MATCH('Retirement Calculator'!A708,'Lorri 401b'!N:N,0),0)</f>
        <v>-3791019.745891721</v>
      </c>
      <c r="S708" s="25">
        <f t="shared" ca="1" si="527"/>
        <v>-6030346.5276216883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-2257087.9215075369</v>
      </c>
      <c r="R709" s="25">
        <f t="array" aca="1" ref="R709" ca="1">INDEX('Lorri 401b'!L:L,MATCH('Retirement Calculator'!A709,'Lorri 401b'!N:N,0),0)</f>
        <v>-3828561.1954454929</v>
      </c>
      <c r="S709" s="25">
        <f t="shared" ca="1" si="527"/>
        <v>-6085649.1169530302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-2274923.0660341796</v>
      </c>
      <c r="R710" s="25">
        <f t="array" aca="1" ref="R710" ca="1">INDEX('Lorri 401b'!L:L,MATCH('Retirement Calculator'!A710,'Lorri 401b'!N:N,0),0)</f>
        <v>-3866259.0677057388</v>
      </c>
      <c r="S710" s="25">
        <f t="shared" ca="1" si="527"/>
        <v>-6141182.1337399185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-2292832.5236630165</v>
      </c>
      <c r="R711" s="25">
        <f t="array" aca="1" ref="R711" ca="1">INDEX('Lorri 401b'!L:L,MATCH('Retirement Calculator'!A711,'Lorri 401b'!N:N,0),0)</f>
        <v>-3904114.0144337355</v>
      </c>
      <c r="S711" s="25">
        <f t="shared" ca="1" si="527"/>
        <v>-6196946.538096752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-2310816.6040319735</v>
      </c>
      <c r="R712" s="25">
        <f t="array" aca="1" ref="R712" ca="1">INDEX('Lorri 401b'!L:L,MATCH('Retirement Calculator'!A712,'Lorri 401b'!N:N,0),0)</f>
        <v>-3942126.6901064324</v>
      </c>
      <c r="S712" s="25">
        <f t="shared" ca="1" si="527"/>
        <v>-6252943.2941384055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-2328875.6180691347</v>
      </c>
      <c r="R713" s="25">
        <f t="array" aca="1" ref="R713" ca="1">INDEX('Lorri 401b'!L:L,MATCH('Retirement Calculator'!A713,'Lorri 401b'!N:N,0),0)</f>
        <v>-3980297.7519277656</v>
      </c>
      <c r="S713" s="25">
        <f t="shared" ca="1" si="527"/>
        <v>-6309173.3699968997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-2347009.8779981174</v>
      </c>
      <c r="R714" s="25">
        <f t="array" aca="1" ref="R714" ca="1">INDEX('Lorri 401b'!L:L,MATCH('Retirement Calculator'!A714,'Lorri 401b'!N:N,0),0)</f>
        <v>-4018627.859840021</v>
      </c>
      <c r="S714" s="25">
        <f t="shared" ca="1" si="527"/>
        <v>-6365637.7378381379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-2365219.697343471</v>
      </c>
      <c r="R715" s="25">
        <f t="array" aca="1" ref="R715" ca="1">INDEX('Lorri 401b'!L:L,MATCH('Retirement Calculator'!A715,'Lorri 401b'!N:N,0),0)</f>
        <v>-4057117.6765352441</v>
      </c>
      <c r="S715" s="25">
        <f t="shared" ca="1" si="527"/>
        <v>-6422337.3738787156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-2383505.3909360967</v>
      </c>
      <c r="R716" s="25">
        <f t="array" aca="1" ref="R716" ca="1">INDEX('Lorri 401b'!L:L,MATCH('Retirement Calculator'!A716,'Lorri 401b'!N:N,0),0)</f>
        <v>-4095767.867466697</v>
      </c>
      <c r="S716" s="25">
        <f t="shared" ca="1" si="527"/>
        <v>-6479273.2584027937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-2401867.2749186917</v>
      </c>
      <c r="R717" s="25">
        <f t="array" aca="1" ref="R717" ca="1">INDEX('Lorri 401b'!L:L,MATCH('Retirement Calculator'!A717,'Lorri 401b'!N:N,0),0)</f>
        <v>-4134579.1008603643</v>
      </c>
      <c r="S717" s="25">
        <f t="shared" ca="1" si="527"/>
        <v>-6536446.375779056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-2420305.6667512143</v>
      </c>
      <c r="R718" s="25">
        <f t="array" aca="1" ref="R718" ca="1">INDEX('Lorri 401b'!L:L,MATCH('Retirement Calculator'!A718,'Lorri 401b'!N:N,0),0)</f>
        <v>-4173552.0477265054</v>
      </c>
      <c r="S718" s="25">
        <f t="shared" ca="1" si="527"/>
        <v>-6593857.7144777197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-2438820.8852163726</v>
      </c>
      <c r="R719" s="25">
        <f t="array" aca="1" ref="R719" ca="1">INDEX('Lorri 401b'!L:L,MATCH('Retirement Calculator'!A719,'Lorri 401b'!N:N,0),0)</f>
        <v>-4212687.3818712551</v>
      </c>
      <c r="S719" s="25">
        <f t="shared" ca="1" si="527"/>
        <v>-6651508.2670876272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-2457413.2504251353</v>
      </c>
      <c r="R720" s="25">
        <f t="array" aca="1" ref="R720" ca="1">INDEX('Lorri 401b'!L:L,MATCH('Retirement Calculator'!A720,'Lorri 401b'!N:N,0),0)</f>
        <v>-4251985.7799082743</v>
      </c>
      <c r="S720" s="25">
        <f t="shared" ca="1" si="527"/>
        <v>-6709399.0303334091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-2476083.0838222681</v>
      </c>
      <c r="R721" s="25">
        <f t="array" aca="1" ref="R721" ca="1">INDEX('Lorri 401b'!L:L,MATCH('Retirement Calculator'!A721,'Lorri 401b'!N:N,0),0)</f>
        <v>-4291447.9212704478</v>
      </c>
      <c r="S721" s="25">
        <f t="shared" ca="1" si="527"/>
        <v>-6767531.0050927158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-2494830.7081918889</v>
      </c>
      <c r="R722" s="25">
        <f t="array" aca="1" ref="R722" ca="1">INDEX('Lorri 401b'!L:L,MATCH('Retirement Calculator'!A722,'Lorri 401b'!N:N,0),0)</f>
        <v>-4331074.4882216305</v>
      </c>
      <c r="S722" s="25">
        <f t="shared" ca="1" si="527"/>
        <v>-6825905.1964135189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-2513656.4476630497</v>
      </c>
      <c r="R723" s="25">
        <f t="array" aca="1" ref="R723" ca="1">INDEX('Lorri 401b'!L:L,MATCH('Retirement Calculator'!A723,'Lorri 401b'!N:N,0),0)</f>
        <v>-4370866.1658684434</v>
      </c>
      <c r="S723" s="25">
        <f t="shared" ca="1" si="527"/>
        <v>-6884522.6135314927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-2532560.6277153403</v>
      </c>
      <c r="R724" s="25">
        <f t="array" aca="1" ref="R724" ca="1">INDEX('Lorri 401b'!L:L,MATCH('Retirement Calculator'!A724,'Lorri 401b'!N:N,0),0)</f>
        <v>-4410823.6421721177</v>
      </c>
      <c r="S724" s="25">
        <f t="shared" ca="1" si="527"/>
        <v>-6943384.2698874585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-2551543.5751845157</v>
      </c>
      <c r="R725" s="25">
        <f t="array" aca="1" ref="R725" ca="1">INDEX('Lorri 401b'!L:L,MATCH('Retirement Calculator'!A725,'Lorri 401b'!N:N,0),0)</f>
        <v>-4450947.6079603909</v>
      </c>
      <c r="S725" s="25">
        <f t="shared" ca="1" si="527"/>
        <v>-7002491.1831449065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-2570605.6182681457</v>
      </c>
      <c r="R726" s="25">
        <f t="array" aca="1" ref="R726" ca="1">INDEX('Lorri 401b'!L:L,MATCH('Retirement Calculator'!A726,'Lorri 401b'!N:N,0),0)</f>
        <v>-4491238.7569394484</v>
      </c>
      <c r="S726" s="25">
        <f t="shared" ca="1" si="527"/>
        <v>-7061844.3752075937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-2589747.0865312908</v>
      </c>
      <c r="R727" s="25">
        <f t="array" aca="1" ref="R727" ca="1">INDEX('Lorri 401b'!L:L,MATCH('Retirement Calculator'!A727,'Lorri 401b'!N:N,0),0)</f>
        <v>-4531697.7857059184</v>
      </c>
      <c r="S727" s="25">
        <f t="shared" ca="1" si="527"/>
        <v>-7121444.8722372092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-2608968.3109121993</v>
      </c>
      <c r="R728" s="25">
        <f t="array" aca="1" ref="R728" ca="1">INDEX('Lorri 401b'!L:L,MATCH('Retirement Calculator'!A728,'Lorri 401b'!N:N,0),0)</f>
        <v>-4572325.3937589154</v>
      </c>
      <c r="S728" s="25">
        <f t="shared" ca="1" si="527"/>
        <v>-7181293.7046711147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-2628269.623728028</v>
      </c>
      <c r="R729" s="25">
        <f t="array" aca="1" ref="R729" ca="1">INDEX('Lorri 401b'!L:L,MATCH('Retirement Calculator'!A729,'Lorri 401b'!N:N,0),0)</f>
        <v>-4613122.2835121332</v>
      </c>
      <c r="S729" s="25">
        <f t="shared" ca="1" si="527"/>
        <v>-7241391.9072401617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-2647651.3586805896</v>
      </c>
      <c r="R730" s="25">
        <f t="array" aca="1" ref="R730" ca="1">INDEX('Lorri 401b'!L:L,MATCH('Retirement Calculator'!A730,'Lorri 401b'!N:N,0),0)</f>
        <v>-4654089.1603059899</v>
      </c>
      <c r="S730" s="25">
        <f t="shared" ca="1" si="527"/>
        <v>-7301740.518986579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-2667113.8508621203</v>
      </c>
      <c r="R731" s="25">
        <f t="array" aca="1" ref="R731" ca="1">INDEX('Lorri 401b'!L:L,MATCH('Retirement Calculator'!A731,'Lorri 401b'!N:N,0),0)</f>
        <v>-4695226.7324198205</v>
      </c>
      <c r="S731" s="25">
        <f t="shared" ca="1" si="527"/>
        <v>-7362340.5832819408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-2686657.4367610738</v>
      </c>
      <c r="R732" s="25">
        <f t="array" aca="1" ref="R732" ca="1">INDEX('Lorri 401b'!L:L,MATCH('Retirement Calculator'!A732,'Lorri 401b'!N:N,0),0)</f>
        <v>-4736535.7110841256</v>
      </c>
      <c r="S732" s="25">
        <f t="shared" ca="1" si="527"/>
        <v>-7423193.1478451993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-2706282.4542679396</v>
      </c>
      <c r="R733" s="25">
        <f t="array" aca="1" ref="R733" ca="1">INDEX('Lorri 401b'!L:L,MATCH('Retirement Calculator'!A733,'Lorri 401b'!N:N,0),0)</f>
        <v>-4778016.8104928648</v>
      </c>
      <c r="S733" s="25">
        <f t="shared" ca="1" si="527"/>
        <v>-7484299.2647608044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-2725989.2426810842</v>
      </c>
      <c r="R734" s="25">
        <f t="array" aca="1" ref="R734" ca="1">INDEX('Lorri 401b'!L:L,MATCH('Retirement Calculator'!A734,'Lorri 401b'!N:N,0),0)</f>
        <v>-4819670.7478158073</v>
      </c>
      <c r="S734" s="25">
        <f t="shared" ca="1" si="527"/>
        <v>-7545659.9904968916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-2745778.1427126168</v>
      </c>
      <c r="R735" s="25">
        <f t="array" aca="1" ref="R735" ca="1">INDEX('Lorri 401b'!L:L,MATCH('Retirement Calculator'!A735,'Lorri 401b'!N:N,0),0)</f>
        <v>-4861498.2432109294</v>
      </c>
      <c r="S735" s="25">
        <f t="shared" ca="1" si="527"/>
        <v>-7607276.3859235458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-2765649.4964942806</v>
      </c>
      <c r="R736" s="25">
        <f t="array" aca="1" ref="R736" ca="1">INDEX('Lorri 401b'!L:L,MATCH('Retirement Calculator'!A736,'Lorri 401b'!N:N,0),0)</f>
        <v>-4903500.0198368644</v>
      </c>
      <c r="S736" s="25">
        <f t="shared" ca="1" si="527"/>
        <v>-7669149.5163311455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-2785603.6475833682</v>
      </c>
      <c r="R737" s="25">
        <f t="array" aca="1" ref="R737" ca="1">INDEX('Lorri 401b'!L:L,MATCH('Retirement Calculator'!A737,'Lorri 401b'!N:N,0),0)</f>
        <v>-4945676.8038654076</v>
      </c>
      <c r="S737" s="25">
        <f t="shared" ca="1" si="527"/>
        <v>-7731280.4514487758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-2805640.9409686602</v>
      </c>
      <c r="R738" s="25">
        <f t="array" aca="1" ref="R738" ca="1">INDEX('Lorri 401b'!L:L,MATCH('Retirement Calculator'!A738,'Lorri 401b'!N:N,0),0)</f>
        <v>-4988029.3244940694</v>
      </c>
      <c r="S738" s="25">
        <f t="shared" ca="1" si="527"/>
        <v>-7793670.2654627301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-2825761.723076391</v>
      </c>
      <c r="R739" s="25">
        <f t="array" aca="1" ref="R739" ca="1">INDEX('Lorri 401b'!L:L,MATCH('Retirement Calculator'!A739,'Lorri 401b'!N:N,0),0)</f>
        <v>-5030558.313958684</v>
      </c>
      <c r="S739" s="25">
        <f t="shared" ca="1" si="527"/>
        <v>-7856320.037035075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-2845966.3417762374</v>
      </c>
      <c r="R740" s="25">
        <f t="array" aca="1" ref="R740" ca="1">INDEX('Lorri 401b'!L:L,MATCH('Retirement Calculator'!A740,'Lorri 401b'!N:N,0),0)</f>
        <v>-5073264.5075460672</v>
      </c>
      <c r="S740" s="25">
        <f t="shared" ca="1" si="527"/>
        <v>-7919230.8493223041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-2866255.1463873331</v>
      </c>
      <c r="R741" s="25">
        <f t="array" aca="1" ref="R741" ca="1">INDEX('Lorri 401b'!L:L,MATCH('Retirement Calculator'!A741,'Lorri 401b'!N:N,0),0)</f>
        <v>-5116148.6436067317</v>
      </c>
      <c r="S741" s="25">
        <f t="shared" ca="1" si="527"/>
        <v>-7982403.7899940647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-2886628.4876843081</v>
      </c>
      <c r="R742" s="25">
        <f t="array" aca="1" ref="R742" ca="1">INDEX('Lorri 401b'!L:L,MATCH('Retirement Calculator'!A742,'Lorri 401b'!N:N,0),0)</f>
        <v>-5159211.463567649</v>
      </c>
      <c r="S742" s="25">
        <f t="shared" ca="1" si="527"/>
        <v>-8045839.9512519576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-2907086.7179033542</v>
      </c>
      <c r="R743" s="25">
        <f t="array" aca="1" ref="R743" ca="1">INDEX('Lorri 401b'!L:L,MATCH('Retirement Calculator'!A743,'Lorri 401b'!N:N,0),0)</f>
        <v>-5202453.71194507</v>
      </c>
      <c r="S743" s="25">
        <f t="shared" ca="1" si="527"/>
        <v>-8109540.4298484242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-2927630.190748313</v>
      </c>
      <c r="R744" s="25">
        <f t="array" aca="1" ref="R744" ca="1">INDEX('Lorri 401b'!L:L,MATCH('Retirement Calculator'!A744,'Lorri 401b'!N:N,0),0)</f>
        <v>-5245876.1363573968</v>
      </c>
      <c r="S744" s="25">
        <f t="shared" ca="1" si="527"/>
        <v>-8173506.3271057103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-2948259.2613967923</v>
      </c>
      <c r="R745" s="25">
        <f t="array" aca="1" ref="R745" ca="1">INDEX('Lorri 401b'!L:L,MATCH('Retirement Calculator'!A745,'Lorri 401b'!N:N,0),0)</f>
        <v>-5289479.4875381086</v>
      </c>
      <c r="S745" s="25">
        <f t="shared" ca="1" si="527"/>
        <v>-8237738.7489349004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-2968974.2865063068</v>
      </c>
      <c r="R746" s="25">
        <f t="array" aca="1" ref="R746" ca="1">INDEX('Lorri 401b'!L:L,MATCH('Retirement Calculator'!A746,'Lorri 401b'!N:N,0),0)</f>
        <v>-5333264.5193487396</v>
      </c>
      <c r="S746" s="25">
        <f t="shared" ca="1" si="527"/>
        <v>-8302238.805855047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-2989775.6242204444</v>
      </c>
      <c r="R747" s="25">
        <f t="array" aca="1" ref="R747" ca="1">INDEX('Lorri 401b'!L:L,MATCH('Retirement Calculator'!A747,'Lorri 401b'!N:N,0),0)</f>
        <v>-5377231.9887919156</v>
      </c>
      <c r="S747" s="25">
        <f t="shared" ca="1" si="527"/>
        <v>-8367007.6130123604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-3010663.6341750575</v>
      </c>
      <c r="R748" s="25">
        <f t="array" aca="1" ref="R748" ca="1">INDEX('Lorri 401b'!L:L,MATCH('Retirement Calculator'!A748,'Lorri 401b'!N:N,0),0)</f>
        <v>-5421382.6560244374</v>
      </c>
      <c r="S748" s="25">
        <f t="shared" ca="1" si="527"/>
        <v>-8432046.2901994959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-3031638.6775044817</v>
      </c>
      <c r="R749" s="25">
        <f t="array" aca="1" ref="R749" ca="1">INDEX('Lorri 401b'!L:L,MATCH('Retirement Calculator'!A749,'Lorri 401b'!N:N,0),0)</f>
        <v>-5465717.284370428</v>
      </c>
      <c r="S749" s="25">
        <f t="shared" ca="1" si="527"/>
        <v>-8497355.9618749097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-3052701.1168477782</v>
      </c>
      <c r="R750" s="25">
        <f t="array" aca="1" ref="R750" ca="1">INDEX('Lorri 401b'!L:L,MATCH('Retirement Calculator'!A750,'Lorri 401b'!N:N,0),0)</f>
        <v>-5510236.640334527</v>
      </c>
      <c r="S750" s="25">
        <f t="shared" ca="1" si="527"/>
        <v>-8562937.7571823057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-3073851.3163550054</v>
      </c>
      <c r="R751" s="25">
        <f t="array" aca="1" ref="R751" ca="1">INDEX('Lorri 401b'!L:L,MATCH('Retirement Calculator'!A751,'Lorri 401b'!N:N,0),0)</f>
        <v>-5554941.493615143</v>
      </c>
      <c r="S751" s="25">
        <f t="shared" ca="1" si="527"/>
        <v>-8628792.8099701479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-3095089.6416935124</v>
      </c>
      <c r="R752" s="25">
        <f t="array" aca="1" ref="R752" ca="1">INDEX('Lorri 401b'!L:L,MATCH('Retirement Calculator'!A752,'Lorri 401b'!N:N,0),0)</f>
        <v>-5599832.6171177616</v>
      </c>
      <c r="S752" s="25">
        <f t="shared" ca="1" si="527"/>
        <v>-8694922.2588112745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-3116416.4600542635</v>
      </c>
      <c r="R753" s="25">
        <f t="array" aca="1" ref="R753" ca="1">INDEX('Lorri 401b'!L:L,MATCH('Retirement Calculator'!A753,'Lorri 401b'!N:N,0),0)</f>
        <v>-5644910.7869683085</v>
      </c>
      <c r="S753" s="25">
        <f t="shared" ca="1" si="527"/>
        <v>-8761327.2470225729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-3137832.1401581843</v>
      </c>
      <c r="R754" s="25">
        <f t="array" aca="1" ref="R754" ca="1">INDEX('Lorri 401b'!L:L,MATCH('Retirement Calculator'!A754,'Lorri 401b'!N:N,0),0)</f>
        <v>-5690176.7825265657</v>
      </c>
      <c r="S754" s="25">
        <f t="shared" ca="1" si="527"/>
        <v>-8828008.9226847496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-3159337.0522625381</v>
      </c>
      <c r="R755" s="25">
        <f t="array" aca="1" ref="R755" ca="1">INDEX('Lorri 401b'!L:L,MATCH('Retirement Calculator'!A755,'Lorri 401b'!N:N,0),0)</f>
        <v>-5735631.3863996491</v>
      </c>
      <c r="S755" s="25">
        <f t="shared" ca="1" si="527"/>
        <v>-8894968.4386621863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-3180931.5681673265</v>
      </c>
      <c r="R756" s="25">
        <f t="array" aca="1" ref="R756" ca="1">INDEX('Lorri 401b'!L:L,MATCH('Retirement Calculator'!A756,'Lorri 401b'!N:N,0),0)</f>
        <v>-5781275.3844555365</v>
      </c>
      <c r="S756" s="25">
        <f t="shared" ca="1" si="527"/>
        <v>-8962206.9526228625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-3202616.0612217183</v>
      </c>
      <c r="R757" s="25">
        <f t="array" aca="1" ref="R757" ca="1">INDEX('Lorri 401b'!L:L,MATCH('Retirement Calculator'!A757,'Lorri 401b'!N:N,0),0)</f>
        <v>-5827109.5658366568</v>
      </c>
      <c r="S757" s="25">
        <f t="shared" ca="1" si="527"/>
        <v>-9029725.6270583756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-3224390.9063305035</v>
      </c>
      <c r="R758" s="25">
        <f t="array" aca="1" ref="R758" ca="1">INDEX('Lorri 401b'!L:L,MATCH('Retirement Calculator'!A758,'Lorri 401b'!N:N,0),0)</f>
        <v>-5873134.722973532</v>
      </c>
      <c r="S758" s="25">
        <f t="shared" ca="1" si="527"/>
        <v>-9097525.6293040365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-3246256.4799605752</v>
      </c>
      <c r="R759" s="25">
        <f t="array" aca="1" ref="R759" ca="1">INDEX('Lorri 401b'!L:L,MATCH('Retirement Calculator'!A759,'Lorri 401b'!N:N,0),0)</f>
        <v>-5919351.6515984777</v>
      </c>
      <c r="S759" s="25">
        <f t="shared" ca="1" si="527"/>
        <v>-9165608.1315590534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-3268213.1601474388</v>
      </c>
      <c r="R760" s="25">
        <f t="array" aca="1" ref="R760" ca="1">INDEX('Lorri 401b'!L:L,MATCH('Retirement Calculator'!A760,'Lorri 401b'!N:N,0),0)</f>
        <v>-5965761.1507593608</v>
      </c>
      <c r="S760" s="25">
        <f t="shared" ca="1" si="527"/>
        <v>-9233974.3109067995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-3290261.3265017476</v>
      </c>
      <c r="R761" s="25">
        <f t="array" aca="1" ref="R761" ca="1">INDEX('Lorri 401b'!L:L,MATCH('Retirement Calculator'!A761,'Lorri 401b'!N:N,0),0)</f>
        <v>-6012364.0228334134</v>
      </c>
      <c r="S761" s="25">
        <f t="shared" ca="1" si="527"/>
        <v>-9302625.3493351601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-3312401.360215866</v>
      </c>
      <c r="R762" s="25">
        <f t="array" aca="1" ref="R762" ca="1">INDEX('Lorri 401b'!L:L,MATCH('Retirement Calculator'!A762,'Lorri 401b'!N:N,0),0)</f>
        <v>-6059161.0735411085</v>
      </c>
      <c r="S762" s="25">
        <f t="shared" ca="1" si="527"/>
        <v>-9371562.4337569736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-3334633.64407046</v>
      </c>
      <c r="R763" s="25">
        <f t="array" aca="1" ref="R763" ca="1">INDEX('Lorri 401b'!L:L,MATCH('Retirement Calculator'!A763,'Lorri 401b'!N:N,0),0)</f>
        <v>-6106153.111960086</v>
      </c>
      <c r="S763" s="25">
        <f t="shared" ca="1" si="527"/>
        <v>-9440786.7560305465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-3356958.5624411148</v>
      </c>
      <c r="R764" s="25">
        <f t="array" aca="1" ref="R764" ca="1">INDEX('Lorri 401b'!L:L,MATCH('Retirement Calculator'!A764,'Lorri 401b'!N:N,0),0)</f>
        <v>-6153340.9505391419</v>
      </c>
      <c r="S764" s="25">
        <f t="shared" ca="1" si="527"/>
        <v>-9510299.5129802562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-3379376.5013049808</v>
      </c>
      <c r="R765" s="25">
        <f t="array" aca="1" ref="R765" ca="1">INDEX('Lorri 401b'!L:L,MATCH('Retirement Calculator'!A765,'Lorri 401b'!N:N,0),0)</f>
        <v>-6200725.4051122777</v>
      </c>
      <c r="S765" s="25">
        <f t="shared" ca="1" si="527"/>
        <v>-9580101.9064172581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-3401887.8482474461</v>
      </c>
      <c r="R766" s="25">
        <f t="array" aca="1" ref="R766" ca="1">INDEX('Lorri 401b'!L:L,MATCH('Retirement Calculator'!A766,'Lorri 401b'!N:N,0),0)</f>
        <v>-6248307.2949128011</v>
      </c>
      <c r="S766" s="25">
        <f t="shared" ca="1" si="527"/>
        <v>-9650195.1431602463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-3424492.9924688386</v>
      </c>
      <c r="R767" s="25">
        <f t="array" aca="1" ref="R767" ca="1">INDEX('Lorri 401b'!L:L,MATCH('Retirement Calculator'!A767,'Lorri 401b'!N:N,0),0)</f>
        <v>-6296087.4425874939</v>
      </c>
      <c r="S767" s="25">
        <f t="shared" ca="1" si="527"/>
        <v>-9720580.4350563325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-3447192.3247911534</v>
      </c>
      <c r="R768" s="25">
        <f t="array" aca="1" ref="R768" ca="1">INDEX('Lorri 401b'!L:L,MATCH('Retirement Calculator'!A768,'Lorri 401b'!N:N,0),0)</f>
        <v>-6344066.6742108306</v>
      </c>
      <c r="S768" s="25">
        <f t="shared" ca="1" si="527"/>
        <v>-9791258.9990019836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-3469986.2376648113</v>
      </c>
      <c r="R769" s="25">
        <f t="array" aca="1" ref="R769" ca="1">INDEX('Lorri 401b'!L:L,MATCH('Retirement Calculator'!A769,'Lorri 401b'!N:N,0),0)</f>
        <v>-6392245.8192992648</v>
      </c>
      <c r="S769" s="25">
        <f t="shared" ca="1" si="527"/>
        <v>-9862232.0569640771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-3492875.1251754425</v>
      </c>
      <c r="R770" s="25">
        <f t="array" aca="1" ref="R770" ca="1">INDEX('Lorri 401b'!L:L,MATCH('Retirement Calculator'!A770,'Lorri 401b'!N:N,0),0)</f>
        <v>-6440625.7108255671</v>
      </c>
      <c r="S770" s="25">
        <f t="shared" ca="1" si="527"/>
        <v>-9933500.8360010087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-3515859.3830507016</v>
      </c>
      <c r="R771" s="25">
        <f t="array" aca="1" ref="R771" ca="1">INDEX('Lorri 401b'!L:L,MATCH('Retirement Calculator'!A771,'Lorri 401b'!N:N,0),0)</f>
        <v>-6489207.1852332298</v>
      </c>
      <c r="S771" s="25">
        <f t="shared" ca="1" si="527"/>
        <v>-10005066.56828393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-3538939.4086671076</v>
      </c>
      <c r="R772" s="25">
        <f t="array" aca="1" ref="R772" ca="1">INDEX('Lorri 401b'!L:L,MATCH('Retirement Calculator'!A772,'Lorri 401b'!N:N,0),0)</f>
        <v>-6537991.0824509244</v>
      </c>
      <c r="S772" s="25">
        <f t="shared" ca="1" si="527"/>
        <v>-10076930.491118032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-3562115.6010569152</v>
      </c>
      <c r="R773" s="25">
        <f t="array" aca="1" ref="R773" ca="1">INDEX('Lorri 401b'!L:L,MATCH('Retirement Calculator'!A773,'Lorri 401b'!N:N,0),0)</f>
        <v>-6586978.2459070254</v>
      </c>
      <c r="S773" s="25">
        <f t="shared" ca="1" si="527"/>
        <v>-10149093.84696394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-3585388.3609150136</v>
      </c>
      <c r="R774" s="25">
        <f t="array" aca="1" ref="R774" ca="1">INDEX('Lorri 401b'!L:L,MATCH('Retirement Calculator'!A774,'Lorri 401b'!N:N,0),0)</f>
        <v>-6636169.522544194</v>
      </c>
      <c r="S774" s="25">
        <f t="shared" ca="1" si="527"/>
        <v>-10221557.883459207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-3608758.0906058541</v>
      </c>
      <c r="R775" s="25">
        <f t="array" aca="1" ref="R775" ca="1">INDEX('Lorri 401b'!L:L,MATCH('Retirement Calculator'!A775,'Lorri 401b'!N:N,0),0)</f>
        <v>-6685565.7628340172</v>
      </c>
      <c r="S775" s="25">
        <f t="shared" ca="1" si="527"/>
        <v>-10294323.853439871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-3632225.1941704066</v>
      </c>
      <c r="R776" s="25">
        <f t="array" aca="1" ref="R776" ca="1">INDEX('Lorri 401b'!L:L,MATCH('Retirement Calculator'!A776,'Lorri 401b'!N:N,0),0)</f>
        <v>-6735167.8207917148</v>
      </c>
      <c r="S776" s="25">
        <f t="shared" ref="S776:S1030" ca="1" si="787">SUM(Q776:R776)</f>
        <v>-10367393.014962122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-3655790.0773331444</v>
      </c>
      <c r="R777" s="25">
        <f t="array" aca="1" ref="R777" ca="1">INDEX('Lorri 401b'!L:L,MATCH('Retirement Calculator'!A777,'Lorri 401b'!N:N,0),0)</f>
        <v>-6784976.5539909024</v>
      </c>
      <c r="S777" s="25">
        <f t="shared" ca="1" si="787"/>
        <v>-10440766.631324047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-3679453.1475090603</v>
      </c>
      <c r="R778" s="25">
        <f t="array" aca="1" ref="R778" ca="1">INDEX('Lorri 401b'!L:L,MATCH('Retirement Calculator'!A778,'Lorri 401b'!N:N,0),0)</f>
        <v>-6834992.8235784201</v>
      </c>
      <c r="S778" s="25">
        <f t="shared" ca="1" si="787"/>
        <v>-10514445.97108748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-3703214.8138107094</v>
      </c>
      <c r="R779" s="25">
        <f t="array" aca="1" ref="R779" ca="1">INDEX('Lorri 401b'!L:L,MATCH('Retirement Calculator'!A779,'Lorri 401b'!N:N,0),0)</f>
        <v>-6885217.4942892194</v>
      </c>
      <c r="S779" s="25">
        <f t="shared" ca="1" si="787"/>
        <v>-10588432.308099929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-3727075.4870552821</v>
      </c>
      <c r="R780" s="25">
        <f t="array" aca="1" ref="R780" ca="1">INDEX('Lorri 401b'!L:L,MATCH('Retirement Calculator'!A780,'Lorri 401b'!N:N,0),0)</f>
        <v>-6935651.4344613133</v>
      </c>
      <c r="S780" s="25">
        <f t="shared" ca="1" si="787"/>
        <v>-10662726.921516595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-3751035.5797717073</v>
      </c>
      <c r="R781" s="25">
        <f t="array" aca="1" ref="R781" ca="1">INDEX('Lorri 401b'!L:L,MATCH('Retirement Calculator'!A781,'Lorri 401b'!N:N,0),0)</f>
        <v>-6986295.5160507914</v>
      </c>
      <c r="S781" s="25">
        <f t="shared" ca="1" si="787"/>
        <v>-10737331.095822498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-3775095.5062077842</v>
      </c>
      <c r="R782" s="25">
        <f t="array" aca="1" ref="R782" ca="1">INDEX('Lorri 401b'!L:L,MATCH('Retirement Calculator'!A782,'Lorri 401b'!N:N,0),0)</f>
        <v>-7037150.6146468921</v>
      </c>
      <c r="S782" s="25">
        <f t="shared" ca="1" si="787"/>
        <v>-10812246.120854676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-3799255.6823373446</v>
      </c>
      <c r="R783" s="25">
        <f t="array" aca="1" ref="R783" ca="1">INDEX('Lorri 401b'!L:L,MATCH('Retirement Calculator'!A783,'Lorri 401b'!N:N,0),0)</f>
        <v>-7088217.6094871433</v>
      </c>
      <c r="S783" s="25">
        <f t="shared" ca="1" si="787"/>
        <v>-10887473.291824488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-3823516.5258674449</v>
      </c>
      <c r="R784" s="25">
        <f t="array" aca="1" ref="R784" ca="1">INDEX('Lorri 401b'!L:L,MATCH('Retirement Calculator'!A784,'Lorri 401b'!N:N,0),0)</f>
        <v>-7139497.3834725618</v>
      </c>
      <c r="S784" s="25">
        <f t="shared" ca="1" si="787"/>
        <v>-10963013.909340007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-3847878.4562455872</v>
      </c>
      <c r="R785" s="25">
        <f t="array" aca="1" ref="R785" ca="1">INDEX('Lorri 401b'!L:L,MATCH('Retirement Calculator'!A785,'Lorri 401b'!N:N,0),0)</f>
        <v>-7190990.82318292</v>
      </c>
      <c r="S785" s="25">
        <f t="shared" ca="1" si="787"/>
        <v>-11038869.279428508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-3872341.8946669716</v>
      </c>
      <c r="R786" s="25">
        <f t="array" aca="1" ref="R786" ca="1">INDEX('Lorri 401b'!L:L,MATCH('Retirement Calculator'!A786,'Lorri 401b'!N:N,0),0)</f>
        <v>-7242698.818892071</v>
      </c>
      <c r="S786" s="25">
        <f t="shared" ca="1" si="787"/>
        <v>-11115040.713559043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-3896907.2640817785</v>
      </c>
      <c r="R787" s="25">
        <f t="array" aca="1" ref="R787" ca="1">INDEX('Lorri 401b'!L:L,MATCH('Retirement Calculator'!A787,'Lorri 401b'!N:N,0),0)</f>
        <v>-7294622.2645833436</v>
      </c>
      <c r="S787" s="25">
        <f t="shared" ca="1" si="787"/>
        <v>-11191529.528665122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-3921574.9892024808</v>
      </c>
      <c r="R788" s="25">
        <f t="array" aca="1" ref="R788" ca="1">INDEX('Lorri 401b'!L:L,MATCH('Retirement Calculator'!A788,'Lorri 401b'!N:N,0),0)</f>
        <v>-7346762.0579649964</v>
      </c>
      <c r="S788" s="25">
        <f t="shared" ca="1" si="787"/>
        <v>-11268337.047167476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-3946345.4965111855</v>
      </c>
      <c r="R789" s="25">
        <f t="array" aca="1" ref="R789" ca="1">INDEX('Lorri 401b'!L:L,MATCH('Retirement Calculator'!A789,'Lorri 401b'!N:N,0),0)</f>
        <v>-7399119.1004857393</v>
      </c>
      <c r="S789" s="25">
        <f t="shared" ca="1" si="787"/>
        <v>-11345464.596996926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-3971219.2142670103</v>
      </c>
      <c r="R790" s="25">
        <f t="array" aca="1" ref="R790" ca="1">INDEX('Lorri 401b'!L:L,MATCH('Retirement Calculator'!A790,'Lorri 401b'!N:N,0),0)</f>
        <v>-7451694.2973503191</v>
      </c>
      <c r="S790" s="25">
        <f t="shared" ca="1" si="787"/>
        <v>-11422913.511617329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-3996196.5725134844</v>
      </c>
      <c r="R791" s="25">
        <f t="array" aca="1" ref="R791" ca="1">INDEX('Lorri 401b'!L:L,MATCH('Retirement Calculator'!A791,'Lorri 401b'!N:N,0),0)</f>
        <v>-7504488.5575351678</v>
      </c>
      <c r="S791" s="25">
        <f t="shared" ca="1" si="787"/>
        <v>-11500685.130048651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-4021278.0030859853</v>
      </c>
      <c r="R792" s="25">
        <f t="array" aca="1" ref="R792" ca="1">INDEX('Lorri 401b'!L:L,MATCH('Retirement Calculator'!A792,'Lorri 401b'!N:N,0),0)</f>
        <v>-7557502.7938041203</v>
      </c>
      <c r="S792" s="25">
        <f t="shared" ca="1" si="787"/>
        <v>-11578780.796890106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-4046463.939619205</v>
      </c>
      <c r="R793" s="25">
        <f t="array" aca="1" ref="R793" ca="1">INDEX('Lorri 401b'!L:L,MATCH('Retirement Calculator'!A793,'Lorri 401b'!N:N,0),0)</f>
        <v>-7610737.922724193</v>
      </c>
      <c r="S793" s="25">
        <f t="shared" ca="1" si="787"/>
        <v>-11657201.862343397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-4071754.8175546462</v>
      </c>
      <c r="R794" s="25">
        <f t="array" aca="1" ref="R794" ca="1">INDEX('Lorri 401b'!L:L,MATCH('Retirement Calculator'!A794,'Lorri 401b'!N:N,0),0)</f>
        <v>-7664194.864681433</v>
      </c>
      <c r="S794" s="25">
        <f t="shared" ca="1" si="787"/>
        <v>-11735949.682236079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-4097151.074148152</v>
      </c>
      <c r="R795" s="25">
        <f t="array" aca="1" ref="R795" ca="1">INDEX('Lorri 401b'!L:L,MATCH('Retirement Calculator'!A795,'Lorri 401b'!N:N,0),0)</f>
        <v>-7717874.5438968278</v>
      </c>
      <c r="S795" s="25">
        <f t="shared" ca="1" si="787"/>
        <v>-11815025.61804498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-4122653.148477464</v>
      </c>
      <c r="R796" s="25">
        <f t="array" aca="1" ref="R796" ca="1">INDEX('Lorri 401b'!L:L,MATCH('Retirement Calculator'!A796,'Lorri 401b'!N:N,0),0)</f>
        <v>-7771777.8884422872</v>
      </c>
      <c r="S796" s="25">
        <f t="shared" ca="1" si="787"/>
        <v>-11894431.03691975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-4148261.481449815</v>
      </c>
      <c r="R797" s="25">
        <f t="array" aca="1" ref="R797" ca="1">INDEX('Lorri 401b'!L:L,MATCH('Retirement Calculator'!A797,'Lorri 401b'!N:N,0),0)</f>
        <v>-7825905.8302566856</v>
      </c>
      <c r="S797" s="25">
        <f t="shared" ca="1" si="787"/>
        <v>-11974167.3117065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-4173976.5158095504</v>
      </c>
      <c r="R798" s="25">
        <f t="array" aca="1" ref="R798" ca="1">INDEX('Lorri 401b'!L:L,MATCH('Retirement Calculator'!A798,'Lorri 401b'!N:N,0),0)</f>
        <v>-7880259.3051619772</v>
      </c>
      <c r="S798" s="25">
        <f t="shared" ca="1" si="787"/>
        <v>-12054235.820971528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-4199798.696145785</v>
      </c>
      <c r="R799" s="25">
        <f t="array" aca="1" ref="R799" ca="1">INDEX('Lorri 401b'!L:L,MATCH('Retirement Calculator'!A799,'Lorri 401b'!N:N,0),0)</f>
        <v>-7934839.2528793747</v>
      </c>
      <c r="S799" s="25">
        <f t="shared" ca="1" si="787"/>
        <v>-12134637.94902516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-4225728.4689000873</v>
      </c>
      <c r="R800" s="25">
        <f t="array" aca="1" ref="R800" ca="1">INDEX('Lorri 401b'!L:L,MATCH('Retirement Calculator'!A800,'Lorri 401b'!N:N,0),0)</f>
        <v>-7989646.6170455944</v>
      </c>
      <c r="S800" s="25">
        <f t="shared" ca="1" si="787"/>
        <v>-12215375.085945681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-4251766.2823741985</v>
      </c>
      <c r="R801" s="25">
        <f t="array" aca="1" ref="R801" ca="1">INDEX('Lorri 401b'!L:L,MATCH('Retirement Calculator'!A801,'Lorri 401b'!N:N,0),0)</f>
        <v>-8044682.3452291731</v>
      </c>
      <c r="S801" s="25">
        <f t="shared" ca="1" si="787"/>
        <v>-12296448.627603371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-4277912.5867377855</v>
      </c>
      <c r="R802" s="25">
        <f t="array" aca="1" ref="R802" ca="1">INDEX('Lorri 401b'!L:L,MATCH('Retirement Calculator'!A802,'Lorri 401b'!N:N,0),0)</f>
        <v>-8099947.3889468508</v>
      </c>
      <c r="S802" s="25">
        <f t="shared" ca="1" si="787"/>
        <v>-12377859.975684635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-4304167.8340362208</v>
      </c>
      <c r="R803" s="25">
        <f t="array" aca="1" ref="R803" ca="1">INDEX('Lorri 401b'!L:L,MATCH('Retirement Calculator'!A803,'Lorri 401b'!N:N,0),0)</f>
        <v>-8155442.7036800189</v>
      </c>
      <c r="S803" s="25">
        <f t="shared" ca="1" si="787"/>
        <v>-12459610.53771624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-4330532.4781983998</v>
      </c>
      <c r="R804" s="25">
        <f t="array" aca="1" ref="R804" ca="1">INDEX('Lorri 401b'!L:L,MATCH('Retirement Calculator'!A804,'Lorri 401b'!N:N,0),0)</f>
        <v>-8211169.2488912418</v>
      </c>
      <c r="S804" s="25">
        <f t="shared" ca="1" si="787"/>
        <v>-12541701.727089642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-4357006.9750445876</v>
      </c>
      <c r="R805" s="25">
        <f t="array" aca="1" ref="R805" ca="1">INDEX('Lorri 401b'!L:L,MATCH('Retirement Calculator'!A805,'Lorri 401b'!N:N,0),0)</f>
        <v>-8267127.9880408449</v>
      </c>
      <c r="S805" s="25">
        <f t="shared" ca="1" si="787"/>
        <v>-12624134.963085432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-4383591.7822943013</v>
      </c>
      <c r="R806" s="25">
        <f t="array" aca="1" ref="R806" ca="1">INDEX('Lorri 401b'!L:L,MATCH('Retirement Calculator'!A806,'Lorri 401b'!N:N,0),0)</f>
        <v>-8323319.8886035709</v>
      </c>
      <c r="S806" s="25">
        <f t="shared" ca="1" si="787"/>
        <v>-12706911.670897871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-4410287.359574222</v>
      </c>
      <c r="R807" s="25">
        <f t="array" aca="1" ref="R807" ca="1">INDEX('Lorri 401b'!L:L,MATCH('Retirement Calculator'!A807,'Lorri 401b'!N:N,0),0)</f>
        <v>-8379745.9220853085</v>
      </c>
      <c r="S807" s="25">
        <f t="shared" ca="1" si="787"/>
        <v>-12790033.28165953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-4437094.168426143</v>
      </c>
      <c r="R808" s="25">
        <f t="array" aca="1" ref="R808" ca="1">INDEX('Lorri 401b'!L:L,MATCH('Retirement Calculator'!A808,'Lorri 401b'!N:N,0),0)</f>
        <v>-8436407.064039886</v>
      </c>
      <c r="S808" s="25">
        <f t="shared" ca="1" si="787"/>
        <v>-12873501.232466029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-4464012.6723149465</v>
      </c>
      <c r="R809" s="25">
        <f t="array" aca="1" ref="R809" ca="1">INDEX('Lorri 401b'!L:L,MATCH('Retirement Calculator'!A809,'Lorri 401b'!N:N,0),0)</f>
        <v>-8493304.2940859422</v>
      </c>
      <c r="S809" s="25">
        <f t="shared" ca="1" si="787"/>
        <v>-12957316.966400888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-4491043.3366366206</v>
      </c>
      <c r="R810" s="25">
        <f t="array" aca="1" ref="R810" ca="1">INDEX('Lorri 401b'!L:L,MATCH('Retirement Calculator'!A810,'Lorri 401b'!N:N,0),0)</f>
        <v>-8550438.5959238578</v>
      </c>
      <c r="S810" s="25">
        <f t="shared" ca="1" si="787"/>
        <v>-13041481.932560477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-4518186.6287263008</v>
      </c>
      <c r="R811" s="25">
        <f t="array" aca="1" ref="R811" ca="1">INDEX('Lorri 401b'!L:L,MATCH('Retirement Calculator'!A811,'Lorri 401b'!N:N,0),0)</f>
        <v>-8607810.957352763</v>
      </c>
      <c r="S811" s="25">
        <f t="shared" ca="1" si="787"/>
        <v>-13125997.586079065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-4545443.0178663554</v>
      </c>
      <c r="R812" s="25">
        <f t="array" aca="1" ref="R812" ca="1">INDEX('Lorri 401b'!L:L,MATCH('Retirement Calculator'!A812,'Lorri 401b'!N:N,0),0)</f>
        <v>-8665422.3702876233</v>
      </c>
      <c r="S812" s="25">
        <f t="shared" ca="1" si="787"/>
        <v>-13210865.388153978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-4572812.9752944931</v>
      </c>
      <c r="R813" s="25">
        <f t="array" aca="1" ref="R813" ca="1">INDEX('Lorri 401b'!L:L,MATCH('Retirement Calculator'!A813,'Lorri 401b'!N:N,0),0)</f>
        <v>-8723273.8307763785</v>
      </c>
      <c r="S813" s="25">
        <f t="shared" ca="1" si="787"/>
        <v>-13296086.806070872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-4600296.9742119145</v>
      </c>
      <c r="R814" s="25">
        <f t="array" aca="1" ref="R814" ca="1">INDEX('Lorri 401b'!L:L,MATCH('Retirement Calculator'!A814,'Lorri 401b'!N:N,0),0)</f>
        <v>-8781366.3390171696</v>
      </c>
      <c r="S814" s="25">
        <f t="shared" ca="1" si="787"/>
        <v>-13381663.313229084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-4627895.489791492</v>
      </c>
      <c r="R815" s="25">
        <f t="array" aca="1" ref="R815" ca="1">INDEX('Lorri 401b'!L:L,MATCH('Retirement Calculator'!A815,'Lorri 401b'!N:N,0),0)</f>
        <v>-8839700.8993756305</v>
      </c>
      <c r="S815" s="25">
        <f t="shared" ca="1" si="787"/>
        <v>-13467596.389167123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-4655608.999185985</v>
      </c>
      <c r="R816" s="25">
        <f t="array" aca="1" ref="R816" ca="1">INDEX('Lorri 401b'!L:L,MATCH('Retirement Calculator'!A816,'Lorri 401b'!N:N,0),0)</f>
        <v>-8898278.5204022527</v>
      </c>
      <c r="S816" s="25">
        <f t="shared" ca="1" si="787"/>
        <v>-13553887.519588238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-4683437.9815362878</v>
      </c>
      <c r="R817" s="25">
        <f t="array" aca="1" ref="R817" ca="1">INDEX('Lorri 401b'!L:L,MATCH('Retirement Calculator'!A817,'Lorri 401b'!N:N,0),0)</f>
        <v>-8957100.2148498185</v>
      </c>
      <c r="S817" s="25">
        <f t="shared" ca="1" si="787"/>
        <v>-13640538.196386106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-4711382.9179797173</v>
      </c>
      <c r="R818" s="25">
        <f t="array" aca="1" ref="R818" ca="1">INDEX('Lorri 401b'!L:L,MATCH('Retirement Calculator'!A818,'Lorri 401b'!N:N,0),0)</f>
        <v>-9016166.9996909164</v>
      </c>
      <c r="S818" s="25">
        <f t="shared" ca="1" si="787"/>
        <v>-13727549.917670634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-4739444.291658327</v>
      </c>
      <c r="R819" s="25">
        <f t="array" aca="1" ref="R819" ca="1">INDEX('Lorri 401b'!L:L,MATCH('Retirement Calculator'!A819,'Lorri 401b'!N:N,0),0)</f>
        <v>-9075479.8961355183</v>
      </c>
      <c r="S819" s="25">
        <f t="shared" ca="1" si="787"/>
        <v>-13814924.187793845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-4767622.5877272645</v>
      </c>
      <c r="R820" s="25">
        <f t="array" aca="1" ref="R820" ca="1">INDEX('Lorri 401b'!L:L,MATCH('Retirement Calculator'!A820,'Lorri 401b'!N:N,0),0)</f>
        <v>-9135039.9296486396</v>
      </c>
      <c r="S820" s="25">
        <f t="shared" ca="1" si="787"/>
        <v>-13902662.517375905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-4795918.2933631558</v>
      </c>
      <c r="R821" s="25">
        <f t="array" aca="1" ref="R821" ca="1">INDEX('Lorri 401b'!L:L,MATCH('Retirement Calculator'!A821,'Lorri 401b'!N:N,0),0)</f>
        <v>-9194848.1299680658</v>
      </c>
      <c r="S821" s="25">
        <f t="shared" ca="1" si="787"/>
        <v>-13990766.423331222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-4824331.8977725301</v>
      </c>
      <c r="R822" s="25">
        <f t="array" aca="1" ref="R822" ca="1">INDEX('Lorri 401b'!L:L,MATCH('Retirement Calculator'!A822,'Lorri 401b'!N:N,0),0)</f>
        <v>-9254905.5311221555</v>
      </c>
      <c r="S822" s="25">
        <f t="shared" ca="1" si="787"/>
        <v>-14079237.428894686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-4852863.8922002772</v>
      </c>
      <c r="R823" s="25">
        <f t="array" aca="1" ref="R823" ca="1">INDEX('Lorri 401b'!L:L,MATCH('Retirement Calculator'!A823,'Lorri 401b'!N:N,0),0)</f>
        <v>-9315213.1714477204</v>
      </c>
      <c r="S823" s="25">
        <f t="shared" ca="1" si="787"/>
        <v>-14168077.063647997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-4881514.7699381392</v>
      </c>
      <c r="R824" s="25">
        <f t="array" aca="1" ref="R824" ca="1">INDEX('Lorri 401b'!L:L,MATCH('Retirement Calculator'!A824,'Lorri 401b'!N:N,0),0)</f>
        <v>-9375772.0936079752</v>
      </c>
      <c r="S824" s="25">
        <f t="shared" ca="1" si="787"/>
        <v>-14257286.863546114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-4910285.0263332427</v>
      </c>
      <c r="R825" s="25">
        <f t="array" aca="1" ref="R825" ca="1">INDEX('Lorri 401b'!L:L,MATCH('Retirement Calculator'!A825,'Lorri 401b'!N:N,0),0)</f>
        <v>-9436583.3446105644</v>
      </c>
      <c r="S825" s="25">
        <f t="shared" ca="1" si="787"/>
        <v>-14346868.370943807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-4939175.1587966587</v>
      </c>
      <c r="R826" s="25">
        <f t="array" aca="1" ref="R826" ca="1">INDEX('Lorri 401b'!L:L,MATCH('Retirement Calculator'!A826,'Lorri 401b'!N:N,0),0)</f>
        <v>-9497647.9758256655</v>
      </c>
      <c r="S826" s="25">
        <f t="shared" ca="1" si="787"/>
        <v>-14436823.134622324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-4968185.6668120064</v>
      </c>
      <c r="R827" s="25">
        <f t="array" aca="1" ref="R827" ca="1">INDEX('Lorri 401b'!L:L,MATCH('Retirement Calculator'!A827,'Lorri 401b'!N:N,0),0)</f>
        <v>-9558967.0430041626</v>
      </c>
      <c r="S827" s="25">
        <f t="shared" ca="1" si="787"/>
        <v>-14527152.709816169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-4997317.0519440845</v>
      </c>
      <c r="R828" s="25">
        <f t="array" aca="1" ref="R828" ca="1">INDEX('Lorri 401b'!L:L,MATCH('Retirement Calculator'!A828,'Lorri 401b'!N:N,0),0)</f>
        <v>-9620541.6062959041</v>
      </c>
      <c r="S828" s="25">
        <f t="shared" ca="1" si="787"/>
        <v>-14617858.658239989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-5026569.8178475462</v>
      </c>
      <c r="R829" s="25">
        <f t="array" aca="1" ref="R829" ca="1">INDEX('Lorri 401b'!L:L,MATCH('Retirement Calculator'!A829,'Lorri 401b'!N:N,0),0)</f>
        <v>-9682372.7302680276</v>
      </c>
      <c r="S829" s="25">
        <f t="shared" ca="1" si="787"/>
        <v>-14708942.548115574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-5055944.470275606</v>
      </c>
      <c r="R830" s="25">
        <f t="array" aca="1" ref="R830" ca="1">INDEX('Lorri 401b'!L:L,MATCH('Retirement Calculator'!A830,'Lorri 401b'!N:N,0),0)</f>
        <v>-9744461.4839233682</v>
      </c>
      <c r="S830" s="25">
        <f t="shared" ca="1" si="787"/>
        <v>-14800405.954198975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-5085441.517088782</v>
      </c>
      <c r="R831" s="25">
        <f t="array" aca="1" ref="R831" ca="1">INDEX('Lorri 401b'!L:L,MATCH('Retirement Calculator'!A831,'Lorri 401b'!N:N,0),0)</f>
        <v>-9806808.9407189395</v>
      </c>
      <c r="S831" s="25">
        <f t="shared" ca="1" si="787"/>
        <v>-14892250.457807722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-5115061.4682636801</v>
      </c>
      <c r="R832" s="25">
        <f t="array" aca="1" ref="R832" ca="1">INDEX('Lorri 401b'!L:L,MATCH('Retirement Calculator'!A832,'Lorri 401b'!N:N,0),0)</f>
        <v>-9869416.1785844918</v>
      </c>
      <c r="S832" s="25">
        <f t="shared" ca="1" si="787"/>
        <v>-14984477.646848172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-5144804.8359018071</v>
      </c>
      <c r="R833" s="25">
        <f t="array" aca="1" ref="R833" ca="1">INDEX('Lorri 401b'!L:L,MATCH('Retirement Calculator'!A833,'Lorri 401b'!N:N,0),0)</f>
        <v>-9932284.2799411509</v>
      </c>
      <c r="S833" s="25">
        <f t="shared" ca="1" si="787"/>
        <v>-15077089.115842957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-5174672.1342384256</v>
      </c>
      <c r="R834" s="25">
        <f t="array" aca="1" ref="R834" ca="1">INDEX('Lorri 401b'!L:L,MATCH('Retirement Calculator'!A834,'Lorri 401b'!N:N,0),0)</f>
        <v>-9995414.3317201287</v>
      </c>
      <c r="S834" s="25">
        <f t="shared" ca="1" si="787"/>
        <v>-15170086.465958554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-5204663.8796514468</v>
      </c>
      <c r="R835" s="25">
        <f t="array" aca="1" ref="R835" ca="1">INDEX('Lorri 401b'!L:L,MATCH('Retirement Calculator'!A835,'Lorri 401b'!N:N,0),0)</f>
        <v>-10058807.425381519</v>
      </c>
      <c r="S835" s="25">
        <f t="shared" ca="1" si="787"/>
        <v>-15263471.305032965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-5234780.5906703556</v>
      </c>
      <c r="R836" s="25">
        <f t="array" aca="1" ref="R836" ca="1">INDEX('Lorri 401b'!L:L,MATCH('Retirement Calculator'!A836,'Lorri 401b'!N:N,0),0)</f>
        <v>-10122464.656933166</v>
      </c>
      <c r="S836" s="25">
        <f t="shared" ca="1" si="787"/>
        <v>-15357245.247603521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-5265022.7879851768</v>
      </c>
      <c r="R837" s="25">
        <f t="array" aca="1" ref="R837" ca="1">INDEX('Lorri 401b'!L:L,MATCH('Retirement Calculator'!A837,'Lorri 401b'!N:N,0),0)</f>
        <v>-10186387.12694961</v>
      </c>
      <c r="S837" s="25">
        <f t="shared" ca="1" si="787"/>
        <v>-15451409.914934788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-5295390.9944554763</v>
      </c>
      <c r="R838" s="25">
        <f t="array" aca="1" ref="R838" ca="1">INDEX('Lorri 401b'!L:L,MATCH('Retirement Calculator'!A838,'Lorri 401b'!N:N,0),0)</f>
        <v>-10250575.940591123</v>
      </c>
      <c r="S838" s="25">
        <f t="shared" ca="1" si="787"/>
        <v>-15545966.935046598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-5325885.7351194024</v>
      </c>
      <c r="R839" s="25">
        <f t="array" aca="1" ref="R839" ca="1">INDEX('Lorri 401b'!L:L,MATCH('Retirement Calculator'!A839,'Lorri 401b'!N:N,0),0)</f>
        <v>-10315032.207622809</v>
      </c>
      <c r="S839" s="25">
        <f t="shared" ca="1" si="787"/>
        <v>-15640917.942742212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-5356507.5372027615</v>
      </c>
      <c r="R840" s="25">
        <f t="array" aca="1" ref="R840" ca="1">INDEX('Lorri 401b'!L:L,MATCH('Retirement Calculator'!A840,'Lorri 401b'!N:N,0),0)</f>
        <v>-10379757.042433795</v>
      </c>
      <c r="S840" s="25">
        <f t="shared" ca="1" si="787"/>
        <v>-15736264.579636555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-5387256.9301281348</v>
      </c>
      <c r="R841" s="25">
        <f t="array" aca="1" ref="R841" ca="1">INDEX('Lorri 401b'!L:L,MATCH('Retirement Calculator'!A841,'Lorri 401b'!N:N,0),0)</f>
        <v>-10444751.564056491</v>
      </c>
      <c r="S841" s="25">
        <f t="shared" ca="1" si="787"/>
        <v>-15832008.494184626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-5418134.4455240304</v>
      </c>
      <c r="R842" s="25">
        <f t="array" aca="1" ref="R842" ca="1">INDEX('Lorri 401b'!L:L,MATCH('Retirement Calculator'!A842,'Lorri 401b'!N:N,0),0)</f>
        <v>-10510016.896185949</v>
      </c>
      <c r="S842" s="25">
        <f t="shared" ca="1" si="787"/>
        <v>-15928151.341709979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-5449140.6172340754</v>
      </c>
      <c r="R843" s="25">
        <f t="array" aca="1" ref="R843" ca="1">INDEX('Lorri 401b'!L:L,MATCH('Retirement Calculator'!A843,'Lorri 401b'!N:N,0),0)</f>
        <v>-10575554.16719928</v>
      </c>
      <c r="S843" s="25">
        <f t="shared" ca="1" si="787"/>
        <v>-16024694.784433356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-5480275.9813262457</v>
      </c>
      <c r="R844" s="25">
        <f t="array" aca="1" ref="R844" ca="1">INDEX('Lorri 401b'!L:L,MATCH('Retirement Calculator'!A844,'Lorri 401b'!N:N,0),0)</f>
        <v>-10641364.510175167</v>
      </c>
      <c r="S844" s="25">
        <f t="shared" ca="1" si="787"/>
        <v>-16121640.491501413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-5511541.0761021329</v>
      </c>
      <c r="R845" s="25">
        <f t="array" aca="1" ref="R845" ca="1">INDEX('Lorri 401b'!L:L,MATCH('Retirement Calculator'!A845,'Lorri 401b'!N:N,0),0)</f>
        <v>-10707449.062913453</v>
      </c>
      <c r="S845" s="25">
        <f t="shared" ca="1" si="787"/>
        <v>-16218990.139015585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-5542936.4421062535</v>
      </c>
      <c r="R846" s="25">
        <f t="array" aca="1" ref="R846" ca="1">INDEX('Lorri 401b'!L:L,MATCH('Retirement Calculator'!A846,'Lorri 401b'!N:N,0),0)</f>
        <v>-10773808.967954816</v>
      </c>
      <c r="S846" s="25">
        <f t="shared" ca="1" si="787"/>
        <v>-16316745.410061069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-5574462.6221353905</v>
      </c>
      <c r="R847" s="25">
        <f t="array" aca="1" ref="R847" ca="1">INDEX('Lorri 401b'!L:L,MATCH('Retirement Calculator'!A847,'Lorri 401b'!N:N,0),0)</f>
        <v>-10840445.372600518</v>
      </c>
      <c r="S847" s="25">
        <f t="shared" ca="1" si="787"/>
        <v>-16414907.994735908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-5606120.1612479826</v>
      </c>
      <c r="R848" s="25">
        <f t="array" aca="1" ref="R848" ca="1">INDEX('Lorri 401b'!L:L,MATCH('Retirement Calculator'!A848,'Lorri 401b'!N:N,0),0)</f>
        <v>-10907359.428932244</v>
      </c>
      <c r="S848" s="25">
        <f t="shared" ca="1" si="787"/>
        <v>-16513479.590180226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-5637909.6067735441</v>
      </c>
      <c r="R849" s="25">
        <f t="array" aca="1" ref="R849" ca="1">INDEX('Lorri 401b'!L:L,MATCH('Retirement Calculator'!A849,'Lorri 401b'!N:N,0),0)</f>
        <v>-10974552.293832019</v>
      </c>
      <c r="S849" s="25">
        <f t="shared" ca="1" si="787"/>
        <v>-16612461.900605563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-5669831.5083221281</v>
      </c>
      <c r="R850" s="25">
        <f t="array" aca="1" ref="R850" ca="1">INDEX('Lorri 401b'!L:L,MATCH('Retirement Calculator'!A850,'Lorri 401b'!N:N,0),0)</f>
        <v>-11042025.12900221</v>
      </c>
      <c r="S850" s="25">
        <f t="shared" ca="1" si="787"/>
        <v>-16711856.637324337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-5701886.4177938318</v>
      </c>
      <c r="R851" s="25">
        <f t="array" aca="1" ref="R851" ca="1">INDEX('Lorri 401b'!L:L,MATCH('Retirement Calculator'!A851,'Lorri 401b'!N:N,0),0)</f>
        <v>-11109779.100985609</v>
      </c>
      <c r="S851" s="25">
        <f t="shared" ca="1" si="787"/>
        <v>-16811665.518779442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-5734074.889388334</v>
      </c>
      <c r="R852" s="25">
        <f t="array" aca="1" ref="R852" ca="1">INDEX('Lorri 401b'!L:L,MATCH('Retirement Calculator'!A852,'Lorri 401b'!N:N,0),0)</f>
        <v>-11177815.381185606</v>
      </c>
      <c r="S852" s="25">
        <f t="shared" ca="1" si="787"/>
        <v>-16911890.27057394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-5766397.4796144804</v>
      </c>
      <c r="R853" s="25">
        <f t="array" aca="1" ref="R853" ca="1">INDEX('Lorri 401b'!L:L,MATCH('Retirement Calculator'!A853,'Lorri 401b'!N:N,0),0)</f>
        <v>-11246135.145886436</v>
      </c>
      <c r="S853" s="25">
        <f t="shared" ca="1" si="787"/>
        <v>-17012532.625500917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-5798854.7472999021</v>
      </c>
      <c r="R854" s="25">
        <f t="array" aca="1" ref="R854" ca="1">INDEX('Lorri 401b'!L:L,MATCH('Retirement Calculator'!A854,'Lorri 401b'!N:N,0),0)</f>
        <v>-11314739.57627352</v>
      </c>
      <c r="S854" s="25">
        <f t="shared" ca="1" si="787"/>
        <v>-17113594.323573422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-5831447.2536006793</v>
      </c>
      <c r="R855" s="25">
        <f t="array" aca="1" ref="R855" ca="1">INDEX('Lorri 401b'!L:L,MATCH('Retirement Calculator'!A855,'Lorri 401b'!N:N,0),0)</f>
        <v>-11383629.858453883</v>
      </c>
      <c r="S855" s="25">
        <f t="shared" ca="1" si="787"/>
        <v>-17215077.112054564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-5864175.5620110435</v>
      </c>
      <c r="R856" s="25">
        <f t="array" aca="1" ref="R856" ca="1">INDEX('Lorri 401b'!L:L,MATCH('Retirement Calculator'!A856,'Lorri 401b'!N:N,0),0)</f>
        <v>-11452807.183476664</v>
      </c>
      <c r="S856" s="25">
        <f t="shared" ca="1" si="787"/>
        <v>-17316982.745487709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-5897040.2383731175</v>
      </c>
      <c r="R857" s="25">
        <f t="array" aca="1" ref="R857" ca="1">INDEX('Lorri 401b'!L:L,MATCH('Retirement Calculator'!A857,'Lorri 401b'!N:N,0),0)</f>
        <v>-11522272.747353707</v>
      </c>
      <c r="S857" s="25">
        <f t="shared" ca="1" si="787"/>
        <v>-17419312.985726826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-5930041.8508866997</v>
      </c>
      <c r="R858" s="25">
        <f t="array" aca="1" ref="R858" ca="1">INDEX('Lorri 401b'!L:L,MATCH('Retirement Calculator'!A858,'Lorri 401b'!N:N,0),0)</f>
        <v>-11592027.751080237</v>
      </c>
      <c r="S858" s="25">
        <f t="shared" ca="1" si="787"/>
        <v>-17522069.601966936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-5963180.9701190889</v>
      </c>
      <c r="R859" s="25">
        <f t="array" aca="1" ref="R859" ca="1">INDEX('Lorri 401b'!L:L,MATCH('Retirement Calculator'!A859,'Lorri 401b'!N:N,0),0)</f>
        <v>-11662073.400655629</v>
      </c>
      <c r="S859" s="25">
        <f t="shared" ca="1" si="787"/>
        <v>-17625254.370774716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-5996458.1690149466</v>
      </c>
      <c r="R860" s="25">
        <f t="array" aca="1" ref="R860" ca="1">INDEX('Lorri 401b'!L:L,MATCH('Retirement Calculator'!A860,'Lorri 401b'!N:N,0),0)</f>
        <v>-11732410.90710425</v>
      </c>
      <c r="S860" s="25">
        <f t="shared" ca="1" si="787"/>
        <v>-17728869.076119196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-6029874.0229062038</v>
      </c>
      <c r="R861" s="25">
        <f t="array" aca="1" ref="R861" ca="1">INDEX('Lorri 401b'!L:L,MATCH('Retirement Calculator'!A861,'Lorri 401b'!N:N,0),0)</f>
        <v>-11803041.486496408</v>
      </c>
      <c r="S861" s="25">
        <f t="shared" ca="1" si="787"/>
        <v>-17832915.50940261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-6063429.1095220074</v>
      </c>
      <c r="R862" s="25">
        <f t="array" aca="1" ref="R862" ca="1">INDEX('Lorri 401b'!L:L,MATCH('Retirement Calculator'!A862,'Lorri 401b'!N:N,0),0)</f>
        <v>-11873966.359969366</v>
      </c>
      <c r="S862" s="25">
        <f t="shared" ca="1" si="787"/>
        <v>-17937395.469491374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-6097124.0089987107</v>
      </c>
      <c r="R863" s="25">
        <f t="array" aca="1" ref="R863" ca="1">INDEX('Lorri 401b'!L:L,MATCH('Retirement Calculator'!A863,'Lorri 401b'!N:N,0),0)</f>
        <v>-11945186.753748462</v>
      </c>
      <c r="S863" s="25">
        <f t="shared" ca="1" si="787"/>
        <v>-18042310.762747172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-6130959.3038898995</v>
      </c>
      <c r="R864" s="25">
        <f t="array" aca="1" ref="R864" ca="1">INDEX('Lorri 401b'!L:L,MATCH('Retirement Calculator'!A864,'Lorri 401b'!N:N,0),0)</f>
        <v>-12016703.899168303</v>
      </c>
      <c r="S864" s="25">
        <f t="shared" ca="1" si="787"/>
        <v>-18147663.203058202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-6164935.5791764688</v>
      </c>
      <c r="R865" s="25">
        <f t="array" aca="1" ref="R865" ca="1">INDEX('Lorri 401b'!L:L,MATCH('Retirement Calculator'!A865,'Lorri 401b'!N:N,0),0)</f>
        <v>-12088519.03269406</v>
      </c>
      <c r="S865" s="25">
        <f t="shared" ca="1" si="787"/>
        <v>-18253454.611870527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-6199053.4222767325</v>
      </c>
      <c r="R866" s="25">
        <f t="array" aca="1" ref="R866" ca="1">INDEX('Lorri 401b'!L:L,MATCH('Retirement Calculator'!A866,'Lorri 401b'!N:N,0),0)</f>
        <v>-12160633.395942843</v>
      </c>
      <c r="S866" s="25">
        <f t="shared" ca="1" si="787"/>
        <v>-18359686.818219576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-6233313.4230565801</v>
      </c>
      <c r="R867" s="25">
        <f t="array" aca="1" ref="R867" ca="1">INDEX('Lorri 401b'!L:L,MATCH('Retirement Calculator'!A867,'Lorri 401b'!N:N,0),0)</f>
        <v>-12233048.235705161</v>
      </c>
      <c r="S867" s="25">
        <f t="shared" ca="1" si="787"/>
        <v>-18466361.65876174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-6267716.1738396771</v>
      </c>
      <c r="R868" s="25">
        <f t="array" aca="1" ref="R868" ca="1">INDEX('Lorri 401b'!L:L,MATCH('Retirement Calculator'!A868,'Lorri 401b'!N:N,0),0)</f>
        <v>-12305764.803966491</v>
      </c>
      <c r="S868" s="25">
        <f t="shared" ca="1" si="787"/>
        <v>-18573480.977806166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-6302262.2694177041</v>
      </c>
      <c r="R869" s="25">
        <f t="array" aca="1" ref="R869" ca="1">INDEX('Lorri 401b'!L:L,MATCH('Retirement Calculator'!A869,'Lorri 401b'!N:N,0),0)</f>
        <v>-12378784.357928907</v>
      </c>
      <c r="S869" s="25">
        <f t="shared" ca="1" si="787"/>
        <v>-18681046.627346613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-6336952.3070606394</v>
      </c>
      <c r="R870" s="25">
        <f t="array" aca="1" ref="R870" ca="1">INDEX('Lorri 401b'!L:L,MATCH('Retirement Calculator'!A870,'Lorri 401b'!N:N,0),0)</f>
        <v>-12452108.160032835</v>
      </c>
      <c r="S870" s="25">
        <f t="shared" ca="1" si="787"/>
        <v>-18789060.467093475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-6371786.8865270866</v>
      </c>
      <c r="R871" s="25">
        <f t="array" aca="1" ref="R871" ca="1">INDEX('Lorri 401b'!L:L,MATCH('Retirement Calculator'!A871,'Lorri 401b'!N:N,0),0)</f>
        <v>-12525737.477978861</v>
      </c>
      <c r="S871" s="25">
        <f t="shared" ca="1" si="787"/>
        <v>-18897524.364505947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-6406766.610074644</v>
      </c>
      <c r="R872" s="25">
        <f t="array" aca="1" ref="R872" ca="1">INDEX('Lorri 401b'!L:L,MATCH('Retirement Calculator'!A872,'Lorri 401b'!N:N,0),0)</f>
        <v>-12599673.584749663</v>
      </c>
      <c r="S872" s="25">
        <f t="shared" ca="1" si="787"/>
        <v>-19006440.194824308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-6441892.0824703164</v>
      </c>
      <c r="R873" s="25">
        <f t="array" aca="1" ref="R873" ca="1">INDEX('Lorri 401b'!L:L,MATCH('Retirement Calculator'!A873,'Lorri 401b'!N:N,0),0)</f>
        <v>-12673917.75863201</v>
      </c>
      <c r="S873" s="25">
        <f t="shared" ca="1" si="787"/>
        <v>-19115809.841102324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-6477163.9110009708</v>
      </c>
      <c r="R874" s="25">
        <f t="array" aca="1" ref="R874" ca="1">INDEX('Lorri 401b'!L:L,MATCH('Retirement Calculator'!A874,'Lorri 401b'!N:N,0),0)</f>
        <v>-12748471.283238867</v>
      </c>
      <c r="S874" s="25">
        <f t="shared" ca="1" si="787"/>
        <v>-19225635.19423984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-6512582.7054838361</v>
      </c>
      <c r="R875" s="25">
        <f t="array" aca="1" ref="R875" ca="1">INDEX('Lorri 401b'!L:L,MATCH('Retirement Calculator'!A875,'Lorri 401b'!N:N,0),0)</f>
        <v>-12823335.447531587</v>
      </c>
      <c r="S875" s="25">
        <f t="shared" ca="1" si="787"/>
        <v>-19335918.153015424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-6548149.0782770468</v>
      </c>
      <c r="R876" s="25">
        <f t="array" aca="1" ref="R876" ca="1">INDEX('Lorri 401b'!L:L,MATCH('Retirement Calculator'!A876,'Lorri 401b'!N:N,0),0)</f>
        <v>-12898511.545842191</v>
      </c>
      <c r="S876" s="25">
        <f t="shared" ca="1" si="787"/>
        <v>-19446660.624119237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-6583863.6442902293</v>
      </c>
      <c r="R877" s="25">
        <f t="array" aca="1" ref="R877" ca="1">INDEX('Lorri 401b'!L:L,MATCH('Retirement Calculator'!A877,'Lorri 401b'!N:N,0),0)</f>
        <v>-12974000.877895758</v>
      </c>
      <c r="S877" s="25">
        <f t="shared" ca="1" si="787"/>
        <v>-19557864.522185989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-6619727.0209951336</v>
      </c>
      <c r="R878" s="25">
        <f t="array" aca="1" ref="R878" ca="1">INDEX('Lorri 401b'!L:L,MATCH('Retirement Calculator'!A878,'Lorri 401b'!N:N,0),0)</f>
        <v>-13049804.74883288</v>
      </c>
      <c r="S878" s="25">
        <f t="shared" ca="1" si="787"/>
        <v>-19669531.769828014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-6655739.8284363076</v>
      </c>
      <c r="R879" s="25">
        <f t="array" aca="1" ref="R879" ca="1">INDEX('Lorri 401b'!L:L,MATCH('Retirement Calculator'!A879,'Lorri 401b'!N:N,0),0)</f>
        <v>-13125924.469232241</v>
      </c>
      <c r="S879" s="25">
        <f t="shared" ca="1" si="787"/>
        <v>-19781664.297668546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-6691902.68924182</v>
      </c>
      <c r="R880" s="25">
        <f t="array" aca="1" ref="R880" ca="1">INDEX('Lorri 401b'!L:L,MATCH('Retirement Calculator'!A880,'Lorri 401b'!N:N,0),0)</f>
        <v>-13202361.355133265</v>
      </c>
      <c r="S880" s="25">
        <f t="shared" ca="1" si="787"/>
        <v>-19894264.044375084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-6728216.2286340222</v>
      </c>
      <c r="R881" s="25">
        <f t="array" aca="1" ref="R881" ca="1">INDEX('Lorri 401b'!L:L,MATCH('Retirement Calculator'!A881,'Lorri 401b'!N:N,0),0)</f>
        <v>-13279116.728058876</v>
      </c>
      <c r="S881" s="25">
        <f t="shared" ca="1" si="787"/>
        <v>-20007332.956692897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-6764681.0744403582</v>
      </c>
      <c r="R882" s="25">
        <f t="array" aca="1" ref="R882" ca="1">INDEX('Lorri 401b'!L:L,MATCH('Retirement Calculator'!A882,'Lorri 401b'!N:N,0),0)</f>
        <v>-13356191.915038345</v>
      </c>
      <c r="S882" s="25">
        <f t="shared" ca="1" si="787"/>
        <v>-20120872.989478704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-6801297.8571042214</v>
      </c>
      <c r="R883" s="25">
        <f t="array" aca="1" ref="R883" ca="1">INDEX('Lorri 401b'!L:L,MATCH('Retirement Calculator'!A883,'Lorri 401b'!N:N,0),0)</f>
        <v>-13433588.248630229</v>
      </c>
      <c r="S883" s="25">
        <f t="shared" ca="1" si="787"/>
        <v>-20234886.105734453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-6838067.2096958505</v>
      </c>
      <c r="R884" s="25">
        <f t="array" aca="1" ref="R884" ca="1">INDEX('Lorri 401b'!L:L,MATCH('Retirement Calculator'!A884,'Lorri 401b'!N:N,0),0)</f>
        <v>-13511307.066945411</v>
      </c>
      <c r="S884" s="25">
        <f t="shared" ca="1" si="787"/>
        <v>-20349374.276641261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-6874989.7679232778</v>
      </c>
      <c r="R885" s="25">
        <f t="array" aca="1" ref="R885" ca="1">INDEX('Lorri 401b'!L:L,MATCH('Retirement Calculator'!A885,'Lorri 401b'!N:N,0),0)</f>
        <v>-13589349.713670241</v>
      </c>
      <c r="S885" s="25">
        <f t="shared" ca="1" si="787"/>
        <v>-20464339.481593519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-6912066.1701433193</v>
      </c>
      <c r="R886" s="25">
        <f t="array" aca="1" ref="R886" ca="1">INDEX('Lorri 401b'!L:L,MATCH('Retirement Calculator'!A886,'Lorri 401b'!N:N,0),0)</f>
        <v>-13667717.538089756</v>
      </c>
      <c r="S886" s="25">
        <f t="shared" ca="1" si="787"/>
        <v>-20579783.708233073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-6949297.057372611</v>
      </c>
      <c r="R887" s="25">
        <f t="array" aca="1" ref="R887" ca="1">INDEX('Lorri 401b'!L:L,MATCH('Retirement Calculator'!A887,'Lorri 401b'!N:N,0),0)</f>
        <v>-13746411.895111021</v>
      </c>
      <c r="S887" s="25">
        <f t="shared" ca="1" si="787"/>
        <v>-20695708.952483632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-6986683.0732986918</v>
      </c>
      <c r="R888" s="25">
        <f t="array" aca="1" ref="R888" ca="1">INDEX('Lorri 401b'!L:L,MATCH('Retirement Calculator'!A888,'Lorri 401b'!N:N,0),0)</f>
        <v>-13825434.14528654</v>
      </c>
      <c r="S888" s="25">
        <f t="shared" ca="1" si="787"/>
        <v>-20812117.21858523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-7024224.8642911306</v>
      </c>
      <c r="R889" s="25">
        <f t="array" aca="1" ref="R889" ca="1">INDEX('Lorri 401b'!L:L,MATCH('Retirement Calculator'!A889,'Lorri 401b'!N:N,0),0)</f>
        <v>-13904785.654837791</v>
      </c>
      <c r="S889" s="25">
        <f t="shared" ca="1" si="787"/>
        <v>-20929010.519128922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-7061923.0794127053</v>
      </c>
      <c r="R890" s="25">
        <f t="array" aca="1" ref="R890" ca="1">INDEX('Lorri 401b'!L:L,MATCH('Retirement Calculator'!A890,'Lorri 401b'!N:N,0),0)</f>
        <v>-13984467.795678839</v>
      </c>
      <c r="S890" s="25">
        <f t="shared" ca="1" si="787"/>
        <v>-21046390.875091545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-7099778.3704306195</v>
      </c>
      <c r="R891" s="25">
        <f t="array" aca="1" ref="R891" ca="1">INDEX('Lorri 401b'!L:L,MATCH('Retirement Calculator'!A891,'Lorri 401b'!N:N,0),0)</f>
        <v>-14064481.945440058</v>
      </c>
      <c r="S891" s="25">
        <f t="shared" ca="1" si="787"/>
        <v>-21164260.315870676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-7137791.3918277752</v>
      </c>
      <c r="R892" s="25">
        <f t="array" aca="1" ref="R892" ca="1">INDEX('Lorri 401b'!L:L,MATCH('Retirement Calculator'!A892,'Lorri 401b'!N:N,0),0)</f>
        <v>-14144829.487491949</v>
      </c>
      <c r="S892" s="25">
        <f t="shared" ca="1" si="787"/>
        <v>-21282620.879319724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-7175962.8008140856</v>
      </c>
      <c r="R893" s="25">
        <f t="array" aca="1" ref="R893" ca="1">INDEX('Lorri 401b'!L:L,MATCH('Retirement Calculator'!A893,'Lorri 401b'!N:N,0),0)</f>
        <v>-14225511.810969055</v>
      </c>
      <c r="S893" s="25">
        <f t="shared" ca="1" si="787"/>
        <v>-21401474.611783139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-7214293.2573378393</v>
      </c>
      <c r="R894" s="25">
        <f t="array" aca="1" ref="R894" ca="1">INDEX('Lorri 401b'!L:L,MATCH('Retirement Calculator'!A894,'Lorri 401b'!N:N,0),0)</f>
        <v>-14306530.310793983</v>
      </c>
      <c r="S894" s="25">
        <f t="shared" ca="1" si="787"/>
        <v>-21520823.568131823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-7252783.4240971087</v>
      </c>
      <c r="R895" s="25">
        <f t="array" aca="1" ref="R895" ca="1">INDEX('Lorri 401b'!L:L,MATCH('Retirement Calculator'!A895,'Lorri 401b'!N:N,0),0)</f>
        <v>-14387886.387701515</v>
      </c>
      <c r="S895" s="25">
        <f t="shared" ca="1" si="787"/>
        <v>-21640669.811798625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-7291433.9665512079</v>
      </c>
      <c r="R896" s="25">
        <f t="array" aca="1" ref="R896" ca="1">INDEX('Lorri 401b'!L:L,MATCH('Retirement Calculator'!A896,'Lorri 401b'!N:N,0),0)</f>
        <v>-14469581.448262827</v>
      </c>
      <c r="S896" s="25">
        <f t="shared" ca="1" si="787"/>
        <v>-21761015.414814036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-7330245.5529321991</v>
      </c>
      <c r="R897" s="25">
        <f t="array" aca="1" ref="R897" ca="1">INDEX('Lorri 401b'!L:L,MATCH('Retirement Calculator'!A897,'Lorri 401b'!N:N,0),0)</f>
        <v>-14551616.904909812</v>
      </c>
      <c r="S897" s="25">
        <f t="shared" ca="1" si="787"/>
        <v>-21881862.457842011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-7369218.8542564446</v>
      </c>
      <c r="R898" s="25">
        <f t="array" aca="1" ref="R898" ca="1">INDEX('Lorri 401b'!L:L,MATCH('Retirement Calculator'!A898,'Lorri 401b'!N:N,0),0)</f>
        <v>-14633994.175959492</v>
      </c>
      <c r="S898" s="25">
        <f t="shared" ca="1" si="787"/>
        <v>-22003213.030215938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-7408354.5443362081</v>
      </c>
      <c r="R899" s="25">
        <f t="array" aca="1" ref="R899" ca="1">INDEX('Lorri 401b'!L:L,MATCH('Retirement Calculator'!A899,'Lorri 401b'!N:N,0),0)</f>
        <v>-14716714.685638547</v>
      </c>
      <c r="S899" s="25">
        <f t="shared" ca="1" si="787"/>
        <v>-22125069.229974754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-7447653.2997913035</v>
      </c>
      <c r="R900" s="25">
        <f t="array" aca="1" ref="R900" ca="1">INDEX('Lorri 401b'!L:L,MATCH('Retirement Calculator'!A900,'Lorri 401b'!N:N,0),0)</f>
        <v>-14799779.864107931</v>
      </c>
      <c r="S900" s="25">
        <f t="shared" ca="1" si="787"/>
        <v>-22247433.163899235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-7487115.8000607956</v>
      </c>
      <c r="R901" s="25">
        <f t="array" aca="1" ref="R901" ca="1">INDEX('Lorri 401b'!L:L,MATCH('Retirement Calculator'!A901,'Lorri 401b'!N:N,0),0)</f>
        <v>-14883191.147487605</v>
      </c>
      <c r="S901" s="25">
        <f t="shared" ca="1" si="787"/>
        <v>-22370306.947548401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-7526742.727414744</v>
      </c>
      <c r="R902" s="25">
        <f t="array" aca="1" ref="R902" ca="1">INDEX('Lorri 401b'!L:L,MATCH('Retirement Calculator'!A902,'Lorri 401b'!N:N,0),0)</f>
        <v>-14966949.977881361</v>
      </c>
      <c r="S902" s="25">
        <f t="shared" ca="1" si="787"/>
        <v>-22493692.705296107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-7566534.7669660002</v>
      </c>
      <c r="R903" s="25">
        <f t="array" aca="1" ref="R903" ca="1">INDEX('Lorri 401b'!L:L,MATCH('Retirement Calculator'!A903,'Lorri 401b'!N:N,0),0)</f>
        <v>-15051057.803401757</v>
      </c>
      <c r="S903" s="25">
        <f t="shared" ca="1" si="787"/>
        <v>-22617592.570367757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-7606492.6066820528</v>
      </c>
      <c r="R904" s="25">
        <f t="array" aca="1" ref="R904" ca="1">INDEX('Lorri 401b'!L:L,MATCH('Retirement Calculator'!A904,'Lorri 401b'!N:N,0),0)</f>
        <v>-15135516.078195155</v>
      </c>
      <c r="S904" s="25">
        <f t="shared" ca="1" si="787"/>
        <v>-22742008.684877209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-7646616.9373969231</v>
      </c>
      <c r="R905" s="25">
        <f t="array" aca="1" ref="R905" ca="1">INDEX('Lorri 401b'!L:L,MATCH('Retirement Calculator'!A905,'Lorri 401b'!N:N,0),0)</f>
        <v>-15220326.262466857</v>
      </c>
      <c r="S905" s="25">
        <f t="shared" ca="1" si="787"/>
        <v>-22866943.19986378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-7686908.4528231053</v>
      </c>
      <c r="R906" s="25">
        <f t="array" aca="1" ref="R906" ca="1">INDEX('Lorri 401b'!L:L,MATCH('Retirement Calculator'!A906,'Lorri 401b'!N:N,0),0)</f>
        <v>-15305489.822506359</v>
      </c>
      <c r="S906" s="25">
        <f t="shared" ca="1" si="787"/>
        <v>-22992398.275329463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-7727367.8495635632</v>
      </c>
      <c r="R907" s="25">
        <f t="array" aca="1" ref="R907" ca="1">INDEX('Lorri 401b'!L:L,MATCH('Retirement Calculator'!A907,'Lorri 401b'!N:N,0),0)</f>
        <v>-15391008.230712691</v>
      </c>
      <c r="S907" s="25">
        <f t="shared" ca="1" si="787"/>
        <v>-23118376.080276255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-7767995.8271237724</v>
      </c>
      <c r="R908" s="25">
        <f t="array" aca="1" ref="R908" ca="1">INDEX('Lorri 401b'!L:L,MATCH('Retirement Calculator'!A908,'Lorri 401b'!N:N,0),0)</f>
        <v>-15476882.965619884</v>
      </c>
      <c r="S908" s="25">
        <f t="shared" ca="1" si="787"/>
        <v>-23244878.792743657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-7808793.0879238164</v>
      </c>
      <c r="R909" s="25">
        <f t="array" aca="1" ref="R909" ca="1">INDEX('Lorri 401b'!L:L,MATCH('Retirement Calculator'!A909,'Lorri 401b'!N:N,0),0)</f>
        <v>-15563115.511922523</v>
      </c>
      <c r="S909" s="25">
        <f t="shared" ca="1" si="787"/>
        <v>-23371908.599846341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-7849760.3373105265</v>
      </c>
      <c r="R910" s="25">
        <f t="array" aca="1" ref="R910" ca="1">INDEX('Lorri 401b'!L:L,MATCH('Retirement Calculator'!A910,'Lorri 401b'!N:N,0),0)</f>
        <v>-15649707.360501423</v>
      </c>
      <c r="S910" s="25">
        <f t="shared" ca="1" si="787"/>
        <v>-23499467.69781195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-7890898.2835696815</v>
      </c>
      <c r="R911" s="25">
        <f t="array" aca="1" ref="R911" ca="1">INDEX('Lorri 401b'!L:L,MATCH('Retirement Calculator'!A911,'Lorri 401b'!N:N,0),0)</f>
        <v>-15736660.008449404</v>
      </c>
      <c r="S911" s="25">
        <f t="shared" ca="1" si="787"/>
        <v>-23627558.292019084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-7932207.6379382499</v>
      </c>
      <c r="R912" s="25">
        <f t="array" aca="1" ref="R912" ca="1">INDEX('Lorri 401b'!L:L,MATCH('Retirement Calculator'!A912,'Lorri 401b'!N:N,0),0)</f>
        <v>-15823974.959097166</v>
      </c>
      <c r="S912" s="25">
        <f t="shared" ca="1" si="787"/>
        <v>-23756182.597035415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-7973689.1146166874</v>
      </c>
      <c r="R913" s="25">
        <f t="array" aca="1" ref="R913" ca="1">INDEX('Lorri 401b'!L:L,MATCH('Retirement Calculator'!A913,'Lorri 401b'!N:N,0),0)</f>
        <v>-15911653.722039293</v>
      </c>
      <c r="S913" s="25">
        <f t="shared" ca="1" si="787"/>
        <v>-23885342.836655982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-8015343.4307812853</v>
      </c>
      <c r="R914" s="25">
        <f t="array" aca="1" ref="R914" ca="1">INDEX('Lorri 401b'!L:L,MATCH('Retirement Calculator'!A914,'Lorri 401b'!N:N,0),0)</f>
        <v>-15999697.813160347</v>
      </c>
      <c r="S914" s="25">
        <f t="shared" ca="1" si="787"/>
        <v>-24015041.243941631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-8057171.3065965688</v>
      </c>
      <c r="R915" s="25">
        <f t="array" aca="1" ref="R915" ca="1">INDEX('Lorri 401b'!L:L,MATCH('Retirement Calculator'!A915,'Lorri 401b'!N:N,0),0)</f>
        <v>-16088108.754661072</v>
      </c>
      <c r="S915" s="25">
        <f t="shared" ca="1" si="787"/>
        <v>-24145280.061257642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-8099173.4652277492</v>
      </c>
      <c r="R916" s="25">
        <f t="array" aca="1" ref="R916" ca="1">INDEX('Lorri 401b'!L:L,MATCH('Retirement Calculator'!A916,'Lorri 401b'!N:N,0),0)</f>
        <v>-16176888.075084716</v>
      </c>
      <c r="S916" s="25">
        <f t="shared" ca="1" si="787"/>
        <v>-24276061.540312465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-8141350.6328532258</v>
      </c>
      <c r="R917" s="25">
        <f t="array" aca="1" ref="R917" ca="1">INDEX('Lorri 401b'!L:L,MATCH('Retirement Calculator'!A917,'Lorri 401b'!N:N,0),0)</f>
        <v>-16266037.309343459</v>
      </c>
      <c r="S917" s="25">
        <f t="shared" ca="1" si="787"/>
        <v>-24407387.942196686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-8183703.538677142</v>
      </c>
      <c r="R918" s="25">
        <f t="array" aca="1" ref="R918" ca="1">INDEX('Lorri 401b'!L:L,MATCH('Retirement Calculator'!A918,'Lorri 401b'!N:N,0),0)</f>
        <v>-16355557.998744946</v>
      </c>
      <c r="S918" s="25">
        <f t="shared" ca="1" si="787"/>
        <v>-24539261.537422087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-8226232.9149419917</v>
      </c>
      <c r="R919" s="25">
        <f t="array" aca="1" ref="R919" ca="1">INDEX('Lorri 401b'!L:L,MATCH('Retirement Calculator'!A919,'Lorri 401b'!N:N,0),0)</f>
        <v>-16445451.691018941</v>
      </c>
      <c r="S919" s="25">
        <f t="shared" ca="1" si="787"/>
        <v>-24671684.605960932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-8268939.4969412778</v>
      </c>
      <c r="R920" s="25">
        <f t="array" aca="1" ref="R920" ca="1">INDEX('Lorri 401b'!L:L,MATCH('Retirement Calculator'!A920,'Lorri 401b'!N:N,0),0)</f>
        <v>-16535719.940344077</v>
      </c>
      <c r="S920" s="25">
        <f t="shared" ca="1" si="787"/>
        <v>-24804659.437285356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-8311824.0230322275</v>
      </c>
      <c r="R921" s="25">
        <f t="array" aca="1" ref="R921" ca="1">INDEX('Lorri 401b'!L:L,MATCH('Retirement Calculator'!A921,'Lorri 401b'!N:N,0),0)</f>
        <v>-16626364.307374734</v>
      </c>
      <c r="S921" s="25">
        <f t="shared" ca="1" si="787"/>
        <v>-24938188.330406964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-8354887.2346485564</v>
      </c>
      <c r="R922" s="25">
        <f t="array" aca="1" ref="R922" ca="1">INDEX('Lorri 401b'!L:L,MATCH('Retirement Calculator'!A922,'Lorri 401b'!N:N,0),0)</f>
        <v>-16717386.359268019</v>
      </c>
      <c r="S922" s="25">
        <f t="shared" ca="1" si="787"/>
        <v>-25072273.593916576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-8398129.8763132859</v>
      </c>
      <c r="R923" s="25">
        <f t="array" aca="1" ref="R923" ca="1">INDEX('Lorri 401b'!L:L,MATCH('Retirement Calculator'!A923,'Lorri 401b'!N:N,0),0)</f>
        <v>-16808787.66971086</v>
      </c>
      <c r="S923" s="25">
        <f t="shared" ca="1" si="787"/>
        <v>-25206917.546024144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-8441552.6956516188</v>
      </c>
      <c r="R924" s="25">
        <f t="array" aca="1" ref="R924" ca="1">INDEX('Lorri 401b'!L:L,MATCH('Retirement Calculator'!A924,'Lorri 401b'!N:N,0),0)</f>
        <v>-16900569.818947211</v>
      </c>
      <c r="S924" s="25">
        <f t="shared" ca="1" si="787"/>
        <v>-25342122.514598832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-8485156.4434038624</v>
      </c>
      <c r="R925" s="25">
        <f t="array" aca="1" ref="R925" ca="1">INDEX('Lorri 401b'!L:L,MATCH('Retirement Calculator'!A925,'Lorri 401b'!N:N,0),0)</f>
        <v>-16992734.393805381</v>
      </c>
      <c r="S925" s="25">
        <f t="shared" ca="1" si="787"/>
        <v>-25477890.837209243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-8528941.8734384067</v>
      </c>
      <c r="R926" s="25">
        <f t="array" aca="1" ref="R926" ca="1">INDEX('Lorri 401b'!L:L,MATCH('Retirement Calculator'!A926,'Lorri 401b'!N:N,0),0)</f>
        <v>-17085282.987725459</v>
      </c>
      <c r="S926" s="25">
        <f t="shared" ca="1" si="787"/>
        <v>-25614224.861163866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-8572909.7427647617</v>
      </c>
      <c r="R927" s="25">
        <f t="array" aca="1" ref="R927" ca="1">INDEX('Lorri 401b'!L:L,MATCH('Retirement Calculator'!A927,'Lorri 401b'!N:N,0),0)</f>
        <v>-17178217.20078687</v>
      </c>
      <c r="S927" s="25">
        <f t="shared" ca="1" si="787"/>
        <v>-25751126.94355163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-8617060.8115466423</v>
      </c>
      <c r="R928" s="25">
        <f t="array" aca="1" ref="R928" ca="1">INDEX('Lorri 401b'!L:L,MATCH('Retirement Calculator'!A928,'Lorri 401b'!N:N,0),0)</f>
        <v>-17271538.639736038</v>
      </c>
      <c r="S928" s="25">
        <f t="shared" ca="1" si="787"/>
        <v>-25888599.45128268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-8661395.8431151155</v>
      </c>
      <c r="R929" s="25">
        <f t="array" aca="1" ref="R929" ca="1">INDEX('Lorri 401b'!L:L,MATCH('Retirement Calculator'!A929,'Lorri 401b'!N:N,0),0)</f>
        <v>-17365248.918014158</v>
      </c>
      <c r="S929" s="25">
        <f t="shared" ca="1" si="787"/>
        <v>-26026644.761129275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-8705915.6039817892</v>
      </c>
      <c r="R930" s="25">
        <f t="array" aca="1" ref="R930" ca="1">INDEX('Lorri 401b'!L:L,MATCH('Retirement Calculator'!A930,'Lorri 401b'!N:N,0),0)</f>
        <v>-17459349.655785106</v>
      </c>
      <c r="S930" s="25">
        <f t="shared" ca="1" si="787"/>
        <v>-26165265.259766895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-8750620.8638520744</v>
      </c>
      <c r="R931" s="25">
        <f t="array" aca="1" ref="R931" ca="1">INDEX('Lorri 401b'!L:L,MATCH('Retirement Calculator'!A931,'Lorri 401b'!N:N,0),0)</f>
        <v>-17553842.479963433</v>
      </c>
      <c r="S931" s="25">
        <f t="shared" ca="1" si="787"/>
        <v>-26304463.343815506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-8795512.3956384864</v>
      </c>
      <c r="R932" s="25">
        <f t="array" aca="1" ref="R932" ca="1">INDEX('Lorri 401b'!L:L,MATCH('Retirement Calculator'!A932,'Lorri 401b'!N:N,0),0)</f>
        <v>-17648729.024242502</v>
      </c>
      <c r="S932" s="25">
        <f t="shared" ca="1" si="787"/>
        <v>-26444241.419880986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-8840590.9754740074</v>
      </c>
      <c r="R933" s="25">
        <f t="array" aca="1" ref="R933" ca="1">INDEX('Lorri 401b'!L:L,MATCH('Retirement Calculator'!A933,'Lorri 401b'!N:N,0),0)</f>
        <v>-17744010.929122735</v>
      </c>
      <c r="S933" s="25">
        <f t="shared" ca="1" si="787"/>
        <v>-26584601.904596742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-8885857.3827255107</v>
      </c>
      <c r="R934" s="25">
        <f t="array" aca="1" ref="R934" ca="1">INDEX('Lorri 401b'!L:L,MATCH('Retirement Calculator'!A934,'Lorri 401b'!N:N,0),0)</f>
        <v>-17839689.841939967</v>
      </c>
      <c r="S934" s="25">
        <f t="shared" ca="1" si="787"/>
        <v>-26725547.224665478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-8931312.4000072293</v>
      </c>
      <c r="R935" s="25">
        <f t="array" aca="1" ref="R935" ca="1">INDEX('Lorri 401b'!L:L,MATCH('Retirement Calculator'!A935,'Lorri 401b'!N:N,0),0)</f>
        <v>-17935767.416893937</v>
      </c>
      <c r="S935" s="25">
        <f t="shared" ca="1" si="787"/>
        <v>-26867079.816901166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-8976956.8131942879</v>
      </c>
      <c r="R936" s="25">
        <f t="array" aca="1" ref="R936" ca="1">INDEX('Lorri 401b'!L:L,MATCH('Retirement Calculator'!A936,'Lorri 401b'!N:N,0),0)</f>
        <v>-18032245.315076884</v>
      </c>
      <c r="S936" s="25">
        <f t="shared" ca="1" si="787"/>
        <v>-27009202.12827117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-9022791.4114362914</v>
      </c>
      <c r="R937" s="25">
        <f t="array" aca="1" ref="R937" ca="1">INDEX('Lorri 401b'!L:L,MATCH('Retirement Calculator'!A937,'Lorri 401b'!N:N,0),0)</f>
        <v>-18129125.204502258</v>
      </c>
      <c r="S937" s="25">
        <f t="shared" ca="1" si="787"/>
        <v>-27151916.615938552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-9068816.9871709701</v>
      </c>
      <c r="R938" s="25">
        <f t="array" aca="1" ref="R938" ca="1">INDEX('Lorri 401b'!L:L,MATCH('Retirement Calculator'!A938,'Lorri 401b'!N:N,0),0)</f>
        <v>-18226408.760133572</v>
      </c>
      <c r="S938" s="25">
        <f t="shared" ca="1" si="787"/>
        <v>-27295225.747304544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-9115034.3361378778</v>
      </c>
      <c r="R939" s="25">
        <f t="array" aca="1" ref="R939" ca="1">INDEX('Lorri 401b'!L:L,MATCH('Retirement Calculator'!A939,'Lorri 401b'!N:N,0),0)</f>
        <v>-18324097.663913351</v>
      </c>
      <c r="S939" s="25">
        <f t="shared" ca="1" si="787"/>
        <v>-27439132.00005123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-9161444.2573921476</v>
      </c>
      <c r="R940" s="25">
        <f t="array" aca="1" ref="R940" ca="1">INDEX('Lorri 401b'!L:L,MATCH('Retirement Calculator'!A940,'Lorri 401b'!N:N,0),0)</f>
        <v>-18422193.604792211</v>
      </c>
      <c r="S940" s="25">
        <f t="shared" ca="1" si="787"/>
        <v>-27583637.862184361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-9208047.5533183087</v>
      </c>
      <c r="R941" s="25">
        <f t="array" aca="1" ref="R941" ca="1">INDEX('Lorri 401b'!L:L,MATCH('Retirement Calculator'!A941,'Lorri 401b'!N:N,0),0)</f>
        <v>-18520698.278758068</v>
      </c>
      <c r="S941" s="25">
        <f t="shared" ca="1" si="787"/>
        <v>-27728745.832076378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-9254845.0296441633</v>
      </c>
      <c r="R942" s="25">
        <f t="array" aca="1" ref="R942" ca="1">INDEX('Lorri 401b'!L:L,MATCH('Retirement Calculator'!A942,'Lorri 401b'!N:N,0),0)</f>
        <v>-18619613.388865449</v>
      </c>
      <c r="S942" s="25">
        <f t="shared" ca="1" si="787"/>
        <v>-27874458.41850961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-9301837.4954547081</v>
      </c>
      <c r="R943" s="25">
        <f t="array" aca="1" ref="R943" ca="1">INDEX('Lorri 401b'!L:L,MATCH('Retirement Calculator'!A943,'Lorri 401b'!N:N,0),0)</f>
        <v>-18718940.645264942</v>
      </c>
      <c r="S943" s="25">
        <f t="shared" ca="1" si="787"/>
        <v>-28020778.140719652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-9349025.7632061299</v>
      </c>
      <c r="R944" s="25">
        <f t="array" aca="1" ref="R944" ca="1">INDEX('Lorri 401b'!L:L,MATCH('Retirement Calculator'!A944,'Lorri 401b'!N:N,0),0)</f>
        <v>-18818681.765232768</v>
      </c>
      <c r="S944" s="25">
        <f t="shared" ca="1" si="787"/>
        <v>-28167707.528438896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-9396410.6487398501</v>
      </c>
      <c r="R945" s="25">
        <f t="array" aca="1" ref="R945" ca="1">INDEX('Lorri 401b'!L:L,MATCH('Retirement Calculator'!A945,'Lorri 401b'!N:N,0),0)</f>
        <v>-18918838.473200459</v>
      </c>
      <c r="S945" s="25">
        <f t="shared" ca="1" si="787"/>
        <v>-28315249.121940307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-9443992.9712966271</v>
      </c>
      <c r="R946" s="25">
        <f t="array" aca="1" ref="R946" ca="1">INDEX('Lorri 401b'!L:L,MATCH('Retirement Calculator'!A946,'Lorri 401b'!N:N,0),0)</f>
        <v>-19019412.500784684</v>
      </c>
      <c r="S946" s="25">
        <f t="shared" ca="1" si="787"/>
        <v>-28463405.472081311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-9491773.5535307247</v>
      </c>
      <c r="R947" s="25">
        <f t="array" aca="1" ref="R947" ca="1">INDEX('Lorri 401b'!L:L,MATCH('Retirement Calculator'!A947,'Lorri 401b'!N:N,0),0)</f>
        <v>-19120405.586817175</v>
      </c>
      <c r="S947" s="25">
        <f t="shared" ca="1" si="787"/>
        <v>-28612179.140347898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-9539753.2215241306</v>
      </c>
      <c r="R948" s="25">
        <f t="array" aca="1" ref="R948" ca="1">INDEX('Lorri 401b'!L:L,MATCH('Retirement Calculator'!A948,'Lorri 401b'!N:N,0),0)</f>
        <v>-19221819.477374803</v>
      </c>
      <c r="S948" s="25">
        <f t="shared" ca="1" si="787"/>
        <v>-28761572.698898934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-9587932.804800842</v>
      </c>
      <c r="R949" s="25">
        <f t="array" aca="1" ref="R949" ca="1">INDEX('Lorri 401b'!L:L,MATCH('Retirement Calculator'!A949,'Lorri 401b'!N:N,0),0)</f>
        <v>-19323655.925809752</v>
      </c>
      <c r="S949" s="25">
        <f t="shared" ca="1" si="787"/>
        <v>-28911588.730610594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-9636313.1363412067</v>
      </c>
      <c r="R950" s="25">
        <f t="array" aca="1" ref="R950" ca="1">INDEX('Lorri 401b'!L:L,MATCH('Retirement Calculator'!A950,'Lorri 401b'!N:N,0),0)</f>
        <v>-19425916.692779846</v>
      </c>
      <c r="S950" s="25">
        <f t="shared" ca="1" si="787"/>
        <v>-29062229.829121053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-9684895.0525963232</v>
      </c>
      <c r="R951" s="25">
        <f t="array" aca="1" ref="R951" ca="1">INDEX('Lorri 401b'!L:L,MATCH('Retirement Calculator'!A951,'Lorri 401b'!N:N,0),0)</f>
        <v>-19528603.546278983</v>
      </c>
      <c r="S951" s="25">
        <f t="shared" ca="1" si="787"/>
        <v>-29213498.598875307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-9733679.3935025018</v>
      </c>
      <c r="R952" s="25">
        <f t="array" aca="1" ref="R952" ca="1">INDEX('Lorri 401b'!L:L,MATCH('Retirement Calculator'!A952,'Lorri 401b'!N:N,0),0)</f>
        <v>-19631718.261667702</v>
      </c>
      <c r="S952" s="25">
        <f t="shared" ca="1" si="787"/>
        <v>-29365397.655170202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-9782667.0024957899</v>
      </c>
      <c r="R953" s="25">
        <f t="array" aca="1" ref="R953" ca="1">INDEX('Lorri 401b'!L:L,MATCH('Retirement Calculator'!A953,'Lorri 401b'!N:N,0),0)</f>
        <v>-19735262.621703874</v>
      </c>
      <c r="S953" s="25">
        <f t="shared" ca="1" si="787"/>
        <v>-29517929.624199666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-9831858.7265265509</v>
      </c>
      <c r="R954" s="25">
        <f t="array" aca="1" ref="R954" ca="1">INDEX('Lorri 401b'!L:L,MATCH('Retirement Calculator'!A954,'Lorri 401b'!N:N,0),0)</f>
        <v>-19839238.416573528</v>
      </c>
      <c r="S954" s="25">
        <f t="shared" ca="1" si="787"/>
        <v>-29671097.143100079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-9881255.4160741065</v>
      </c>
      <c r="R955" s="25">
        <f t="array" aca="1" ref="R955" ca="1">INDEX('Lorri 401b'!L:L,MATCH('Retirement Calculator'!A955,'Lorri 401b'!N:N,0),0)</f>
        <v>-19943647.443921804</v>
      </c>
      <c r="S955" s="25">
        <f t="shared" ca="1" si="787"/>
        <v>-29824902.859995909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-9930857.9251614437</v>
      </c>
      <c r="R956" s="25">
        <f t="array" aca="1" ref="R956" ca="1">INDEX('Lorri 401b'!L:L,MATCH('Retirement Calculator'!A956,'Lorri 401b'!N:N,0),0)</f>
        <v>-20048491.508884035</v>
      </c>
      <c r="S956" s="25">
        <f t="shared" ca="1" si="787"/>
        <v>-29979349.434045479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-9980667.1113699768</v>
      </c>
      <c r="R957" s="25">
        <f t="array" aca="1" ref="R957" ca="1">INDEX('Lorri 401b'!L:L,MATCH('Retirement Calculator'!A957,'Lorri 401b'!N:N,0),0)</f>
        <v>-20153772.424116939</v>
      </c>
      <c r="S957" s="25">
        <f t="shared" ca="1" si="787"/>
        <v>-30134439.535486914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-10030683.835854379</v>
      </c>
      <c r="R958" s="25">
        <f t="array" aca="1" ref="R958" ca="1">INDEX('Lorri 401b'!L:L,MATCH('Retirement Calculator'!A958,'Lorri 401b'!N:N,0),0)</f>
        <v>-20259492.009829983</v>
      </c>
      <c r="S958" s="25">
        <f t="shared" ca="1" si="787"/>
        <v>-30290175.845684364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-10080908.963357467</v>
      </c>
      <c r="R959" s="25">
        <f t="array" aca="1" ref="R959" ca="1">INDEX('Lorri 401b'!L:L,MATCH('Retirement Calculator'!A959,'Lorri 401b'!N:N,0),0)</f>
        <v>-20365652.093816828</v>
      </c>
      <c r="S959" s="25">
        <f t="shared" ca="1" si="787"/>
        <v>-30446561.057174295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-10131343.362225151</v>
      </c>
      <c r="R960" s="25">
        <f t="array" aca="1" ref="R960" ca="1">INDEX('Lorri 401b'!L:L,MATCH('Retirement Calculator'!A960,'Lorri 401b'!N:N,0),0)</f>
        <v>-20472254.511486951</v>
      </c>
      <c r="S960" s="25">
        <f t="shared" ca="1" si="787"/>
        <v>-30603597.8737121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-10181987.904421451</v>
      </c>
      <c r="R961" s="25">
        <f t="array" aca="1" ref="R961" ca="1">INDEX('Lorri 401b'!L:L,MATCH('Retirement Calculator'!A961,'Lorri 401b'!N:N,0),0)</f>
        <v>-20579301.105897367</v>
      </c>
      <c r="S961" s="25">
        <f t="shared" ca="1" si="787"/>
        <v>-30761289.010318816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-10232843.465543568</v>
      </c>
      <c r="R962" s="25">
        <f t="array" aca="1" ref="R962" ca="1">INDEX('Lorri 401b'!L:L,MATCH('Retirement Calculator'!A962,'Lorri 401b'!N:N,0),0)</f>
        <v>-20686793.727784496</v>
      </c>
      <c r="S962" s="25">
        <f t="shared" ca="1" si="787"/>
        <v>-30919637.193328064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-10283910.924837027</v>
      </c>
      <c r="R963" s="25">
        <f t="array" aca="1" ref="R963" ca="1">INDEX('Lorri 401b'!L:L,MATCH('Retirement Calculator'!A963,'Lorri 401b'!N:N,0),0)</f>
        <v>-20794734.235596154</v>
      </c>
      <c r="S963" s="25">
        <f t="shared" ca="1" si="787"/>
        <v>-31078645.160433181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-10335191.165210877</v>
      </c>
      <c r="R964" s="25">
        <f t="array" aca="1" ref="R964" ca="1">INDEX('Lorri 401b'!L:L,MATCH('Retirement Calculator'!A964,'Lorri 401b'!N:N,0),0)</f>
        <v>-20903124.495523691</v>
      </c>
      <c r="S964" s="25">
        <f t="shared" ca="1" si="787"/>
        <v>-31238315.660734568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-10386685.07325295</v>
      </c>
      <c r="R965" s="25">
        <f t="array" aca="1" ref="R965" ca="1">INDEX('Lorri 401b'!L:L,MATCH('Retirement Calculator'!A965,'Lorri 401b'!N:N,0),0)</f>
        <v>-21011966.38153426</v>
      </c>
      <c r="S965" s="25">
        <f t="shared" ca="1" si="787"/>
        <v>-31398651.45478721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-10438393.539245199</v>
      </c>
      <c r="R966" s="25">
        <f t="array" aca="1" ref="R966" ca="1">INDEX('Lorri 401b'!L:L,MATCH('Retirement Calculator'!A966,'Lorri 401b'!N:N,0),0)</f>
        <v>-21121261.775403209</v>
      </c>
      <c r="S966" s="25">
        <f t="shared" ca="1" si="787"/>
        <v>-31559655.314648408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-10490317.457179083</v>
      </c>
      <c r="R967" s="25">
        <f t="array" aca="1" ref="R967" ca="1">INDEX('Lorri 401b'!L:L,MATCH('Retirement Calculator'!A967,'Lorri 401b'!N:N,0),0)</f>
        <v>-21231012.566746611</v>
      </c>
      <c r="S967" s="25">
        <f t="shared" ca="1" si="787"/>
        <v>-31721330.023925692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-10542457.724771023</v>
      </c>
      <c r="R968" s="25">
        <f t="array" aca="1" ref="R968" ca="1">INDEX('Lorri 401b'!L:L,MATCH('Retirement Calculator'!A968,'Lorri 401b'!N:N,0),0)</f>
        <v>-21341220.653053943</v>
      </c>
      <c r="S968" s="25">
        <f t="shared" ca="1" si="787"/>
        <v>-31883678.377824966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-10594815.243477929</v>
      </c>
      <c r="R969" s="25">
        <f t="array" aca="1" ref="R969" ca="1">INDEX('Lorri 401b'!L:L,MATCH('Retirement Calculator'!A969,'Lorri 401b'!N:N,0),0)</f>
        <v>-21451887.939720888</v>
      </c>
      <c r="S969" s="25">
        <f t="shared" ca="1" si="787"/>
        <v>-32046703.183198817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-10647390.918512782</v>
      </c>
      <c r="R970" s="25">
        <f t="array" aca="1" ref="R970" ca="1">INDEX('Lorri 401b'!L:L,MATCH('Retirement Calculator'!A970,'Lorri 401b'!N:N,0),0)</f>
        <v>-21563016.34008228</v>
      </c>
      <c r="S970" s="25">
        <f t="shared" ca="1" si="787"/>
        <v>-32210407.258595064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-10700185.658860279</v>
      </c>
      <c r="R971" s="25">
        <f t="array" aca="1" ref="R971" ca="1">INDEX('Lorri 401b'!L:L,MATCH('Retirement Calculator'!A971,'Lorri 401b'!N:N,0),0)</f>
        <v>-21674607.775445178</v>
      </c>
      <c r="S971" s="25">
        <f t="shared" ca="1" si="787"/>
        <v>-32374793.434305459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-10753200.377292559</v>
      </c>
      <c r="R972" s="25">
        <f t="array" aca="1" ref="R972" ca="1">INDEX('Lorri 401b'!L:L,MATCH('Retirement Calculator'!A972,'Lorri 401b'!N:N,0),0)</f>
        <v>-21786664.17512209</v>
      </c>
      <c r="S972" s="25">
        <f t="shared" ca="1" si="787"/>
        <v>-32539864.552414648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-10806435.990384972</v>
      </c>
      <c r="R973" s="25">
        <f t="array" aca="1" ref="R973" ca="1">INDEX('Lorri 401b'!L:L,MATCH('Retirement Calculator'!A973,'Lorri 401b'!N:N,0),0)</f>
        <v>-21899187.47646432</v>
      </c>
      <c r="S973" s="25">
        <f t="shared" ca="1" si="787"/>
        <v>-32705623.46684929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-10859893.418531938</v>
      </c>
      <c r="R974" s="25">
        <f t="array" aca="1" ref="R974" ca="1">INDEX('Lorri 401b'!L:L,MATCH('Retirement Calculator'!A974,'Lorri 401b'!N:N,0),0)</f>
        <v>-22012179.624895476</v>
      </c>
      <c r="S974" s="25">
        <f t="shared" ca="1" si="787"/>
        <v>-32872073.043427415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-10913573.585962849</v>
      </c>
      <c r="R975" s="25">
        <f t="array" aca="1" ref="R975" ca="1">INDEX('Lorri 401b'!L:L,MATCH('Retirement Calculator'!A975,'Lorri 401b'!N:N,0),0)</f>
        <v>-22125642.573945094</v>
      </c>
      <c r="S975" s="25">
        <f t="shared" ca="1" si="787"/>
        <v>-33039216.159907945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-10967477.420758056</v>
      </c>
      <c r="R976" s="25">
        <f t="array" aca="1" ref="R976" ca="1">INDEX('Lorri 401b'!L:L,MATCH('Retirement Calculator'!A976,'Lorri 401b'!N:N,0),0)</f>
        <v>-22239578.285282418</v>
      </c>
      <c r="S976" s="25">
        <f t="shared" ca="1" si="787"/>
        <v>-33207055.706040472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-11021605.854864908</v>
      </c>
      <c r="R977" s="25">
        <f t="array" aca="1" ref="R977" ca="1">INDEX('Lorri 401b'!L:L,MATCH('Retirement Calculator'!A977,'Lorri 401b'!N:N,0),0)</f>
        <v>-22353988.728750315</v>
      </c>
      <c r="S977" s="25">
        <f t="shared" ca="1" si="787"/>
        <v>-33375594.583615221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-11075959.824113874</v>
      </c>
      <c r="R978" s="25">
        <f t="array" aca="1" ref="R978" ca="1">INDEX('Lorri 401b'!L:L,MATCH('Retirement Calculator'!A978,'Lorri 401b'!N:N,0),0)</f>
        <v>-22468875.882399328</v>
      </c>
      <c r="S978" s="25">
        <f t="shared" ca="1" si="787"/>
        <v>-33544835.706513204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-11130540.268234709</v>
      </c>
      <c r="R979" s="25">
        <f t="array" aca="1" ref="R979" ca="1">INDEX('Lorri 401b'!L:L,MATCH('Retirement Calculator'!A979,'Lorri 401b'!N:N,0),0)</f>
        <v>-22584241.73252188</v>
      </c>
      <c r="S979" s="25">
        <f t="shared" ca="1" si="787"/>
        <v>-33714782.000756592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-11185348.130872715</v>
      </c>
      <c r="R980" s="25">
        <f t="array" aca="1" ref="R980" ca="1">INDEX('Lorri 401b'!L:L,MATCH('Retirement Calculator'!A980,'Lorri 401b'!N:N,0),0)</f>
        <v>-22700088.27368661</v>
      </c>
      <c r="S980" s="25">
        <f t="shared" ca="1" si="787"/>
        <v>-33885436.404559329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-11240384.359605046</v>
      </c>
      <c r="R981" s="25">
        <f t="array" aca="1" ref="R981" ca="1">INDEX('Lorri 401b'!L:L,MATCH('Retirement Calculator'!A981,'Lorri 401b'!N:N,0),0)</f>
        <v>-22816417.508772857</v>
      </c>
      <c r="S981" s="25">
        <f t="shared" ca="1" si="787"/>
        <v>-34056801.868377902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-11295649.905957095</v>
      </c>
      <c r="R982" s="25">
        <f t="array" aca="1" ref="R982" ca="1">INDEX('Lorri 401b'!L:L,MATCH('Retirement Calculator'!A982,'Lorri 401b'!N:N,0),0)</f>
        <v>-22933231.449005298</v>
      </c>
      <c r="S982" s="25">
        <f t="shared" ca="1" si="787"/>
        <v>-34228881.354962394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-11351145.725418944</v>
      </c>
      <c r="R983" s="25">
        <f t="array" aca="1" ref="R983" ca="1">INDEX('Lorri 401b'!L:L,MATCH('Retirement Calculator'!A983,'Lorri 401b'!N:N,0),0)</f>
        <v>-23050532.113988709</v>
      </c>
      <c r="S983" s="25">
        <f t="shared" ca="1" si="787"/>
        <v>-34401677.839407653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-11406872.777461885</v>
      </c>
      <c r="R984" s="25">
        <f t="array" aca="1" ref="R984" ca="1">INDEX('Lorri 401b'!L:L,MATCH('Retirement Calculator'!A984,'Lorri 401b'!N:N,0),0)</f>
        <v>-23168321.531742882</v>
      </c>
      <c r="S984" s="25">
        <f t="shared" ca="1" si="787"/>
        <v>-34575194.309204765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-11462832.025555003</v>
      </c>
      <c r="R985" s="25">
        <f t="array" aca="1" ref="R985" ca="1">INDEX('Lorri 401b'!L:L,MATCH('Retirement Calculator'!A985,'Lorri 401b'!N:N,0),0)</f>
        <v>-23286601.738737699</v>
      </c>
      <c r="S985" s="25">
        <f t="shared" ca="1" si="787"/>
        <v>-34749433.764292702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-11519024.437181843</v>
      </c>
      <c r="R986" s="25">
        <f t="array" aca="1" ref="R986" ca="1">INDEX('Lorri 401b'!L:L,MATCH('Retirement Calculator'!A986,'Lorri 401b'!N:N,0),0)</f>
        <v>-23405374.779928327</v>
      </c>
      <c r="S986" s="25">
        <f t="shared" ca="1" si="787"/>
        <v>-34924399.217110172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-11575450.983857129</v>
      </c>
      <c r="R987" s="25">
        <f t="array" aca="1" ref="R987" ca="1">INDEX('Lorri 401b'!L:L,MATCH('Retirement Calculator'!A987,'Lorri 401b'!N:N,0),0)</f>
        <v>-23524642.708790582</v>
      </c>
      <c r="S987" s="25">
        <f t="shared" ca="1" si="787"/>
        <v>-35100093.69264771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-11632112.641143562</v>
      </c>
      <c r="R988" s="25">
        <f t="array" aca="1" ref="R988" ca="1">INDEX('Lorri 401b'!L:L,MATCH('Retirement Calculator'!A988,'Lorri 401b'!N:N,0),0)</f>
        <v>-23644407.58735643</v>
      </c>
      <c r="S988" s="25">
        <f t="shared" ca="1" si="787"/>
        <v>-35276520.228499994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-11689010.388668688</v>
      </c>
      <c r="R989" s="25">
        <f t="array" aca="1" ref="R989" ca="1">INDEX('Lorri 401b'!L:L,MATCH('Retirement Calculator'!A989,'Lorri 401b'!N:N,0),0)</f>
        <v>-23764671.486249637</v>
      </c>
      <c r="S989" s="25">
        <f t="shared" ca="1" si="787"/>
        <v>-35453681.874918327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-11746145.210141836</v>
      </c>
      <c r="R990" s="25">
        <f t="array" aca="1" ref="R990" ca="1">INDEX('Lorri 401b'!L:L,MATCH('Retirement Calculator'!A990,'Lorri 401b'!N:N,0),0)</f>
        <v>-23885436.484721564</v>
      </c>
      <c r="S990" s="25">
        <f t="shared" ca="1" si="787"/>
        <v>-35631581.694863401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-11803518.093371121</v>
      </c>
      <c r="R991" s="25">
        <f t="array" aca="1" ref="R991" ca="1">INDEX('Lorri 401b'!L:L,MATCH('Retirement Calculator'!A991,'Lorri 401b'!N:N,0),0)</f>
        <v>-24006704.670687124</v>
      </c>
      <c r="S991" s="25">
        <f t="shared" ca="1" si="787"/>
        <v>-35810222.764058247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-11861130.030280529</v>
      </c>
      <c r="R992" s="25">
        <f t="array" aca="1" ref="R992" ca="1">INDEX('Lorri 401b'!L:L,MATCH('Retirement Calculator'!A992,'Lorri 401b'!N:N,0),0)</f>
        <v>-24128478.140760876</v>
      </c>
      <c r="S992" s="25">
        <f t="shared" ca="1" si="787"/>
        <v>-35989608.171041407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-11918982.016927058</v>
      </c>
      <c r="R993" s="25">
        <f t="array" aca="1" ref="R993" ca="1">INDEX('Lorri 401b'!L:L,MATCH('Retirement Calculator'!A993,'Lorri 401b'!N:N,0),0)</f>
        <v>-24250759.00029327</v>
      </c>
      <c r="S993" s="25">
        <f t="shared" ca="1" si="787"/>
        <v>-36169741.017220326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-11977075.053517949</v>
      </c>
      <c r="R994" s="25">
        <f t="array" aca="1" ref="R994" ca="1">INDEX('Lorri 401b'!L:L,MATCH('Retirement Calculator'!A994,'Lorri 401b'!N:N,0),0)</f>
        <v>-24373549.363407046</v>
      </c>
      <c r="S994" s="25">
        <f t="shared" ca="1" si="787"/>
        <v>-36350624.416924998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-12035410.144427968</v>
      </c>
      <c r="R995" s="25">
        <f t="array" aca="1" ref="R995" ca="1">INDEX('Lorri 401b'!L:L,MATCH('Retirement Calculator'!A995,'Lorri 401b'!N:N,0),0)</f>
        <v>-24496851.353033796</v>
      </c>
      <c r="S995" s="25">
        <f t="shared" ca="1" si="787"/>
        <v>-36532261.497461766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-12093988.298216779</v>
      </c>
      <c r="R996" s="25">
        <f t="array" aca="1" ref="R996" ca="1">INDEX('Lorri 401b'!L:L,MATCH('Retirement Calculator'!A996,'Lorri 401b'!N:N,0),0)</f>
        <v>-24620667.100950658</v>
      </c>
      <c r="S996" s="25">
        <f t="shared" ca="1" si="787"/>
        <v>-36714655.399167433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-12152810.527646376</v>
      </c>
      <c r="R997" s="25">
        <f t="array" aca="1" ref="R997" ca="1">INDEX('Lorri 401b'!L:L,MATCH('Retirement Calculator'!A997,'Lorri 401b'!N:N,0),0)</f>
        <v>-24744998.747817174</v>
      </c>
      <c r="S997" s="25">
        <f t="shared" ca="1" si="787"/>
        <v>-36897809.275463551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-12211877.849698598</v>
      </c>
      <c r="R998" s="25">
        <f t="array" aca="1" ref="R998" ca="1">INDEX('Lorri 401b'!L:L,MATCH('Retirement Calculator'!A998,'Lorri 401b'!N:N,0),0)</f>
        <v>-24869848.443212301</v>
      </c>
      <c r="S998" s="25">
        <f t="shared" ca="1" si="787"/>
        <v>-37081726.292910896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-12271191.285592703</v>
      </c>
      <c r="R999" s="25">
        <f t="array" aca="1" ref="R999" ca="1">INDEX('Lorri 401b'!L:L,MATCH('Retirement Calculator'!A999,'Lorri 401b'!N:N,0),0)</f>
        <v>-24995218.345671572</v>
      </c>
      <c r="S999" s="25">
        <f t="shared" ca="1" si="787"/>
        <v>-37266409.631264277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-12330751.860803034</v>
      </c>
      <c r="R1000" s="25">
        <f t="array" aca="1" ref="R1000" ca="1">INDEX('Lorri 401b'!L:L,MATCH('Retirement Calculator'!A1000,'Lorri 401b'!N:N,0),0)</f>
        <v>-25121110.622724425</v>
      </c>
      <c r="S1000" s="25">
        <f t="shared" ca="1" si="787"/>
        <v>-37451862.483527459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-12390560.605076741</v>
      </c>
      <c r="R1001" s="25">
        <f t="array" aca="1" ref="R1001" ca="1">INDEX('Lorri 401b'!L:L,MATCH('Retirement Calculator'!A1001,'Lorri 401b'!N:N,0),0)</f>
        <v>-25247527.450931665</v>
      </c>
      <c r="S1001" s="25">
        <f t="shared" ca="1" si="787"/>
        <v>-37638088.056008406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-12450618.55245159</v>
      </c>
      <c r="R1002" s="25">
        <f t="array" aca="1" ref="R1002" ca="1">INDEX('Lorri 401b'!L:L,MATCH('Retirement Calculator'!A1002,'Lorri 401b'!N:N,0),0)</f>
        <v>-25374471.015923101</v>
      </c>
      <c r="S1002" s="25">
        <f t="shared" ca="1" si="787"/>
        <v>-37825089.568374693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-12510926.741273833</v>
      </c>
      <c r="R1003" s="25">
        <f t="array" aca="1" ref="R1003" ca="1">INDEX('Lorri 401b'!L:L,MATCH('Retirement Calculator'!A1003,'Lorri 401b'!N:N,0),0)</f>
        <v>-25501943.512435336</v>
      </c>
      <c r="S1003" s="25">
        <f t="shared" ca="1" si="787"/>
        <v>-38012870.253709167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-12571486.214216169</v>
      </c>
      <c r="R1004" s="25">
        <f t="array" aca="1" ref="R1004" ca="1">INDEX('Lorri 401b'!L:L,MATCH('Retirement Calculator'!A1004,'Lorri 401b'!N:N,0),0)</f>
        <v>-25629947.144349705</v>
      </c>
      <c r="S1004" s="25">
        <f t="shared" ca="1" si="787"/>
        <v>-38201433.358565874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-12632298.018295765</v>
      </c>
      <c r="R1005" s="25">
        <f t="array" aca="1" ref="R1005" ca="1">INDEX('Lorri 401b'!L:L,MATCH('Retirement Calculator'!A1005,'Lorri 401b'!N:N,0),0)</f>
        <v>-25758484.124730386</v>
      </c>
      <c r="S1005" s="25">
        <f t="shared" ca="1" si="787"/>
        <v>-38390782.143026151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-12693363.204892358</v>
      </c>
      <c r="R1006" s="25">
        <f t="array" aca="1" ref="R1006" ca="1">INDEX('Lorri 401b'!L:L,MATCH('Retirement Calculator'!A1006,'Lorri 401b'!N:N,0),0)</f>
        <v>-25887556.675862651</v>
      </c>
      <c r="S1006" s="25">
        <f t="shared" ca="1" si="787"/>
        <v>-38580919.880755007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-12754682.829766437</v>
      </c>
      <c r="R1007" s="25">
        <f t="array" aca="1" ref="R1007" ca="1">INDEX('Lorri 401b'!L:L,MATCH('Retirement Calculator'!A1007,'Lorri 401b'!N:N,0),0)</f>
        <v>-26017167.029291302</v>
      </c>
      <c r="S1007" s="25">
        <f t="shared" ca="1" si="787"/>
        <v>-38771849.859057739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-12816257.953077491</v>
      </c>
      <c r="R1008" s="25">
        <f t="array" aca="1" ref="R1008" ca="1">INDEX('Lorri 401b'!L:L,MATCH('Retirement Calculator'!A1008,'Lorri 401b'!N:N,0),0)</f>
        <v>-26147317.425859239</v>
      </c>
      <c r="S1008" s="25">
        <f t="shared" ca="1" si="787"/>
        <v>-38963575.37893673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-12878089.639402343</v>
      </c>
      <c r="R1009" s="25">
        <f t="array" aca="1" ref="R1009" ca="1">INDEX('Lorri 401b'!L:L,MATCH('Retirement Calculator'!A1009,'Lorri 401b'!N:N,0),0)</f>
        <v>-26278010.115746208</v>
      </c>
      <c r="S1009" s="25">
        <f t="shared" ca="1" si="787"/>
        <v>-39156099.755148552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-12940178.957753547</v>
      </c>
      <c r="R1010" s="25">
        <f t="array" aca="1" ref="R1010" ca="1">INDEX('Lorri 401b'!L:L,MATCH('Retirement Calculator'!A1010,'Lorri 401b'!N:N,0),0)</f>
        <v>-26409247.358507704</v>
      </c>
      <c r="S1010" s="25">
        <f t="shared" ca="1" si="787"/>
        <v>-39349426.316261247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-13002526.981597882</v>
      </c>
      <c r="R1011" s="25">
        <f t="array" aca="1" ref="R1011" ca="1">INDEX('Lorri 401b'!L:L,MATCH('Retirement Calculator'!A1011,'Lorri 401b'!N:N,0),0)</f>
        <v>-26541031.423114043</v>
      </c>
      <c r="S1011" s="25">
        <f t="shared" ca="1" si="787"/>
        <v>-39543558.404711924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-13065134.788874902</v>
      </c>
      <c r="R1012" s="25">
        <f t="array" aca="1" ref="R1012" ca="1">INDEX('Lorri 401b'!L:L,MATCH('Retirement Calculator'!A1012,'Lorri 401b'!N:N,0),0)</f>
        <v>-26673364.587989572</v>
      </c>
      <c r="S1012" s="25">
        <f t="shared" ca="1" si="787"/>
        <v>-39738499.376864478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-13128003.462015575</v>
      </c>
      <c r="R1013" s="25">
        <f t="array" aca="1" ref="R1013" ca="1">INDEX('Lorri 401b'!L:L,MATCH('Retirement Calculator'!A1013,'Lorri 401b'!N:N,0),0)</f>
        <v>-26806249.141052082</v>
      </c>
      <c r="S1013" s="25">
        <f t="shared" ca="1" si="787"/>
        <v>-39934252.603067659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-13191134.087961001</v>
      </c>
      <c r="R1014" s="25">
        <f t="array" aca="1" ref="R1014" ca="1">INDEX('Lorri 401b'!L:L,MATCH('Retirement Calculator'!A1014,'Lorri 401b'!N:N,0),0)</f>
        <v>-26939687.379752353</v>
      </c>
      <c r="S1014" s="25">
        <f t="shared" ca="1" si="787"/>
        <v>-40130821.467713356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-13254527.758181199</v>
      </c>
      <c r="R1015" s="25">
        <f t="array" aca="1" ref="R1015" ca="1">INDEX('Lorri 401b'!L:L,MATCH('Retirement Calculator'!A1015,'Lorri 401b'!N:N,0),0)</f>
        <v>-27073681.611113876</v>
      </c>
      <c r="S1015" s="25">
        <f t="shared" ca="1" si="787"/>
        <v>-40328209.369295076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-13318185.568693982</v>
      </c>
      <c r="R1016" s="25">
        <f t="array" aca="1" ref="R1016" ca="1">INDEX('Lorri 401b'!L:L,MATCH('Retirement Calculator'!A1016,'Lorri 401b'!N:N,0),0)</f>
        <v>-27208234.151772738</v>
      </c>
      <c r="S1016" s="25">
        <f t="shared" ca="1" si="787"/>
        <v>-40526419.720466718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-13382108.620083902</v>
      </c>
      <c r="R1017" s="25">
        <f t="array" aca="1" ref="R1017" ca="1">INDEX('Lorri 401b'!L:L,MATCH('Retirement Calculator'!A1017,'Lorri 401b'!N:N,0),0)</f>
        <v>-27343347.328017678</v>
      </c>
      <c r="S1017" s="25">
        <f t="shared" ca="1" si="787"/>
        <v>-40725455.94810158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-13446298.017521279</v>
      </c>
      <c r="R1018" s="25">
        <f t="array" aca="1" ref="R1018" ca="1">INDEX('Lorri 401b'!L:L,MATCH('Retirement Calculator'!A1018,'Lorri 401b'!N:N,0),0)</f>
        <v>-27479023.475830305</v>
      </c>
      <c r="S1018" s="25">
        <f t="shared" ca="1" si="787"/>
        <v>-40925321.493351586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-13510754.870781312</v>
      </c>
      <c r="R1019" s="25">
        <f t="array" aca="1" ref="R1019" ca="1">INDEX('Lorri 401b'!L:L,MATCH('Retirement Calculator'!A1019,'Lorri 401b'!N:N,0),0)</f>
        <v>-27615264.940925486</v>
      </c>
      <c r="S1019" s="25">
        <f t="shared" ca="1" si="787"/>
        <v>-41126019.811706796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-13575480.294263262</v>
      </c>
      <c r="R1020" s="25">
        <f t="array" aca="1" ref="R1020" ca="1">INDEX('Lorri 401b'!L:L,MATCH('Retirement Calculator'!A1020,'Lorri 401b'!N:N,0),0)</f>
        <v>-27752074.078791898</v>
      </c>
      <c r="S1020" s="25">
        <f t="shared" ca="1" si="787"/>
        <v>-41327554.37305516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-13640475.407009721</v>
      </c>
      <c r="R1021" s="25">
        <f t="array" aca="1" ref="R1021" ca="1">INDEX('Lorri 401b'!L:L,MATCH('Retirement Calculator'!A1021,'Lorri 401b'!N:N,0),0)</f>
        <v>-27889453.25473275</v>
      </c>
      <c r="S1021" s="25">
        <f t="shared" ca="1" si="787"/>
        <v>-41529928.661742471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-13705741.332725955</v>
      </c>
      <c r="R1022" s="25">
        <f t="array" aca="1" ref="R1022" ca="1">INDEX('Lorri 401b'!L:L,MATCH('Retirement Calculator'!A1022,'Lorri 401b'!N:N,0),0)</f>
        <v>-28027404.843906693</v>
      </c>
      <c r="S1022" s="25">
        <f t="shared" ca="1" si="787"/>
        <v>-41733146.17663265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-13771279.199799342</v>
      </c>
      <c r="R1023" s="25">
        <f t="array" aca="1" ref="R1023" ca="1">INDEX('Lorri 401b'!L:L,MATCH('Retirement Calculator'!A1023,'Lorri 401b'!N:N,0),0)</f>
        <v>-28165931.231368858</v>
      </c>
      <c r="S1023" s="25">
        <f t="shared" ca="1" si="787"/>
        <v>-41937210.431168199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-13837090.141318867</v>
      </c>
      <c r="R1024" s="25">
        <f t="array" aca="1" ref="R1024" ca="1">INDEX('Lorri 401b'!L:L,MATCH('Retirement Calculator'!A1024,'Lorri 401b'!N:N,0),0)</f>
        <v>-28305034.812112115</v>
      </c>
      <c r="S1024" s="25">
        <f t="shared" ca="1" si="787"/>
        <v>-42142124.95343098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-13903175.295094723</v>
      </c>
      <c r="R1025" s="25">
        <f t="array" aca="1" ref="R1025" ca="1">INDEX('Lorri 401b'!L:L,MATCH('Retirement Calculator'!A1025,'Lorri 401b'!N:N,0),0)</f>
        <v>-28444717.99110847</v>
      </c>
      <c r="S1025" s="25">
        <f t="shared" ca="1" si="787"/>
        <v>-42347893.286203191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-13969535.803677978</v>
      </c>
      <c r="R1026" s="25">
        <f t="array" aca="1" ref="R1026" ca="1">INDEX('Lorri 401b'!L:L,MATCH('Retirement Calculator'!A1026,'Lorri 401b'!N:N,0),0)</f>
        <v>-28584983.183350645</v>
      </c>
      <c r="S1026" s="25">
        <f t="shared" ca="1" si="787"/>
        <v>-42554518.987028621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-14036172.814380331</v>
      </c>
      <c r="R1027" s="25">
        <f t="array" aca="1" ref="R1027" ca="1">INDEX('Lorri 401b'!L:L,MATCH('Retirement Calculator'!A1027,'Lorri 401b'!N:N,0),0)</f>
        <v>-28725832.813893829</v>
      </c>
      <c r="S1027" s="25">
        <f t="shared" ca="1" si="787"/>
        <v>-42762005.628274158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-14103087.479293944</v>
      </c>
      <c r="R1028" s="25">
        <f t="array" aca="1" ref="R1028" ca="1">INDEX('Lorri 401b'!L:L,MATCH('Retirement Calculator'!A1028,'Lorri 401b'!N:N,0),0)</f>
        <v>-28867269.317897607</v>
      </c>
      <c r="S1028" s="25">
        <f t="shared" ca="1" si="787"/>
        <v>-42970356.797191553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-14170280.955311364</v>
      </c>
      <c r="R1029" s="25">
        <f t="array" aca="1" ref="R1029" ca="1">INDEX('Lorri 401b'!L:L,MATCH('Retirement Calculator'!A1029,'Lorri 401b'!N:N,0),0)</f>
        <v>-29009295.140668068</v>
      </c>
      <c r="S1029" s="25">
        <f t="shared" ca="1" si="787"/>
        <v>-43179576.09597943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-14237754.404145522</v>
      </c>
      <c r="R1030" s="25">
        <f t="array" aca="1" ref="R1030" ca="1">INDEX('Lorri 401b'!L:L,MATCH('Retirement Calculator'!A1030,'Lorri 401b'!N:N,0),0)</f>
        <v>-29151912.737700075</v>
      </c>
      <c r="S1030" s="25">
        <f t="shared" ca="1" si="787"/>
        <v>-43389667.141845599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-14305508.992349824</v>
      </c>
      <c r="R1031" s="25">
        <f t="array" aca="1" ref="R1031" ca="1">INDEX('Lorri 401b'!L:L,MATCH('Retirement Calculator'!A1031,'Lorri 401b'!N:N,0),0)</f>
        <v>-29295124.574719712</v>
      </c>
      <c r="S1031" s="25">
        <f t="shared" ref="S1031:S1171" ca="1" si="1047">SUM(Q1031:R1031)</f>
        <v>-43600633.567069538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-14373545.891338309</v>
      </c>
      <c r="R1032" s="25">
        <f t="array" aca="1" ref="R1032" ca="1">INDEX('Lorri 401b'!L:L,MATCH('Retirement Calculator'!A1032,'Lorri 401b'!N:N,0),0)</f>
        <v>-29438933.127726931</v>
      </c>
      <c r="S1032" s="25">
        <f t="shared" ca="1" si="1047"/>
        <v>-43812479.019065239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-14441866.277405914</v>
      </c>
      <c r="R1033" s="25">
        <f t="array" aca="1" ref="R1033" ca="1">INDEX('Lorri 401b'!L:L,MATCH('Retirement Calculator'!A1033,'Lorri 401b'!N:N,0),0)</f>
        <v>-29583340.883038349</v>
      </c>
      <c r="S1033" s="25">
        <f t="shared" ca="1" si="1047"/>
        <v>-44025207.16044426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-14510471.3317488</v>
      </c>
      <c r="R1034" s="25">
        <f t="array" aca="1" ref="R1034" ca="1">INDEX('Lorri 401b'!L:L,MATCH('Retirement Calculator'!A1034,'Lorri 401b'!N:N,0),0)</f>
        <v>-29728350.33733023</v>
      </c>
      <c r="S1034" s="25">
        <f t="shared" ca="1" si="1047"/>
        <v>-44238821.669079028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-14579362.240484782</v>
      </c>
      <c r="R1035" s="25">
        <f t="array" aca="1" ref="R1035" ca="1">INDEX('Lorri 401b'!L:L,MATCH('Retirement Calculator'!A1035,'Lorri 401b'!N:N,0),0)</f>
        <v>-29873963.997681659</v>
      </c>
      <c r="S1035" s="25">
        <f t="shared" ca="1" si="1047"/>
        <v>-44453326.238166437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-14648540.194673829</v>
      </c>
      <c r="R1036" s="25">
        <f t="array" aca="1" ref="R1036" ca="1">INDEX('Lorri 401b'!L:L,MATCH('Retirement Calculator'!A1036,'Lorri 401b'!N:N,0),0)</f>
        <v>-30020184.381617889</v>
      </c>
      <c r="S1036" s="25">
        <f t="shared" ca="1" si="1047"/>
        <v>-44668724.576291718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-14718006.390338665</v>
      </c>
      <c r="R1037" s="25">
        <f t="array" aca="1" ref="R1037" ca="1">INDEX('Lorri 401b'!L:L,MATCH('Retirement Calculator'!A1037,'Lorri 401b'!N:N,0),0)</f>
        <v>-30167014.017153852</v>
      </c>
      <c r="S1037" s="25">
        <f t="shared" ca="1" si="1047"/>
        <v>-44885020.407492518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-14787762.028485438</v>
      </c>
      <c r="R1038" s="25">
        <f t="array" aca="1" ref="R1038" ca="1">INDEX('Lorri 401b'!L:L,MATCH('Retirement Calculator'!A1038,'Lorri 401b'!N:N,0),0)</f>
        <v>-30314455.442837883</v>
      </c>
      <c r="S1038" s="25">
        <f t="shared" ca="1" si="1047"/>
        <v>-45102217.471323319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-14857808.315124489</v>
      </c>
      <c r="R1039" s="25">
        <f t="array" aca="1" ref="R1039" ca="1">INDEX('Lorri 401b'!L:L,MATCH('Retirement Calculator'!A1039,'Lorri 401b'!N:N,0),0)</f>
        <v>-30462511.207795594</v>
      </c>
      <c r="S1039" s="25">
        <f t="shared" ca="1" si="1047"/>
        <v>-45320319.522920087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-14928146.461291203</v>
      </c>
      <c r="R1040" s="25">
        <f t="array" aca="1" ref="R1040" ca="1">INDEX('Lorri 401b'!L:L,MATCH('Retirement Calculator'!A1040,'Lorri 401b'!N:N,0),0)</f>
        <v>-30611183.871773962</v>
      </c>
      <c r="S1040" s="25">
        <f t="shared" ca="1" si="1047"/>
        <v>-45539330.333065167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-14998777.683066946</v>
      </c>
      <c r="R1041" s="25">
        <f t="array" aca="1" ref="R1041" ca="1">INDEX('Lorri 401b'!L:L,MATCH('Retirement Calculator'!A1041,'Lorri 401b'!N:N,0),0)</f>
        <v>-30760476.005185574</v>
      </c>
      <c r="S1041" s="25">
        <f t="shared" ca="1" si="1047"/>
        <v>-45759253.688252524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-15069703.201600086</v>
      </c>
      <c r="R1042" s="25">
        <f t="array" aca="1" ref="R1042" ca="1">INDEX('Lorri 401b'!L:L,MATCH('Retirement Calculator'!A1042,'Lorri 401b'!N:N,0),0)</f>
        <v>-30910390.189153068</v>
      </c>
      <c r="S1042" s="25">
        <f t="shared" ca="1" si="1047"/>
        <v>-45980093.39075315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-15140924.243127115</v>
      </c>
      <c r="R1043" s="25">
        <f t="array" aca="1" ref="R1043" ca="1">INDEX('Lorri 401b'!L:L,MATCH('Retirement Calculator'!A1043,'Lorri 401b'!N:N,0),0)</f>
        <v>-31060929.015553761</v>
      </c>
      <c r="S1043" s="25">
        <f t="shared" ca="1" si="1047"/>
        <v>-46201853.25868088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-15212442.038993839</v>
      </c>
      <c r="R1044" s="25">
        <f t="array" aca="1" ref="R1044" ca="1">INDEX('Lorri 401b'!L:L,MATCH('Retirement Calculator'!A1044,'Lorri 401b'!N:N,0),0)</f>
        <v>-31212095.087064456</v>
      </c>
      <c r="S1044" s="25">
        <f t="shared" ca="1" si="1047"/>
        <v>-46424537.126058295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-15284257.825676674</v>
      </c>
      <c r="R1045" s="25">
        <f t="array" aca="1" ref="R1045" ca="1">INDEX('Lorri 401b'!L:L,MATCH('Retirement Calculator'!A1045,'Lorri 401b'!N:N,0),0)</f>
        <v>-31363891.017206445</v>
      </c>
      <c r="S1045" s="25">
        <f t="shared" ca="1" si="1047"/>
        <v>-46648148.842883117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-15356372.844804021</v>
      </c>
      <c r="R1046" s="25">
        <f t="array" aca="1" ref="R1046" ca="1">INDEX('Lorri 401b'!L:L,MATCH('Retirement Calculator'!A1046,'Lorri 401b'!N:N,0),0)</f>
        <v>-31516319.430390693</v>
      </c>
      <c r="S1046" s="25">
        <f t="shared" ca="1" si="1047"/>
        <v>-46872692.275194712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-15428788.343177732</v>
      </c>
      <c r="R1047" s="25">
        <f t="array" aca="1" ref="R1047" ca="1">INDEX('Lorri 401b'!L:L,MATCH('Retirement Calculator'!A1047,'Lorri 401b'!N:N,0),0)</f>
        <v>-31669382.96196321</v>
      </c>
      <c r="S1047" s="25">
        <f t="shared" ca="1" si="1047"/>
        <v>-47098171.305140942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-15501505.572794667</v>
      </c>
      <c r="R1048" s="25">
        <f t="array" aca="1" ref="R1048" ca="1">INDEX('Lorri 401b'!L:L,MATCH('Retirement Calculator'!A1048,'Lorri 401b'!N:N,0),0)</f>
        <v>-31823084.258250613</v>
      </c>
      <c r="S1048" s="25">
        <f t="shared" ca="1" si="1047"/>
        <v>-47324589.831045277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-15574525.790868338</v>
      </c>
      <c r="R1049" s="25">
        <f t="array" aca="1" ref="R1049" ca="1">INDEX('Lorri 401b'!L:L,MATCH('Retirement Calculator'!A1049,'Lorri 401b'!N:N,0),0)</f>
        <v>-31977425.976605877</v>
      </c>
      <c r="S1049" s="25">
        <f t="shared" ca="1" si="1047"/>
        <v>-47551951.767474219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-15647850.259850651</v>
      </c>
      <c r="R1050" s="25">
        <f t="array" aca="1" ref="R1050" ca="1">INDEX('Lorri 401b'!L:L,MATCH('Retirement Calculator'!A1050,'Lorri 401b'!N:N,0),0)</f>
        <v>-32132410.785454288</v>
      </c>
      <c r="S1050" s="25">
        <f t="shared" ca="1" si="1047"/>
        <v>-47780261.045304939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-15721480.247453723</v>
      </c>
      <c r="R1051" s="25">
        <f t="array" aca="1" ref="R1051" ca="1">INDEX('Lorri 401b'!L:L,MATCH('Retirement Calculator'!A1051,'Lorri 401b'!N:N,0),0)</f>
        <v>-32288041.364339568</v>
      </c>
      <c r="S1051" s="25">
        <f t="shared" ca="1" si="1047"/>
        <v>-48009521.611793295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-15795417.026671808</v>
      </c>
      <c r="R1052" s="25">
        <f t="array" aca="1" ref="R1052" ca="1">INDEX('Lorri 401b'!L:L,MATCH('Retirement Calculator'!A1052,'Lorri 401b'!N:N,0),0)</f>
        <v>-32444320.403970204</v>
      </c>
      <c r="S1052" s="25">
        <f t="shared" ca="1" si="1047"/>
        <v>-48239737.430642009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-15869661.875803303</v>
      </c>
      <c r="R1053" s="25">
        <f t="array" aca="1" ref="R1053" ca="1">INDEX('Lorri 401b'!L:L,MATCH('Retirement Calculator'!A1053,'Lorri 401b'!N:N,0),0)</f>
        <v>-32601250.60626597</v>
      </c>
      <c r="S1053" s="25">
        <f t="shared" ca="1" si="1047"/>
        <v>-48470912.482069269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-15944216.078472845</v>
      </c>
      <c r="R1054" s="25">
        <f t="array" aca="1" ref="R1054" ca="1">INDEX('Lorri 401b'!L:L,MATCH('Retirement Calculator'!A1054,'Lorri 401b'!N:N,0),0)</f>
        <v>-32758834.684404634</v>
      </c>
      <c r="S1054" s="25">
        <f t="shared" ca="1" si="1047"/>
        <v>-48703050.762877479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-16019080.923653509</v>
      </c>
      <c r="R1055" s="25">
        <f t="array" aca="1" ref="R1055" ca="1">INDEX('Lorri 401b'!L:L,MATCH('Retirement Calculator'!A1055,'Lorri 401b'!N:N,0),0)</f>
        <v>-32917075.362868875</v>
      </c>
      <c r="S1055" s="25">
        <f t="shared" ca="1" si="1047"/>
        <v>-48936156.286522388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-16094257.705689093</v>
      </c>
      <c r="R1056" s="25">
        <f t="array" aca="1" ref="R1056" ca="1">INDEX('Lorri 401b'!L:L,MATCH('Retirement Calculator'!A1056,'Lorri 401b'!N:N,0),0)</f>
        <v>-33075975.377493385</v>
      </c>
      <c r="S1056" s="25">
        <f t="shared" ca="1" si="1047"/>
        <v>-49170233.083182476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-16169747.724316493</v>
      </c>
      <c r="R1057" s="25">
        <f t="array" aca="1" ref="R1057" ca="1">INDEX('Lorri 401b'!L:L,MATCH('Retirement Calculator'!A1057,'Lorri 401b'!N:N,0),0)</f>
        <v>-33235537.475512162</v>
      </c>
      <c r="S1057" s="25">
        <f t="shared" ca="1" si="1047"/>
        <v>-49405285.199828655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-16245552.284688173</v>
      </c>
      <c r="R1058" s="25">
        <f t="array" aca="1" ref="R1058" ca="1">INDEX('Lorri 401b'!L:L,MATCH('Retirement Calculator'!A1058,'Lorri 401b'!N:N,0),0)</f>
        <v>-33395764.415606018</v>
      </c>
      <c r="S1058" s="25">
        <f t="shared" ca="1" si="1047"/>
        <v>-49641316.700294189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-16321672.697394734</v>
      </c>
      <c r="R1059" s="25">
        <f t="array" aca="1" ref="R1059" ca="1">INDEX('Lorri 401b'!L:L,MATCH('Retirement Calculator'!A1059,'Lorri 401b'!N:N,0),0)</f>
        <v>-33556658.967950262</v>
      </c>
      <c r="S1059" s="25">
        <f t="shared" ca="1" si="1047"/>
        <v>-49878331.665344998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-16398110.278487574</v>
      </c>
      <c r="R1060" s="25">
        <f t="array" aca="1" ref="R1060" ca="1">INDEX('Lorri 401b'!L:L,MATCH('Retirement Calculator'!A1060,'Lorri 401b'!N:N,0),0)</f>
        <v>-33718223.914262608</v>
      </c>
      <c r="S1060" s="25">
        <f t="shared" ca="1" si="1047"/>
        <v>-50116334.192750186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-16474866.349501634</v>
      </c>
      <c r="R1061" s="25">
        <f t="array" aca="1" ref="R1061" ca="1">INDEX('Lorri 401b'!L:L,MATCH('Retirement Calculator'!A1061,'Lorri 401b'!N:N,0),0)</f>
        <v>-33880462.047851257</v>
      </c>
      <c r="S1061" s="25">
        <f t="shared" ca="1" si="1047"/>
        <v>-50355328.397352889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-16551942.237478253</v>
      </c>
      <c r="R1062" s="25">
        <f t="array" aca="1" ref="R1062" ca="1">INDEX('Lorri 401b'!L:L,MATCH('Retirement Calculator'!A1062,'Lorri 401b'!N:N,0),0)</f>
        <v>-34043376.173663191</v>
      </c>
      <c r="S1062" s="25">
        <f t="shared" ca="1" si="1047"/>
        <v>-50595318.41114144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-16629339.274988107</v>
      </c>
      <c r="R1063" s="25">
        <f t="array" aca="1" ref="R1063" ca="1">INDEX('Lorri 401b'!L:L,MATCH('Retirement Calculator'!A1063,'Lorri 401b'!N:N,0),0)</f>
        <v>-34206969.108332679</v>
      </c>
      <c r="S1063" s="25">
        <f t="shared" ca="1" si="1047"/>
        <v>-50836308.383320786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-16707058.800154252</v>
      </c>
      <c r="R1064" s="25">
        <f t="array" aca="1" ref="R1064" ca="1">INDEX('Lorri 401b'!L:L,MATCH('Retirement Calculator'!A1064,'Lorri 401b'!N:N,0),0)</f>
        <v>-34371243.680229954</v>
      </c>
      <c r="S1064" s="25">
        <f t="shared" ca="1" si="1047"/>
        <v>-51078302.480384208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-16785102.156675257</v>
      </c>
      <c r="R1065" s="25">
        <f t="array" aca="1" ref="R1065" ca="1">INDEX('Lorri 401b'!L:L,MATCH('Retirement Calculator'!A1065,'Lorri 401b'!N:N,0),0)</f>
        <v>-34536202.729510136</v>
      </c>
      <c r="S1065" s="25">
        <f t="shared" ca="1" si="1047"/>
        <v>-51321304.886185393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-16863470.693848431</v>
      </c>
      <c r="R1066" s="25">
        <f t="array" aca="1" ref="R1066" ca="1">INDEX('Lorri 401b'!L:L,MATCH('Retirement Calculator'!A1066,'Lorri 401b'!N:N,0),0)</f>
        <v>-34701849.108162314</v>
      </c>
      <c r="S1066" s="25">
        <f t="shared" ca="1" si="1047"/>
        <v>-51565319.802010745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-16942165.766593158</v>
      </c>
      <c r="R1067" s="25">
        <f t="array" aca="1" ref="R1067" ca="1">INDEX('Lorri 401b'!L:L,MATCH('Retirement Calculator'!A1067,'Lorri 401b'!N:N,0),0)</f>
        <v>-34868185.680058882</v>
      </c>
      <c r="S1067" s="25">
        <f t="shared" ca="1" si="1047"/>
        <v>-51810351.44665204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-17021188.735474322</v>
      </c>
      <c r="R1068" s="25">
        <f t="array" aca="1" ref="R1068" ca="1">INDEX('Lorri 401b'!L:L,MATCH('Retirement Calculator'!A1068,'Lorri 401b'!N:N,0),0)</f>
        <v>-35035215.321005017</v>
      </c>
      <c r="S1068" s="25">
        <f t="shared" ca="1" si="1047"/>
        <v>-52056404.056479335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-17100540.966725826</v>
      </c>
      <c r="R1069" s="25">
        <f t="array" aca="1" ref="R1069" ca="1">INDEX('Lorri 401b'!L:L,MATCH('Retirement Calculator'!A1069,'Lorri 401b'!N:N,0),0)</f>
        <v>-35202940.918788426</v>
      </c>
      <c r="S1069" s="25">
        <f t="shared" ca="1" si="1047"/>
        <v>-52303481.885514252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-17180223.83227421</v>
      </c>
      <c r="R1070" s="25">
        <f t="array" aca="1" ref="R1070" ca="1">INDEX('Lorri 401b'!L:L,MATCH('Retirement Calculator'!A1070,'Lorri 401b'!N:N,0),0)</f>
        <v>-35371365.373229265</v>
      </c>
      <c r="S1070" s="25">
        <f t="shared" ca="1" si="1047"/>
        <v>-52551589.205503479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-17260238.70976238</v>
      </c>
      <c r="R1071" s="25">
        <f t="array" aca="1" ref="R1071" ca="1">INDEX('Lorri 401b'!L:L,MATCH('Retirement Calculator'!A1071,'Lorri 401b'!N:N,0),0)</f>
        <v>-35540491.596230276</v>
      </c>
      <c r="S1071" s="25">
        <f t="shared" ca="1" si="1047"/>
        <v>-52800730.305992655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-17340586.982573416</v>
      </c>
      <c r="R1072" s="25">
        <f t="array" aca="1" ref="R1072" ca="1">INDEX('Lorri 401b'!L:L,MATCH('Retirement Calculator'!A1072,'Lorri 401b'!N:N,0),0)</f>
        <v>-35710322.511827126</v>
      </c>
      <c r="S1072" s="25">
        <f t="shared" ca="1" si="1047"/>
        <v>-53050909.494400546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-17421270.039854497</v>
      </c>
      <c r="R1073" s="25">
        <f t="array" aca="1" ref="R1073" ca="1">INDEX('Lorri 401b'!L:L,MATCH('Retirement Calculator'!A1073,'Lorri 401b'!N:N,0),0)</f>
        <v>-35880861.056238964</v>
      </c>
      <c r="S1073" s="25">
        <f t="shared" ca="1" si="1047"/>
        <v>-53302131.096093461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-17502289.276540916</v>
      </c>
      <c r="R1074" s="25">
        <f t="array" aca="1" ref="R1074" ca="1">INDEX('Lorri 401b'!L:L,MATCH('Retirement Calculator'!A1074,'Lorri 401b'!N:N,0),0)</f>
        <v>-36052110.177919179</v>
      </c>
      <c r="S1074" s="25">
        <f t="shared" ca="1" si="1047"/>
        <v>-53554399.454460099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-17583646.093380198</v>
      </c>
      <c r="R1075" s="25">
        <f t="array" aca="1" ref="R1075" ca="1">INDEX('Lorri 401b'!L:L,MATCH('Retirement Calculator'!A1075,'Lorri 401b'!N:N,0),0)</f>
        <v>-36224072.8376064</v>
      </c>
      <c r="S1075" s="25">
        <f t="shared" ca="1" si="1047"/>
        <v>-53807718.930986598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-17665341.89695631</v>
      </c>
      <c r="R1076" s="25">
        <f t="array" aca="1" ref="R1076" ca="1">INDEX('Lorri 401b'!L:L,MATCH('Retirement Calculator'!A1076,'Lorri 401b'!N:N,0),0)</f>
        <v>-36396752.008375652</v>
      </c>
      <c r="S1076" s="25">
        <f t="shared" ca="1" si="1047"/>
        <v>-54062093.905331962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-17747378.099713989</v>
      </c>
      <c r="R1077" s="25">
        <f t="array" aca="1" ref="R1077" ca="1">INDEX('Lorri 401b'!L:L,MATCH('Retirement Calculator'!A1077,'Lorri 401b'!N:N,0),0)</f>
        <v>-36570150.675689772</v>
      </c>
      <c r="S1077" s="25">
        <f t="shared" ca="1" si="1047"/>
        <v>-54317528.77540376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-17829756.119983155</v>
      </c>
      <c r="R1078" s="25">
        <f t="array" aca="1" ref="R1078" ca="1">INDEX('Lorri 401b'!L:L,MATCH('Retirement Calculator'!A1078,'Lorri 401b'!N:N,0),0)</f>
        <v>-36744271.837451033</v>
      </c>
      <c r="S1078" s="25">
        <f t="shared" ca="1" si="1047"/>
        <v>-54574027.957434192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-17912477.382003445</v>
      </c>
      <c r="R1079" s="25">
        <f t="array" aca="1" ref="R1079" ca="1">INDEX('Lorri 401b'!L:L,MATCH('Retirement Calculator'!A1079,'Lorri 401b'!N:N,0),0)</f>
        <v>-36919118.504052967</v>
      </c>
      <c r="S1079" s="25">
        <f t="shared" ca="1" si="1047"/>
        <v>-54831595.886056408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-17995543.315948818</v>
      </c>
      <c r="R1080" s="25">
        <f t="array" aca="1" ref="R1080" ca="1">INDEX('Lorri 401b'!L:L,MATCH('Retirement Calculator'!A1080,'Lorri 401b'!N:N,0),0)</f>
        <v>-37094693.698432408</v>
      </c>
      <c r="S1080" s="25">
        <f t="shared" ca="1" si="1047"/>
        <v>-55090237.01438123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-18078955.357952297</v>
      </c>
      <c r="R1081" s="25">
        <f t="array" aca="1" ref="R1081" ca="1">INDEX('Lorri 401b'!L:L,MATCH('Retirement Calculator'!A1081,'Lorri 401b'!N:N,0),0)</f>
        <v>-37271000.456121765</v>
      </c>
      <c r="S1081" s="25">
        <f t="shared" ca="1" si="1047"/>
        <v>-55349955.814074062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-18162714.95013079</v>
      </c>
      <c r="R1082" s="25">
        <f t="array" aca="1" ref="R1082" ca="1">INDEX('Lorri 401b'!L:L,MATCH('Retirement Calculator'!A1082,'Lorri 401b'!N:N,0),0)</f>
        <v>-37448041.825301491</v>
      </c>
      <c r="S1082" s="25">
        <f t="shared" ca="1" si="1047"/>
        <v>-55610756.775432281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-18246823.540610027</v>
      </c>
      <c r="R1083" s="25">
        <f t="array" aca="1" ref="R1083" ca="1">INDEX('Lorri 401b'!L:L,MATCH('Retirement Calculator'!A1083,'Lorri 401b'!N:N,0),0)</f>
        <v>-37625820.866852805</v>
      </c>
      <c r="S1083" s="25">
        <f t="shared" ca="1" si="1047"/>
        <v>-55872644.407462835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-18331282.583549593</v>
      </c>
      <c r="R1084" s="25">
        <f t="array" aca="1" ref="R1084" ca="1">INDEX('Lorri 401b'!L:L,MATCH('Retirement Calculator'!A1084,'Lorri 401b'!N:N,0),0)</f>
        <v>-37804340.654410578</v>
      </c>
      <c r="S1084" s="25">
        <f t="shared" ca="1" si="1047"/>
        <v>-56135623.237960175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-18416093.539168075</v>
      </c>
      <c r="R1085" s="25">
        <f t="array" aca="1" ref="R1085" ca="1">INDEX('Lorri 401b'!L:L,MATCH('Retirement Calculator'!A1085,'Lorri 401b'!N:N,0),0)</f>
        <v>-37983604.274416514</v>
      </c>
      <c r="S1085" s="25">
        <f t="shared" ca="1" si="1047"/>
        <v>-56399697.813584588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-18501257.8737683</v>
      </c>
      <c r="R1086" s="25">
        <f t="array" aca="1" ref="R1086" ca="1">INDEX('Lorri 401b'!L:L,MATCH('Retirement Calculator'!A1086,'Lorri 401b'!N:N,0),0)</f>
        <v>-38163614.826172471</v>
      </c>
      <c r="S1086" s="25">
        <f t="shared" ca="1" si="1047"/>
        <v>-56664872.699940771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-18586777.059762694</v>
      </c>
      <c r="R1087" s="25">
        <f t="array" aca="1" ref="R1087" ca="1">INDEX('Lorri 401b'!L:L,MATCH('Retirement Calculator'!A1087,'Lorri 401b'!N:N,0),0)</f>
        <v>-38344375.421894081</v>
      </c>
      <c r="S1087" s="25">
        <f t="shared" ca="1" si="1047"/>
        <v>-56931152.481656775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-18672652.57569873</v>
      </c>
      <c r="R1088" s="25">
        <f t="array" aca="1" ref="R1088" ca="1">INDEX('Lorri 401b'!L:L,MATCH('Retirement Calculator'!A1088,'Lorri 401b'!N:N,0),0)</f>
        <v>-38525889.186764531</v>
      </c>
      <c r="S1088" s="25">
        <f t="shared" ca="1" si="1047"/>
        <v>-57198541.762463257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-18758885.9062845</v>
      </c>
      <c r="R1089" s="25">
        <f t="array" aca="1" ref="R1089" ca="1">INDEX('Lorri 401b'!L:L,MATCH('Retirement Calculator'!A1089,'Lorri 401b'!N:N,0),0)</f>
        <v>-38708159.258988604</v>
      </c>
      <c r="S1089" s="25">
        <f t="shared" ca="1" si="1047"/>
        <v>-57467045.1652731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-18845478.542414378</v>
      </c>
      <c r="R1090" s="25">
        <f t="array" aca="1" ref="R1090" ca="1">INDEX('Lorri 401b'!L:L,MATCH('Retirement Calculator'!A1090,'Lorri 401b'!N:N,0),0)</f>
        <v>-38891188.789846942</v>
      </c>
      <c r="S1090" s="25">
        <f t="shared" ca="1" si="1047"/>
        <v>-57736667.332261324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-18932431.981194798</v>
      </c>
      <c r="R1091" s="25">
        <f t="array" aca="1" ref="R1091" ca="1">INDEX('Lorri 401b'!L:L,MATCH('Retirement Calculator'!A1091,'Lorri 401b'!N:N,0),0)</f>
        <v>-39074980.943750523</v>
      </c>
      <c r="S1091" s="25">
        <f t="shared" ca="1" si="1047"/>
        <v>-58007412.924945325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-19019747.725970134</v>
      </c>
      <c r="R1092" s="25">
        <f t="array" aca="1" ref="R1092" ca="1">INDEX('Lorri 401b'!L:L,MATCH('Retirement Calculator'!A1092,'Lorri 401b'!N:N,0),0)</f>
        <v>-39259538.898295373</v>
      </c>
      <c r="S1092" s="25">
        <f t="shared" ca="1" si="1047"/>
        <v>-58279286.624265507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-19107427.286348704</v>
      </c>
      <c r="R1093" s="25">
        <f t="array" aca="1" ref="R1093" ca="1">INDEX('Lorri 401b'!L:L,MATCH('Retirement Calculator'!A1093,'Lorri 401b'!N:N,0),0)</f>
        <v>-39444865.844317488</v>
      </c>
      <c r="S1093" s="25">
        <f t="shared" ca="1" si="1047"/>
        <v>-58552293.130666196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-19195472.178228851</v>
      </c>
      <c r="R1094" s="25">
        <f t="array" aca="1" ref="R1094" ca="1">INDEX('Lorri 401b'!L:L,MATCH('Retirement Calculator'!A1094,'Lorri 401b'!N:N,0),0)</f>
        <v>-39630964.985948034</v>
      </c>
      <c r="S1094" s="25">
        <f t="shared" ca="1" si="1047"/>
        <v>-58826437.164176881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-19283883.923825163</v>
      </c>
      <c r="R1095" s="25">
        <f t="array" aca="1" ref="R1095" ca="1">INDEX('Lorri 401b'!L:L,MATCH('Retirement Calculator'!A1095,'Lorri 401b'!N:N,0),0)</f>
        <v>-39817839.540668704</v>
      </c>
      <c r="S1095" s="25">
        <f t="shared" ca="1" si="1047"/>
        <v>-59101723.464493871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-19372664.051694795</v>
      </c>
      <c r="R1096" s="25">
        <f t="array" aca="1" ref="R1096" ca="1">INDEX('Lorri 401b'!L:L,MATCH('Retirement Calculator'!A1096,'Lorri 401b'!N:N,0),0)</f>
        <v>-40005492.739367381</v>
      </c>
      <c r="S1096" s="25">
        <f t="shared" ca="1" si="1047"/>
        <v>-59378156.791062176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-19461814.096763883</v>
      </c>
      <c r="R1097" s="25">
        <f t="array" aca="1" ref="R1097" ca="1">INDEX('Lorri 401b'!L:L,MATCH('Retirement Calculator'!A1097,'Lorri 401b'!N:N,0),0)</f>
        <v>-40193927.826393969</v>
      </c>
      <c r="S1097" s="25">
        <f t="shared" ca="1" si="1047"/>
        <v>-59655741.923157856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-19551335.60035409</v>
      </c>
      <c r="R1098" s="25">
        <f t="array" aca="1" ref="R1098" ca="1">INDEX('Lorri 401b'!L:L,MATCH('Retirement Calculator'!A1098,'Lorri 401b'!N:N,0),0)</f>
        <v>-40383148.059616499</v>
      </c>
      <c r="S1098" s="25">
        <f t="shared" ca="1" si="1047"/>
        <v>-59934483.659970589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-19641230.11020926</v>
      </c>
      <c r="R1099" s="25">
        <f t="array" aca="1" ref="R1099" ca="1">INDEX('Lorri 401b'!L:L,MATCH('Retirement Calculator'!A1099,'Lorri 401b'!N:N,0),0)</f>
        <v>-40573156.710477456</v>
      </c>
      <c r="S1099" s="25">
        <f t="shared" ca="1" si="1047"/>
        <v>-60214386.820686713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-19731499.180522159</v>
      </c>
      <c r="R1100" s="25">
        <f t="array" aca="1" ref="R1100" ca="1">INDEX('Lorri 401b'!L:L,MATCH('Retirement Calculator'!A1100,'Lorri 401b'!N:N,0),0)</f>
        <v>-40763957.064050332</v>
      </c>
      <c r="S1100" s="25">
        <f t="shared" ca="1" si="1047"/>
        <v>-60495456.24457249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-19822144.371961359</v>
      </c>
      <c r="R1101" s="25">
        <f t="array" aca="1" ref="R1101" ca="1">INDEX('Lorri 401b'!L:L,MATCH('Retirement Calculator'!A1101,'Lorri 401b'!N:N,0),0)</f>
        <v>-40955552.419096433</v>
      </c>
      <c r="S1101" s="25">
        <f t="shared" ca="1" si="1047"/>
        <v>-60777696.791057795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-19913167.251698226</v>
      </c>
      <c r="R1102" s="25">
        <f t="array" aca="1" ref="R1102" ca="1">INDEX('Lorri 401b'!L:L,MATCH('Retirement Calculator'!A1102,'Lorri 401b'!N:N,0),0)</f>
        <v>-41147946.088121891</v>
      </c>
      <c r="S1102" s="25">
        <f t="shared" ca="1" si="1047"/>
        <v>-61061113.339820117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-20004569.393433996</v>
      </c>
      <c r="R1103" s="25">
        <f t="array" aca="1" ref="R1103" ca="1">INDEX('Lorri 401b'!L:L,MATCH('Retirement Calculator'!A1103,'Lorri 401b'!N:N,0),0)</f>
        <v>-41341141.397434957</v>
      </c>
      <c r="S1103" s="25">
        <f t="shared" ca="1" si="1047"/>
        <v>-61345710.790868953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-20096352.377426997</v>
      </c>
      <c r="R1104" s="25">
        <f t="array" aca="1" ref="R1104" ca="1">INDEX('Lorri 401b'!L:L,MATCH('Retirement Calculator'!A1104,'Lorri 401b'!N:N,0),0)</f>
        <v>-41535141.687203489</v>
      </c>
      <c r="S1104" s="25">
        <f t="shared" ca="1" si="1047"/>
        <v>-61631494.064630486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-20188517.790519968</v>
      </c>
      <c r="R1105" s="25">
        <f t="array" aca="1" ref="R1105" ca="1">INDEX('Lorri 401b'!L:L,MATCH('Retirement Calculator'!A1105,'Lorri 401b'!N:N,0),0)</f>
        <v>-41729950.311512724</v>
      </c>
      <c r="S1105" s="25">
        <f t="shared" ca="1" si="1047"/>
        <v>-61918468.102032691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-20281067.226167493</v>
      </c>
      <c r="R1106" s="25">
        <f t="array" aca="1" ref="R1106" ca="1">INDEX('Lorri 401b'!L:L,MATCH('Retirement Calculator'!A1106,'Lorri 401b'!N:N,0),0)</f>
        <v>-41925570.638423249</v>
      </c>
      <c r="S1106" s="25">
        <f t="shared" ca="1" si="1047"/>
        <v>-62206637.864590742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-20374002.284463551</v>
      </c>
      <c r="R1107" s="25">
        <f t="array" aca="1" ref="R1107" ca="1">INDEX('Lorri 401b'!L:L,MATCH('Retirement Calculator'!A1107,'Lorri 401b'!N:N,0),0)</f>
        <v>-42122006.050029233</v>
      </c>
      <c r="S1107" s="25">
        <f t="shared" ca="1" si="1047"/>
        <v>-62496008.334492788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-20467324.572169174</v>
      </c>
      <c r="R1108" s="25">
        <f t="array" aca="1" ref="R1108" ca="1">INDEX('Lorri 401b'!L:L,MATCH('Retirement Calculator'!A1108,'Lorri 401b'!N:N,0),0)</f>
        <v>-42319259.942516908</v>
      </c>
      <c r="S1108" s="25">
        <f t="shared" ca="1" si="1047"/>
        <v>-62786584.514686078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-20561035.702740237</v>
      </c>
      <c r="R1109" s="25">
        <f t="array" aca="1" ref="R1109" ca="1">INDEX('Lorri 401b'!L:L,MATCH('Retirement Calculator'!A1109,'Lorri 401b'!N:N,0),0)</f>
        <v>-42517335.726223283</v>
      </c>
      <c r="S1109" s="25">
        <f t="shared" ca="1" si="1047"/>
        <v>-63078371.42896352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-20655137.296355348</v>
      </c>
      <c r="R1110" s="25">
        <f t="array" aca="1" ref="R1110" ca="1">INDEX('Lorri 401b'!L:L,MATCH('Retirement Calculator'!A1110,'Lorri 401b'!N:N,0),0)</f>
        <v>-42716236.825695097</v>
      </c>
      <c r="S1110" s="25">
        <f t="shared" ca="1" si="1047"/>
        <v>-63371374.122050449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-20749630.979943857</v>
      </c>
      <c r="R1111" s="25">
        <f t="array" aca="1" ref="R1111" ca="1">INDEX('Lorri 401b'!L:L,MATCH('Retirement Calculator'!A1111,'Lorri 401b'!N:N,0),0)</f>
        <v>-42915966.679748051</v>
      </c>
      <c r="S1111" s="25">
        <f t="shared" ca="1" si="1047"/>
        <v>-63665597.659691907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-20844518.387213983</v>
      </c>
      <c r="R1112" s="25">
        <f t="array" aca="1" ref="R1112" ca="1">INDEX('Lorri 401b'!L:L,MATCH('Retirement Calculator'!A1112,'Lorri 401b'!N:N,0),0)</f>
        <v>-43116528.741526224</v>
      </c>
      <c r="S1112" s="25">
        <f t="shared" ca="1" si="1047"/>
        <v>-63961047.128740206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-20939801.158681069</v>
      </c>
      <c r="R1113" s="25">
        <f t="array" aca="1" ref="R1113" ca="1">INDEX('Lorri 401b'!L:L,MATCH('Retirement Calculator'!A1113,'Lorri 401b'!N:N,0),0)</f>
        <v>-43317926.478561804</v>
      </c>
      <c r="S1113" s="25">
        <f t="shared" ca="1" si="1047"/>
        <v>-64257727.637242869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-21035480.941695932</v>
      </c>
      <c r="R1114" s="25">
        <f t="array" aca="1" ref="R1114" ca="1">INDEX('Lorri 401b'!L:L,MATCH('Retirement Calculator'!A1114,'Lorri 401b'!N:N,0),0)</f>
        <v>-43520163.372835033</v>
      </c>
      <c r="S1114" s="25">
        <f t="shared" ca="1" si="1047"/>
        <v>-64555644.314530969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-21131559.390473358</v>
      </c>
      <c r="R1115" s="25">
        <f t="array" aca="1" ref="R1115" ca="1">INDEX('Lorri 401b'!L:L,MATCH('Retirement Calculator'!A1115,'Lorri 401b'!N:N,0),0)</f>
        <v>-43723242.9208344</v>
      </c>
      <c r="S1115" s="25">
        <f t="shared" ca="1" si="1047"/>
        <v>-64854802.311307758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-21228038.166120689</v>
      </c>
      <c r="R1116" s="25">
        <f t="array" aca="1" ref="R1116" ca="1">INDEX('Lorri 401b'!L:L,MATCH('Retirement Calculator'!A1116,'Lorri 401b'!N:N,0),0)</f>
        <v>-43927168.633617096</v>
      </c>
      <c r="S1116" s="25">
        <f t="shared" ca="1" si="1047"/>
        <v>-65155206.799737781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-21324918.936666552</v>
      </c>
      <c r="R1117" s="25">
        <f t="array" aca="1" ref="R1117" ca="1">INDEX('Lorri 401b'!L:L,MATCH('Retirement Calculator'!A1117,'Lorri 401b'!N:N,0),0)</f>
        <v>-44131944.03686972</v>
      </c>
      <c r="S1117" s="25">
        <f t="shared" ca="1" si="1047"/>
        <v>-65456862.973536268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-21422203.37708969</v>
      </c>
      <c r="R1118" s="25">
        <f t="array" aca="1" ref="R1118" ca="1">INDEX('Lorri 401b'!L:L,MATCH('Retirement Calculator'!A1118,'Lorri 401b'!N:N,0),0)</f>
        <v>-44337572.670969233</v>
      </c>
      <c r="S1118" s="25">
        <f t="shared" ca="1" si="1047"/>
        <v>-65759776.048058927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-21519893.169347923</v>
      </c>
      <c r="R1119" s="25">
        <f t="array" aca="1" ref="R1119" ca="1">INDEX('Lorri 401b'!L:L,MATCH('Retirement Calculator'!A1119,'Lorri 401b'!N:N,0),0)</f>
        <v>-44544058.091044158</v>
      </c>
      <c r="S1119" s="25">
        <f t="shared" ca="1" si="1047"/>
        <v>-66063951.260392085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-21617990.002407234</v>
      </c>
      <c r="R1120" s="25">
        <f t="array" aca="1" ref="R1120" ca="1">INDEX('Lorri 401b'!L:L,MATCH('Retirement Calculator'!A1120,'Lorri 401b'!N:N,0),0)</f>
        <v>-44751403.867036067</v>
      </c>
      <c r="S1120" s="25">
        <f t="shared" ca="1" si="1047"/>
        <v>-66369393.869443297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-21716495.572270956</v>
      </c>
      <c r="R1121" s="25">
        <f t="array" aca="1" ref="R1121" ca="1">INDEX('Lorri 401b'!L:L,MATCH('Retirement Calculator'!A1121,'Lorri 401b'!N:N,0),0)</f>
        <v>-44959613.583761275</v>
      </c>
      <c r="S1121" s="25">
        <f t="shared" ca="1" si="1047"/>
        <v>-66676109.156032234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-21815411.582009111</v>
      </c>
      <c r="R1122" s="25">
        <f t="array" aca="1" ref="R1122" ca="1">INDEX('Lorri 401b'!L:L,MATCH('Retirement Calculator'!A1122,'Lorri 401b'!N:N,0),0)</f>
        <v>-45168690.840972833</v>
      </c>
      <c r="S1122" s="25">
        <f t="shared" ca="1" si="1047"/>
        <v>-66984102.422981948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-21914739.74178784</v>
      </c>
      <c r="R1123" s="25">
        <f t="array" aca="1" ref="R1123" ca="1">INDEX('Lorri 401b'!L:L,MATCH('Retirement Calculator'!A1123,'Lorri 401b'!N:N,0),0)</f>
        <v>-45378639.253422774</v>
      </c>
      <c r="S1123" s="25">
        <f t="shared" ca="1" si="1047"/>
        <v>-67293378.995210618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-22014481.768898983</v>
      </c>
      <c r="R1124" s="25">
        <f t="array" aca="1" ref="R1124" ca="1">INDEX('Lorri 401b'!L:L,MATCH('Retirement Calculator'!A1124,'Lorri 401b'!N:N,0),0)</f>
        <v>-45589462.45092459</v>
      </c>
      <c r="S1124" s="25">
        <f t="shared" ca="1" si="1047"/>
        <v>-67603944.219823569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-22114639.387789756</v>
      </c>
      <c r="R1125" s="25">
        <f t="array" aca="1" ref="R1125" ca="1">INDEX('Lorri 401b'!L:L,MATCH('Retirement Calculator'!A1125,'Lorri 401b'!N:N,0),0)</f>
        <v>-45801164.078415997</v>
      </c>
      <c r="S1125" s="25">
        <f t="shared" ca="1" si="1047"/>
        <v>-67915803.466205746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-22215214.330092572</v>
      </c>
      <c r="R1126" s="25">
        <f t="array" aca="1" ref="R1126" ca="1">INDEX('Lorri 401b'!L:L,MATCH('Retirement Calculator'!A1126,'Lorri 401b'!N:N,0),0)</f>
        <v>-46013747.796021953</v>
      </c>
      <c r="S1126" s="25">
        <f t="shared" ca="1" si="1047"/>
        <v>-68228962.126114517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-22316208.334654983</v>
      </c>
      <c r="R1127" s="25">
        <f t="array" aca="1" ref="R1127" ca="1">INDEX('Lorri 401b'!L:L,MATCH('Retirement Calculator'!A1127,'Lorri 401b'!N:N,0),0)</f>
        <v>-46227217.279117934</v>
      </c>
      <c r="S1127" s="25">
        <f t="shared" ca="1" si="1047"/>
        <v>-68543425.613772914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-22417623.147569738</v>
      </c>
      <c r="R1128" s="25">
        <f t="array" aca="1" ref="R1128" ca="1">INDEX('Lorri 401b'!L:L,MATCH('Retirement Calculator'!A1128,'Lorri 401b'!N:N,0),0)</f>
        <v>-46441576.218393482</v>
      </c>
      <c r="S1128" s="25">
        <f t="shared" ca="1" si="1047"/>
        <v>-68859199.365963221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-22519460.522204973</v>
      </c>
      <c r="R1129" s="25">
        <f t="array" aca="1" ref="R1129" ca="1">INDEX('Lorri 401b'!L:L,MATCH('Retirement Calculator'!A1129,'Lorri 401b'!N:N,0),0)</f>
        <v>-46656828.31991601</v>
      </c>
      <c r="S1129" s="25">
        <f t="shared" ca="1" si="1047"/>
        <v>-69176288.842120975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-22621722.219234519</v>
      </c>
      <c r="R1130" s="25">
        <f t="array" aca="1" ref="R1130" ca="1">INDEX('Lorri 401b'!L:L,MATCH('Retirement Calculator'!A1130,'Lorri 401b'!N:N,0),0)</f>
        <v>-46872977.305194885</v>
      </c>
      <c r="S1130" s="25">
        <f t="shared" ca="1" si="1047"/>
        <v>-69494699.524429411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-22724410.006668355</v>
      </c>
      <c r="R1131" s="25">
        <f t="array" aca="1" ref="R1131" ca="1">INDEX('Lorri 401b'!L:L,MATCH('Retirement Calculator'!A1131,'Lorri 401b'!N:N,0),0)</f>
        <v>-47090026.911245748</v>
      </c>
      <c r="S1131" s="25">
        <f t="shared" ca="1" si="1047"/>
        <v>-69814436.917914107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-22827525.659883168</v>
      </c>
      <c r="R1132" s="25">
        <f t="array" aca="1" ref="R1132" ca="1">INDEX('Lorri 401b'!L:L,MATCH('Retirement Calculator'!A1132,'Lorri 401b'!N:N,0),0)</f>
        <v>-47307980.89065516</v>
      </c>
      <c r="S1132" s="25">
        <f t="shared" ca="1" si="1047"/>
        <v>-70135506.550538331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-22931070.961653039</v>
      </c>
      <c r="R1133" s="25">
        <f t="array" aca="1" ref="R1133" ca="1">INDEX('Lorri 401b'!L:L,MATCH('Retirement Calculator'!A1133,'Lorri 401b'!N:N,0),0)</f>
        <v>-47526843.011645444</v>
      </c>
      <c r="S1133" s="25">
        <f t="shared" ca="1" si="1047"/>
        <v>-70457913.97329849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-23035047.702180285</v>
      </c>
      <c r="R1134" s="25">
        <f t="array" aca="1" ref="R1134" ca="1">INDEX('Lorri 401b'!L:L,MATCH('Retirement Calculator'!A1134,'Lorri 401b'!N:N,0),0)</f>
        <v>-47746617.058139853</v>
      </c>
      <c r="S1134" s="25">
        <f t="shared" ca="1" si="1047"/>
        <v>-70781664.760320142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-23139457.679126397</v>
      </c>
      <c r="R1135" s="25">
        <f t="array" aca="1" ref="R1135" ca="1">INDEX('Lorri 401b'!L:L,MATCH('Retirement Calculator'!A1135,'Lorri 401b'!N:N,0),0)</f>
        <v>-47967306.829827994</v>
      </c>
      <c r="S1135" s="25">
        <f t="shared" ca="1" si="1047"/>
        <v>-71106764.508954391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-23244302.697643116</v>
      </c>
      <c r="R1136" s="25">
        <f t="array" aca="1" ref="R1136" ca="1">INDEX('Lorri 401b'!L:L,MATCH('Retirement Calculator'!A1136,'Lorri 401b'!N:N,0),0)</f>
        <v>-48188916.142231502</v>
      </c>
      <c r="S1136" s="25">
        <f t="shared" ca="1" si="1047"/>
        <v>-71433218.839874625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-23349584.570403654</v>
      </c>
      <c r="R1137" s="25">
        <f t="array" aca="1" ref="R1137" ca="1">INDEX('Lorri 401b'!L:L,MATCH('Retirement Calculator'!A1137,'Lorri 401b'!N:N,0),0)</f>
        <v>-48411448.826770023</v>
      </c>
      <c r="S1137" s="25">
        <f t="shared" ca="1" si="1047"/>
        <v>-71761033.397173673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-23455305.117634028</v>
      </c>
      <c r="R1138" s="25">
        <f t="array" aca="1" ref="R1138" ca="1">INDEX('Lorri 401b'!L:L,MATCH('Retirement Calculator'!A1138,'Lorri 401b'!N:N,0),0)</f>
        <v>-48634908.730827451</v>
      </c>
      <c r="S1138" s="25">
        <f t="shared" ca="1" si="1047"/>
        <v>-72090213.848461479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-23561466.16714453</v>
      </c>
      <c r="R1139" s="25">
        <f t="array" aca="1" ref="R1139" ca="1">INDEX('Lorri 401b'!L:L,MATCH('Retirement Calculator'!A1139,'Lorri 401b'!N:N,0),0)</f>
        <v>-48859299.717818454</v>
      </c>
      <c r="S1139" s="25">
        <f t="shared" ca="1" si="1047"/>
        <v>-72420765.884962976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-23668069.554361325</v>
      </c>
      <c r="R1140" s="25">
        <f t="array" aca="1" ref="R1140" ca="1">INDEX('Lorri 401b'!L:L,MATCH('Retirement Calculator'!A1140,'Lorri 401b'!N:N,0),0)</f>
        <v>-49084625.667255253</v>
      </c>
      <c r="S1140" s="25">
        <f t="shared" ca="1" si="1047"/>
        <v>-72752695.221616581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-23775117.122358188</v>
      </c>
      <c r="R1141" s="25">
        <f t="array" aca="1" ref="R1141" ca="1">INDEX('Lorri 401b'!L:L,MATCH('Retirement Calculator'!A1141,'Lorri 401b'!N:N,0),0)</f>
        <v>-49310890.474814706</v>
      </c>
      <c r="S1141" s="25">
        <f t="shared" ca="1" si="1047"/>
        <v>-73086007.597172886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-23882610.721888375</v>
      </c>
      <c r="R1142" s="25">
        <f t="array" aca="1" ref="R1142" ca="1">INDEX('Lorri 401b'!L:L,MATCH('Retirement Calculator'!A1142,'Lorri 401b'!N:N,0),0)</f>
        <v>-49538098.052405655</v>
      </c>
      <c r="S1142" s="25">
        <f t="shared" ca="1" si="1047"/>
        <v>-73420708.774294034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-23990552.211416602</v>
      </c>
      <c r="R1143" s="25">
        <f t="array" aca="1" ref="R1143" ca="1">INDEX('Lorri 401b'!L:L,MATCH('Retirement Calculator'!A1143,'Lorri 401b'!N:N,0),0)</f>
        <v>-49766252.328236565</v>
      </c>
      <c r="S1143" s="25">
        <f t="shared" ca="1" si="1047"/>
        <v>-73756804.539653167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-24098943.457151197</v>
      </c>
      <c r="R1144" s="25">
        <f t="array" aca="1" ref="R1144" ca="1">INDEX('Lorri 401b'!L:L,MATCH('Retirement Calculator'!A1144,'Lorri 401b'!N:N,0),0)</f>
        <v>-49995357.246883437</v>
      </c>
      <c r="S1144" s="25">
        <f t="shared" ca="1" si="1047"/>
        <v>-74094300.704034626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-24207786.333076354</v>
      </c>
      <c r="R1145" s="25">
        <f t="array" aca="1" ref="R1145" ca="1">INDEX('Lorri 401b'!L:L,MATCH('Retirement Calculator'!A1145,'Lorri 401b'!N:N,0),0)</f>
        <v>-50225416.769358009</v>
      </c>
      <c r="S1145" s="25">
        <f t="shared" ca="1" si="1047"/>
        <v>-74433203.102434367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-24317082.720984533</v>
      </c>
      <c r="R1146" s="25">
        <f t="array" aca="1" ref="R1146" ca="1">INDEX('Lorri 401b'!L:L,MATCH('Retirement Calculator'!A1146,'Lorri 401b'!N:N,0),0)</f>
        <v>-50456434.873176225</v>
      </c>
      <c r="S1146" s="25">
        <f t="shared" ca="1" si="1047"/>
        <v>-74773517.594160765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-24426834.510508996</v>
      </c>
      <c r="R1147" s="25">
        <f t="array" aca="1" ref="R1147" ca="1">INDEX('Lorri 401b'!L:L,MATCH('Retirement Calculator'!A1147,'Lorri 401b'!N:N,0),0)</f>
        <v>-50688415.552427016</v>
      </c>
      <c r="S1147" s="25">
        <f t="shared" ca="1" si="1047"/>
        <v>-75115250.062936008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-24537043.599156477</v>
      </c>
      <c r="R1148" s="25">
        <f t="array" aca="1" ref="R1148" ca="1">INDEX('Lorri 401b'!L:L,MATCH('Retirement Calculator'!A1148,'Lorri 401b'!N:N,0),0)</f>
        <v>-50921362.817841351</v>
      </c>
      <c r="S1148" s="25">
        <f t="shared" ca="1" si="1047"/>
        <v>-75458406.41699782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-24647711.89233999</v>
      </c>
      <c r="R1149" s="25">
        <f t="array" aca="1" ref="R1149" ca="1">INDEX('Lorri 401b'!L:L,MATCH('Retirement Calculator'!A1149,'Lorri 401b'!N:N,0),0)</f>
        <v>-51155280.69686158</v>
      </c>
      <c r="S1149" s="25">
        <f t="shared" ca="1" si="1047"/>
        <v>-75802992.58920157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-24758841.303411767</v>
      </c>
      <c r="R1150" s="25">
        <f t="array" aca="1" ref="R1150" ca="1">INDEX('Lorri 401b'!L:L,MATCH('Retirement Calculator'!A1150,'Lorri 401b'!N:N,0),0)</f>
        <v>-51390173.233711056</v>
      </c>
      <c r="S1150" s="25">
        <f t="shared" ca="1" si="1047"/>
        <v>-76149014.537122816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-24870433.753696341</v>
      </c>
      <c r="R1151" s="25">
        <f t="array" aca="1" ref="R1151" ca="1">INDEX('Lorri 401b'!L:L,MATCH('Retirement Calculator'!A1151,'Lorri 401b'!N:N,0),0)</f>
        <v>-51626044.489464074</v>
      </c>
      <c r="S1151" s="25">
        <f t="shared" ca="1" si="1047"/>
        <v>-76496478.243160412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-24982491.172523767</v>
      </c>
      <c r="R1152" s="25">
        <f t="array" aca="1" ref="R1152" ca="1">INDEX('Lorri 401b'!L:L,MATCH('Retirement Calculator'!A1152,'Lorri 401b'!N:N,0),0)</f>
        <v>-51862898.542116061</v>
      </c>
      <c r="S1152" s="25">
        <f t="shared" ca="1" si="1047"/>
        <v>-76845389.714639828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-25095015.497262977</v>
      </c>
      <c r="R1153" s="25">
        <f t="array" aca="1" ref="R1153" ca="1">INDEX('Lorri 401b'!L:L,MATCH('Retirement Calculator'!A1153,'Lorri 401b'!N:N,0),0)</f>
        <v>-52100739.486654103</v>
      </c>
      <c r="S1153" s="25">
        <f t="shared" ca="1" si="1047"/>
        <v>-77195754.983917087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-25208008.673355266</v>
      </c>
      <c r="R1154" s="25">
        <f t="array" aca="1" ref="R1154" ca="1">INDEX('Lorri 401b'!L:L,MATCH('Retirement Calculator'!A1154,'Lorri 401b'!N:N,0),0)</f>
        <v>-52339571.435127713</v>
      </c>
      <c r="S1154" s="25">
        <f t="shared" ca="1" si="1047"/>
        <v>-77547580.108482987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-25321472.654347941</v>
      </c>
      <c r="R1155" s="25">
        <f t="array" aca="1" ref="R1155" ca="1">INDEX('Lorri 401b'!L:L,MATCH('Retirement Calculator'!A1155,'Lorri 401b'!N:N,0),0)</f>
        <v>-52579398.516719967</v>
      </c>
      <c r="S1155" s="25">
        <f t="shared" ca="1" si="1047"/>
        <v>-77900871.171067908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-25435409.401928082</v>
      </c>
      <c r="R1156" s="25">
        <f t="array" aca="1" ref="R1156" ca="1">INDEX('Lorri 401b'!L:L,MATCH('Retirement Calculator'!A1156,'Lorri 401b'!N:N,0),0)</f>
        <v>-52820224.877818853</v>
      </c>
      <c r="S1156" s="25">
        <f t="shared" ca="1" si="1047"/>
        <v>-78255634.279746935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-25549820.885956474</v>
      </c>
      <c r="R1157" s="25">
        <f t="array" aca="1" ref="R1157" ca="1">INDEX('Lorri 401b'!L:L,MATCH('Retirement Calculator'!A1157,'Lorri 401b'!N:N,0),0)</f>
        <v>-53062054.682088986</v>
      </c>
      <c r="S1157" s="25">
        <f t="shared" ca="1" si="1047"/>
        <v>-78611875.568045467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-25664709.08450165</v>
      </c>
      <c r="R1158" s="25">
        <f t="array" aca="1" ref="R1158" ca="1">INDEX('Lorri 401b'!L:L,MATCH('Retirement Calculator'!A1158,'Lorri 401b'!N:N,0),0)</f>
        <v>-53304892.110543579</v>
      </c>
      <c r="S1158" s="25">
        <f t="shared" ca="1" si="1047"/>
        <v>-78969601.195045233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-25780075.983874101</v>
      </c>
      <c r="R1159" s="25">
        <f t="array" aca="1" ref="R1159" ca="1">INDEX('Lorri 401b'!L:L,MATCH('Retirement Calculator'!A1159,'Lorri 401b'!N:N,0),0)</f>
        <v>-53548741.361616731</v>
      </c>
      <c r="S1159" s="25">
        <f t="shared" ca="1" si="1047"/>
        <v>-79328817.345490828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-25895923.578660604</v>
      </c>
      <c r="R1160" s="25">
        <f t="array" aca="1" ref="R1160" ca="1">INDEX('Lorri 401b'!L:L,MATCH('Retirement Calculator'!A1160,'Lorri 401b'!N:N,0),0)</f>
        <v>-53793606.65123602</v>
      </c>
      <c r="S1160" s="25">
        <f t="shared" ca="1" si="1047"/>
        <v>-79689530.22989662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-26012253.871758714</v>
      </c>
      <c r="R1161" s="25">
        <f t="array" aca="1" ref="R1161" ca="1">INDEX('Lorri 401b'!L:L,MATCH('Retirement Calculator'!A1161,'Lorri 401b'!N:N,0),0)</f>
        <v>-54039492.212895393</v>
      </c>
      <c r="S1161" s="25">
        <f t="shared" ca="1" si="1047"/>
        <v>-80051746.084654108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-26129068.8744114</v>
      </c>
      <c r="R1162" s="25">
        <f t="array" aca="1" ref="R1162" ca="1">INDEX('Lorri 401b'!L:L,MATCH('Retirement Calculator'!A1162,'Lorri 401b'!N:N,0),0)</f>
        <v>-54286402.297728345</v>
      </c>
      <c r="S1162" s="25">
        <f t="shared" ca="1" si="1047"/>
        <v>-80415471.172139749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-26246370.606241807</v>
      </c>
      <c r="R1163" s="25">
        <f t="array" aca="1" ref="R1163" ca="1">INDEX('Lorri 401b'!L:L,MATCH('Retirement Calculator'!A1163,'Lorri 401b'!N:N,0),0)</f>
        <v>-54534341.174581431</v>
      </c>
      <c r="S1163" s="25">
        <f t="shared" ca="1" si="1047"/>
        <v>-80780711.780823231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-26364161.095288176</v>
      </c>
      <c r="R1164" s="25">
        <f t="array" aca="1" ref="R1164" ca="1">INDEX('Lorri 401b'!L:L,MATCH('Retirement Calculator'!A1164,'Lorri 401b'!N:N,0),0)</f>
        <v>-54783313.130088076</v>
      </c>
      <c r="S1164" s="25">
        <f t="shared" ca="1" si="1047"/>
        <v>-81147474.225376248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-26482442.378038902</v>
      </c>
      <c r="R1165" s="25">
        <f t="array" aca="1" ref="R1165" ca="1">INDEX('Lorri 401b'!L:L,MATCH('Retirement Calculator'!A1165,'Lorri 401b'!N:N,0),0)</f>
        <v>-55033322.468742661</v>
      </c>
      <c r="S1165" s="25">
        <f t="shared" ca="1" si="1047"/>
        <v>-81515764.846781567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-26601216.499467757</v>
      </c>
      <c r="R1166" s="25">
        <f t="array" aca="1" ref="R1166" ca="1">INDEX('Lorri 401b'!L:L,MATCH('Retirement Calculator'!A1166,'Lorri 401b'!N:N,0),0)</f>
        <v>-55284373.512974977</v>
      </c>
      <c r="S1166" s="25">
        <f t="shared" ca="1" si="1047"/>
        <v>-81885590.012442738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-26720485.513069231</v>
      </c>
      <c r="R1167" s="25">
        <f t="array" aca="1" ref="R1167" ca="1">INDEX('Lorri 401b'!L:L,MATCH('Retirement Calculator'!A1167,'Lorri 401b'!N:N,0),0)</f>
        <v>-55536470.603224926</v>
      </c>
      <c r="S1167" s="25">
        <f t="shared" ca="1" si="1047"/>
        <v>-82256956.11629416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-26840251.480894044</v>
      </c>
      <c r="R1168" s="25">
        <f t="array" aca="1" ref="R1168" ca="1">INDEX('Lorri 401b'!L:L,MATCH('Retirement Calculator'!A1168,'Lorri 401b'!N:N,0),0)</f>
        <v>-55789618.098017581</v>
      </c>
      <c r="S1168" s="25">
        <f t="shared" ca="1" si="1047"/>
        <v>-82629869.578911632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-26960516.473584794</v>
      </c>
      <c r="R1169" s="25">
        <f t="array" aca="1" ref="R1169" ca="1">INDEX('Lorri 401b'!L:L,MATCH('Retirement Calculator'!A1169,'Lorri 401b'!N:N,0),0)</f>
        <v>-56043820.37403854</v>
      </c>
      <c r="S1169" s="25">
        <f t="shared" ca="1" si="1047"/>
        <v>-83004336.847623333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-27081282.570411757</v>
      </c>
      <c r="R1170" s="25">
        <f t="array" aca="1" ref="R1170" ca="1">INDEX('Lorri 401b'!L:L,MATCH('Retirement Calculator'!A1170,'Lorri 401b'!N:N,0),0)</f>
        <v>-56299081.82620959</v>
      </c>
      <c r="S1170" s="25">
        <f t="shared" ca="1" si="1047"/>
        <v>-83380364.396621346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-27202551.859308831</v>
      </c>
      <c r="R1171" s="25">
        <f t="array" aca="1" ref="R1171" ca="1">INDEX('Lorri 401b'!L:L,MATCH('Retirement Calculator'!A1171,'Lorri 401b'!N:N,0),0)</f>
        <v>-56555406.867764682</v>
      </c>
      <c r="S1171" s="25">
        <f t="shared" ca="1" si="1047"/>
        <v>-83757958.72707352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16.260273972602739</v>
      </c>
      <c r="R1" s="400"/>
      <c r="S1" s="400"/>
      <c r="T1" s="400"/>
      <c r="U1" s="400"/>
      <c r="V1" s="401">
        <f ca="1">(TODAY()-B16)/365</f>
        <v>16.756164383561643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19.010958904109589</v>
      </c>
      <c r="B2" s="338">
        <v>39356</v>
      </c>
      <c r="C2" s="338">
        <f ca="1">TODAY()</f>
        <v>46295</v>
      </c>
      <c r="D2" s="399">
        <f>-(SUM(D7:D82))</f>
        <v>-454095.28000000009</v>
      </c>
      <c r="E2" s="399">
        <f>(H83+L83+Q83+V83)*-1</f>
        <v>1148732.1000000001</v>
      </c>
      <c r="F2" s="285">
        <f ca="1">D4</f>
        <v>0.11407021880149842</v>
      </c>
      <c r="G2" s="402">
        <f ca="1">(72/(F2*100))</f>
        <v>6.3119016301084017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0.11407021880149842</v>
      </c>
      <c r="E4" s="400"/>
      <c r="F4" s="296"/>
      <c r="G4" s="296"/>
      <c r="H4" s="296"/>
      <c r="I4" s="400"/>
      <c r="J4" s="296">
        <f ca="1">XIRR(H8:H83,B8:B83)</f>
        <v>0.11584277749061583</v>
      </c>
      <c r="K4" s="296"/>
      <c r="L4" s="296"/>
      <c r="M4" s="296"/>
      <c r="N4" s="400"/>
      <c r="O4" s="296">
        <f ca="1">XIRR(L7:L83,B7:B83)</f>
        <v>0.11178786158561707</v>
      </c>
      <c r="P4" s="296"/>
      <c r="Q4" s="296"/>
      <c r="R4" s="400"/>
      <c r="S4" s="400"/>
      <c r="T4" s="296">
        <f ca="1">XIRR(Q18:Q83,B18:B83)</f>
        <v>0.11311387419700622</v>
      </c>
      <c r="U4" s="296"/>
      <c r="V4" s="296"/>
      <c r="W4" s="296"/>
      <c r="X4" s="400"/>
      <c r="Y4" s="296">
        <f ca="1">XIRR(V16:V83,B16:B83)</f>
        <v>0.11343836188316347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46287</v>
      </c>
      <c r="D82" s="399">
        <f t="shared" si="0"/>
        <v>9639.2099999999991</v>
      </c>
      <c r="E82" s="341">
        <f t="shared" si="87"/>
        <v>15861.68</v>
      </c>
      <c r="F82" s="341">
        <f t="shared" si="87"/>
        <v>1148732.1000000001</v>
      </c>
      <c r="G82" s="285">
        <f t="shared" si="4"/>
        <v>1.4060259888963457E-2</v>
      </c>
      <c r="H82" s="408">
        <v>2405.7600000000002</v>
      </c>
      <c r="I82" s="408">
        <v>6961.25</v>
      </c>
      <c r="J82" s="408">
        <f t="shared" si="9"/>
        <v>449961.62</v>
      </c>
      <c r="K82" s="412">
        <f t="shared" si="5"/>
        <v>1.5756653574469155E-2</v>
      </c>
      <c r="L82" s="409">
        <v>580.29</v>
      </c>
      <c r="M82" s="409">
        <v>-61.08</v>
      </c>
      <c r="N82" s="409">
        <v>-947.04</v>
      </c>
      <c r="O82" s="409">
        <f t="shared" si="82"/>
        <v>142716.65999999997</v>
      </c>
      <c r="P82" s="413">
        <f t="shared" si="7"/>
        <v>-6.6025893955110656E-3</v>
      </c>
      <c r="Q82" s="408">
        <v>4435.4399999999996</v>
      </c>
      <c r="R82" s="408">
        <v>-4.75</v>
      </c>
      <c r="S82" s="408">
        <v>7183.34</v>
      </c>
      <c r="T82" s="408">
        <f t="shared" si="21"/>
        <v>424998.22</v>
      </c>
      <c r="U82" s="412">
        <f t="shared" si="22"/>
        <v>1.7284184281058771E-2</v>
      </c>
      <c r="V82" s="409">
        <v>2217.7199999999998</v>
      </c>
      <c r="W82" s="409">
        <v>-4.75</v>
      </c>
      <c r="X82" s="409">
        <v>2664.13</v>
      </c>
      <c r="Y82" s="409">
        <f t="shared" si="17"/>
        <v>131055.60000000006</v>
      </c>
      <c r="Z82" s="413">
        <f t="shared" si="18"/>
        <v>2.0930043642982295E-2</v>
      </c>
    </row>
    <row r="83" spans="1:26" ht="11.25" customHeight="1" x14ac:dyDescent="0.3">
      <c r="A83" s="424"/>
      <c r="B83" s="411">
        <f ca="1">TODAY()</f>
        <v>46295</v>
      </c>
      <c r="C83" s="425"/>
      <c r="D83" s="426">
        <f>-F82</f>
        <v>-1148732.1000000001</v>
      </c>
      <c r="E83" s="426"/>
      <c r="F83" s="426"/>
      <c r="G83" s="426"/>
      <c r="H83" s="426">
        <f>-J82</f>
        <v>-449961.62</v>
      </c>
      <c r="I83" s="427"/>
      <c r="J83" s="426"/>
      <c r="K83" s="426"/>
      <c r="L83" s="426">
        <f>-O82</f>
        <v>-142716.65999999997</v>
      </c>
      <c r="M83" s="426"/>
      <c r="N83" s="427"/>
      <c r="O83" s="426"/>
      <c r="P83" s="426"/>
      <c r="Q83" s="426">
        <f>-T82</f>
        <v>-424998.22</v>
      </c>
      <c r="R83" s="426"/>
      <c r="S83" s="426"/>
      <c r="T83" s="426"/>
      <c r="U83" s="426"/>
      <c r="V83" s="426">
        <f>-Y82</f>
        <v>-131055.60000000006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5.655641674578335E-2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2.2633788172986346E-2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46295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13.670088980150581</v>
      </c>
      <c r="D3" s="429" t="s">
        <v>633</v>
      </c>
      <c r="E3" s="441">
        <f ca="1">'TSP-401K'!J4</f>
        <v>0.11584277749061583</v>
      </c>
      <c r="F3" s="429" t="s">
        <v>633</v>
      </c>
      <c r="G3" s="441">
        <f ca="1">'TSP-401K'!O4</f>
        <v>0.11178786158561707</v>
      </c>
      <c r="H3" s="429" t="s">
        <v>633</v>
      </c>
      <c r="I3" s="441">
        <f ca="1">'TSP-401K'!T4</f>
        <v>0.11311387419700622</v>
      </c>
      <c r="J3" s="429" t="s">
        <v>633</v>
      </c>
      <c r="K3" s="441">
        <f ca="1">'TSP-401K'!Y4</f>
        <v>0.11343836188316347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13.670088980150581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1148732.1000000001</v>
      </c>
      <c r="D6" s="429" t="s">
        <v>637</v>
      </c>
      <c r="E6" s="445">
        <f>'TSP-401K'!H83*-1</f>
        <v>449961.62</v>
      </c>
      <c r="F6" s="429" t="s">
        <v>637</v>
      </c>
      <c r="G6" s="445">
        <f>'TSP-401K'!L83*-1</f>
        <v>142716.65999999997</v>
      </c>
      <c r="H6" s="429" t="s">
        <v>637</v>
      </c>
      <c r="I6" s="445">
        <f>'TSP-401K'!Q83*-1</f>
        <v>424998.22</v>
      </c>
      <c r="J6" s="429" t="s">
        <v>637</v>
      </c>
      <c r="K6" s="445">
        <f>'TSP-401K'!V83*-1</f>
        <v>131055.60000000006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6737185.2739585666</v>
      </c>
      <c r="D8" s="429" t="s">
        <v>639</v>
      </c>
      <c r="E8" s="445">
        <f ca="1">FV(E3/26,C3*26,-(E2*0.1)/26,-E6,1)</f>
        <v>2533172.9979710174</v>
      </c>
      <c r="F8" s="429" t="s">
        <v>639</v>
      </c>
      <c r="G8" s="445">
        <f ca="1">FV(G3/12,12*C3,-(G2*0.1)/12,-G6,1)</f>
        <v>711370.79234821175</v>
      </c>
      <c r="H8" s="429" t="s">
        <v>639</v>
      </c>
      <c r="I8" s="445">
        <f ca="1">FV(I3/24,C5*24,-(I2*0.1)/24,-I6,1)</f>
        <v>2560870.2143823402</v>
      </c>
      <c r="J8" s="429" t="s">
        <v>639</v>
      </c>
      <c r="K8" s="445">
        <f ca="1">FV(K3/24,C5*24,-(K2*0.055)/24,-K6,1)</f>
        <v>931771.26925699692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3244543.790319229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43.25</v>
      </c>
      <c r="C4" s="463">
        <f ca="1">(SUMIFS(H:H,I:I,"&gt;0",L:L,"&lt;0"))</f>
        <v>519</v>
      </c>
      <c r="D4" s="456">
        <f t="array" aca="1" ref="D4" ca="1">INDEX(N:N,MATCH(C4,H:H,0),0)</f>
        <v>67054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3244543.790319229</v>
      </c>
      <c r="C8" s="447">
        <f t="shared" ref="C8:C136" si="0">SUMIF(G:G,A8,J:J)</f>
        <v>398963.19893278764</v>
      </c>
      <c r="D8" s="447">
        <f ca="1">SUMIF(G:G,1,K:K)</f>
        <v>155024.95195500317</v>
      </c>
      <c r="E8" s="447">
        <f t="shared" ref="E8:E136" ca="1" si="1">B8-C8+D8</f>
        <v>3000605.5433414443</v>
      </c>
      <c r="F8" s="431"/>
      <c r="G8" s="459">
        <v>1</v>
      </c>
      <c r="H8" s="459">
        <v>1</v>
      </c>
      <c r="I8" s="444">
        <f ca="1">B1</f>
        <v>3244543.790319229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13380.403571145125</v>
      </c>
      <c r="L8" s="444">
        <f t="shared" ref="L8:L262" ca="1" si="3">I8-J8+K8</f>
        <v>3224677.2606459754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3000605.5433414443</v>
      </c>
      <c r="C9" s="447">
        <f t="shared" si="0"/>
        <v>398963.19893278764</v>
      </c>
      <c r="D9" s="447">
        <f ca="1">SUMIF(G:G,2,K:K)</f>
        <v>142544.60827367686</v>
      </c>
      <c r="E9" s="447">
        <f t="shared" ca="1" si="1"/>
        <v>2744186.9526823335</v>
      </c>
      <c r="F9" s="431"/>
      <c r="G9" s="459">
        <v>1</v>
      </c>
      <c r="H9" s="459">
        <v>2</v>
      </c>
      <c r="I9" s="444">
        <f t="shared" ref="I9:I263" ca="1" si="5">L8</f>
        <v>3224677.2606459754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13297.626364173235</v>
      </c>
      <c r="L9" s="444">
        <f t="shared" ca="1" si="3"/>
        <v>3204727.9537657499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2744186.9526823335</v>
      </c>
      <c r="C10" s="447">
        <f t="shared" si="0"/>
        <v>398963.19893278764</v>
      </c>
      <c r="D10" s="447">
        <f ca="1">SUMIF(G:G,3,K:K)</f>
        <v>129425.74652339761</v>
      </c>
      <c r="E10" s="447">
        <f t="shared" ca="1" si="1"/>
        <v>2474649.5002729432</v>
      </c>
      <c r="F10" s="431"/>
      <c r="G10" s="459">
        <v>1</v>
      </c>
      <c r="H10" s="459">
        <v>3</v>
      </c>
      <c r="I10" s="444">
        <f t="shared" ca="1" si="5"/>
        <v>3204727.9537657499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13214.504252172295</v>
      </c>
      <c r="L10" s="444">
        <f t="shared" ca="1" si="3"/>
        <v>3184695.5247735232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2474649.5002729432</v>
      </c>
      <c r="C11" s="447">
        <f t="shared" si="0"/>
        <v>394307.19893278764</v>
      </c>
      <c r="D11" s="447">
        <f ca="1">SUMIF(G:G,4,K:K)</f>
        <v>115704.07240532145</v>
      </c>
      <c r="E11" s="447">
        <f t="shared" ca="1" si="1"/>
        <v>2196046.3737454768</v>
      </c>
      <c r="F11" s="431"/>
      <c r="G11" s="459">
        <v>1</v>
      </c>
      <c r="H11" s="459">
        <v>4</v>
      </c>
      <c r="I11" s="444">
        <f t="shared" ca="1" si="5"/>
        <v>3184695.5247735232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13131.035798038018</v>
      </c>
      <c r="L11" s="444">
        <f t="shared" ca="1" si="3"/>
        <v>3164579.6273271623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2196046.3737454768</v>
      </c>
      <c r="C12" s="447">
        <f t="shared" si="0"/>
        <v>389651.19893278764</v>
      </c>
      <c r="D12" s="447">
        <f ca="1">SUMIF(G:G,5,K:K)</f>
        <v>101637.92769324646</v>
      </c>
      <c r="E12" s="447">
        <f t="shared" ca="1" si="1"/>
        <v>1908033.1025059356</v>
      </c>
      <c r="F12" s="431"/>
      <c r="G12" s="459">
        <v>1</v>
      </c>
      <c r="H12" s="459">
        <v>5</v>
      </c>
      <c r="I12" s="444">
        <f t="shared" ca="1" si="5"/>
        <v>3164579.6273271623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13047.219558678182</v>
      </c>
      <c r="L12" s="444">
        <f t="shared" ca="1" si="3"/>
        <v>3144379.9136414416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1908033.1025059356</v>
      </c>
      <c r="C13" s="447">
        <f t="shared" si="0"/>
        <v>272655.17935989378</v>
      </c>
      <c r="D13" s="447">
        <f ca="1">SUMIF(G:G,6,K:K)</f>
        <v>88373.222521854579</v>
      </c>
      <c r="E13" s="447">
        <f t="shared" ca="1" si="1"/>
        <v>1723751.1456678964</v>
      </c>
      <c r="F13" s="431"/>
      <c r="G13" s="459">
        <v>1</v>
      </c>
      <c r="H13" s="459">
        <v>6</v>
      </c>
      <c r="I13" s="444">
        <f t="shared" ca="1" si="5"/>
        <v>3144379.9136414416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12963.054084987678</v>
      </c>
      <c r="L13" s="444">
        <f t="shared" ca="1" si="3"/>
        <v>3124096.0344820307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1723751.1456678964</v>
      </c>
      <c r="C14" s="447">
        <f t="shared" si="0"/>
        <v>108860.75195784221</v>
      </c>
      <c r="D14" s="447">
        <f ca="1">SUMIF(G:G,7,K:K)</f>
        <v>85196.551656525</v>
      </c>
      <c r="E14" s="447">
        <f t="shared" ca="1" si="1"/>
        <v>1700086.9453665791</v>
      </c>
      <c r="F14" s="431"/>
      <c r="G14" s="459">
        <v>1</v>
      </c>
      <c r="H14" s="459">
        <v>7</v>
      </c>
      <c r="I14" s="444">
        <f t="shared" ca="1" si="5"/>
        <v>3124096.0344820307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12878.537921823467</v>
      </c>
      <c r="L14" s="444">
        <f t="shared" ca="1" si="3"/>
        <v>3103727.6391594554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1700086.9453665791</v>
      </c>
      <c r="C15" s="447">
        <f t="shared" si="0"/>
        <v>108860.75195784221</v>
      </c>
      <c r="D15" s="447">
        <f ca="1">SUMIF(G:G,8,K:K)</f>
        <v>83985.846257256082</v>
      </c>
      <c r="E15" s="447">
        <f t="shared" ca="1" si="1"/>
        <v>1675212.0396659931</v>
      </c>
      <c r="F15" s="431"/>
      <c r="G15" s="459">
        <v>1</v>
      </c>
      <c r="H15" s="459">
        <v>8</v>
      </c>
      <c r="I15" s="444">
        <f t="shared" ca="1" si="5"/>
        <v>3103727.6391594554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12793.669607979402</v>
      </c>
      <c r="L15" s="444">
        <f t="shared" ca="1" si="3"/>
        <v>3083274.3755230359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1675212.0396659931</v>
      </c>
      <c r="C16" s="447">
        <f t="shared" si="0"/>
        <v>101423.65635784219</v>
      </c>
      <c r="D16" s="447">
        <f ca="1">SUMIF(G:G,9,K:K)</f>
        <v>82901.732958324283</v>
      </c>
      <c r="E16" s="447">
        <f t="shared" ca="1" si="1"/>
        <v>1656690.1162664751</v>
      </c>
      <c r="F16" s="431"/>
      <c r="G16" s="459">
        <v>1</v>
      </c>
      <c r="H16" s="459">
        <v>9</v>
      </c>
      <c r="I16" s="444">
        <f t="shared" ca="1" si="5"/>
        <v>3083274.3755230359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12708.447676160988</v>
      </c>
      <c r="L16" s="444">
        <f t="shared" ca="1" si="3"/>
        <v>3062735.8899547979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1656690.1162664751</v>
      </c>
      <c r="C17" s="447">
        <f t="shared" si="0"/>
        <v>100747.55675784221</v>
      </c>
      <c r="D17" s="447">
        <f ca="1">SUMIF(G:G,10,K:K)</f>
        <v>81988.706743477931</v>
      </c>
      <c r="E17" s="447">
        <f t="shared" ca="1" si="1"/>
        <v>1637931.2662521107</v>
      </c>
      <c r="F17" s="431"/>
      <c r="G17" s="459">
        <v>1</v>
      </c>
      <c r="H17" s="459">
        <v>10</v>
      </c>
      <c r="I17" s="444">
        <f t="shared" ca="1" si="5"/>
        <v>3062735.8899547979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12622.870652959997</v>
      </c>
      <c r="L17" s="444">
        <f t="shared" ca="1" si="3"/>
        <v>3042111.8273633593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1637931.2662521107</v>
      </c>
      <c r="C18" s="447">
        <f t="shared" si="0"/>
        <v>100747.55675784221</v>
      </c>
      <c r="D18" s="447">
        <f ca="1">SUMIF(G:G,11,K:K)</f>
        <v>81028.968374664284</v>
      </c>
      <c r="E18" s="447">
        <f t="shared" ca="1" si="1"/>
        <v>1618212.6778689327</v>
      </c>
      <c r="F18" s="431"/>
      <c r="G18" s="459">
        <v>1</v>
      </c>
      <c r="H18" s="459">
        <v>11</v>
      </c>
      <c r="I18" s="444">
        <f t="shared" ca="1" si="5"/>
        <v>3042111.8273633593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12536.937058829002</v>
      </c>
      <c r="L18" s="444">
        <f t="shared" ca="1" si="3"/>
        <v>3021401.8311777893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1618212.6778689327</v>
      </c>
      <c r="C19" s="447">
        <f t="shared" si="0"/>
        <v>100747.55675784221</v>
      </c>
      <c r="D19" s="447">
        <f ca="1">SUMIF(G:G,12,K:K)</f>
        <v>80020.1279694322</v>
      </c>
      <c r="E19" s="447">
        <f t="shared" ca="1" si="1"/>
        <v>1597485.2490805227</v>
      </c>
      <c r="F19" s="431"/>
      <c r="G19" s="459">
        <v>1</v>
      </c>
      <c r="H19" s="459">
        <v>12</v>
      </c>
      <c r="I19" s="444">
        <f t="shared" ca="1" si="5"/>
        <v>3021401.8311777893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12450.645408055794</v>
      </c>
      <c r="L19" s="444">
        <f t="shared" ca="1" si="3"/>
        <v>3000605.5433414462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1597485.2490805227</v>
      </c>
      <c r="C20" s="447">
        <f t="shared" si="0"/>
        <v>100747.55675784221</v>
      </c>
      <c r="D20" s="447">
        <f ca="1">SUMIF(G:G,13,K:K)</f>
        <v>78959.673374408696</v>
      </c>
      <c r="E20" s="447">
        <f t="shared" ca="1" si="1"/>
        <v>1575697.3656970891</v>
      </c>
      <c r="F20" s="431"/>
      <c r="G20" s="459">
        <v>2</v>
      </c>
      <c r="H20" s="459">
        <v>13</v>
      </c>
      <c r="I20" s="444">
        <f t="shared" ca="1" si="5"/>
        <v>3000605.5433414462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12363.994208737697</v>
      </c>
      <c r="L20" s="444">
        <f t="shared" ca="1" si="3"/>
        <v>2979722.6043057851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1575697.3656970891</v>
      </c>
      <c r="C21" s="447">
        <f t="shared" si="0"/>
        <v>100747.55675784221</v>
      </c>
      <c r="D21" s="447">
        <f ca="1">SUMIF(G:G,14,K:K)</f>
        <v>77844.963909686368</v>
      </c>
      <c r="E21" s="447">
        <f t="shared" ca="1" si="1"/>
        <v>1552794.7728489332</v>
      </c>
      <c r="F21" s="431"/>
      <c r="G21" s="459">
        <v>2</v>
      </c>
      <c r="H21" s="459">
        <v>14</v>
      </c>
      <c r="I21" s="444">
        <f t="shared" ca="1" si="5"/>
        <v>2979722.6043057851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12276.981962755777</v>
      </c>
      <c r="L21" s="444">
        <f t="shared" ca="1" si="3"/>
        <v>2958752.6530241421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1552794.7728489332</v>
      </c>
      <c r="C22" s="447">
        <f t="shared" si="0"/>
        <v>100747.55675784221</v>
      </c>
      <c r="D22" s="447">
        <f ca="1">SUMIF(G:G,15,K:K)</f>
        <v>76673.223793162091</v>
      </c>
      <c r="E22" s="447">
        <f t="shared" ca="1" si="1"/>
        <v>1528720.4398842531</v>
      </c>
      <c r="F22" s="431"/>
      <c r="G22" s="459">
        <v>2</v>
      </c>
      <c r="H22" s="459">
        <v>15</v>
      </c>
      <c r="I22" s="444">
        <f t="shared" ca="1" si="5"/>
        <v>2958752.6530241421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12189.60716574893</v>
      </c>
      <c r="L22" s="444">
        <f t="shared" ca="1" si="3"/>
        <v>2937695.3269454921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1528720.4398842531</v>
      </c>
      <c r="C23" s="447">
        <f t="shared" si="0"/>
        <v>100747.55675784221</v>
      </c>
      <c r="D23" s="447">
        <f ca="1">SUMIF(G:G,16,K:K)</f>
        <v>75441.535228452267</v>
      </c>
      <c r="E23" s="447">
        <f t="shared" ca="1" si="1"/>
        <v>1503414.4183548631</v>
      </c>
      <c r="F23" s="431"/>
      <c r="G23" s="459">
        <v>2</v>
      </c>
      <c r="H23" s="459">
        <v>16</v>
      </c>
      <c r="I23" s="444">
        <f t="shared" ca="1" si="5"/>
        <v>2937695.3269454921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12101.868307087889</v>
      </c>
      <c r="L23" s="444">
        <f t="shared" ca="1" si="3"/>
        <v>2916550.2620081813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1503414.4183548631</v>
      </c>
      <c r="C24" s="447">
        <f t="shared" si="0"/>
        <v>100747.55675784221</v>
      </c>
      <c r="D24" s="447">
        <f ca="1">SUMIF(G:G,17,K:K)</f>
        <v>74146.831139172675</v>
      </c>
      <c r="E24" s="447">
        <f t="shared" ca="1" si="1"/>
        <v>1476813.6927361935</v>
      </c>
      <c r="F24" s="431"/>
      <c r="G24" s="459">
        <v>2</v>
      </c>
      <c r="H24" s="459">
        <v>17</v>
      </c>
      <c r="I24" s="444">
        <f t="shared" ca="1" si="5"/>
        <v>2916550.2620081813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12013.763869849094</v>
      </c>
      <c r="L24" s="444">
        <f t="shared" ca="1" si="3"/>
        <v>2895317.0926336315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1476813.6927361935</v>
      </c>
      <c r="C25" s="447">
        <f t="shared" si="0"/>
        <v>100747.55675784221</v>
      </c>
      <c r="D25" s="447">
        <f ca="1">SUMIF(G:G,18,K:K)</f>
        <v>72785.887531490298</v>
      </c>
      <c r="E25" s="447">
        <f t="shared" ca="1" si="1"/>
        <v>1448852.0235098416</v>
      </c>
      <c r="F25" s="431"/>
      <c r="G25" s="459">
        <v>2</v>
      </c>
      <c r="H25" s="459">
        <v>18</v>
      </c>
      <c r="I25" s="444">
        <f t="shared" ca="1" si="5"/>
        <v>2895317.0926336315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11925.29233078847</v>
      </c>
      <c r="L25" s="444">
        <f t="shared" ca="1" si="3"/>
        <v>2873995.4517200212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1448852.0235098416</v>
      </c>
      <c r="C26" s="447">
        <f t="shared" si="0"/>
        <v>100747.55675784221</v>
      </c>
      <c r="D26" s="447">
        <f ca="1">SUMIF(G:G,19,K:K)</f>
        <v>71355.315465928899</v>
      </c>
      <c r="E26" s="447">
        <f t="shared" ca="1" si="1"/>
        <v>1419459.7822179284</v>
      </c>
      <c r="F26" s="431"/>
      <c r="G26" s="459">
        <v>2</v>
      </c>
      <c r="H26" s="459">
        <v>19</v>
      </c>
      <c r="I26" s="444">
        <f t="shared" ca="1" si="5"/>
        <v>2873995.4517200212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11836.452160315093</v>
      </c>
      <c r="L26" s="444">
        <f t="shared" ca="1" si="3"/>
        <v>2852584.9706359375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1419459.7822179284</v>
      </c>
      <c r="C27" s="447">
        <f t="shared" si="0"/>
        <v>100747.55675784221</v>
      </c>
      <c r="D27" s="447">
        <f ca="1">SUMIF(G:G,20,K:K)</f>
        <v>69851.552618436792</v>
      </c>
      <c r="E27" s="447">
        <f t="shared" ca="1" si="1"/>
        <v>1388563.778078523</v>
      </c>
      <c r="F27" s="431"/>
      <c r="G27" s="459">
        <v>2</v>
      </c>
      <c r="H27" s="459">
        <v>20</v>
      </c>
      <c r="I27" s="444">
        <f t="shared" ca="1" si="5"/>
        <v>2852584.9706359375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11747.241822464744</v>
      </c>
      <c r="L27" s="444">
        <f t="shared" ca="1" si="3"/>
        <v>2831085.2792140036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1388563.778078523</v>
      </c>
      <c r="C28" s="447">
        <f t="shared" si="0"/>
        <v>100747.55675784221</v>
      </c>
      <c r="D28" s="447">
        <f ca="1">SUMIF(G:G,21,K:K)</f>
        <v>68270.854409702937</v>
      </c>
      <c r="E28" s="447">
        <f t="shared" ca="1" si="1"/>
        <v>1356087.0757303839</v>
      </c>
      <c r="F28" s="431"/>
      <c r="G28" s="459">
        <v>2</v>
      </c>
      <c r="H28" s="459">
        <v>21</v>
      </c>
      <c r="I28" s="444">
        <f t="shared" ca="1" si="5"/>
        <v>2831085.2792140036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11657.659774873353</v>
      </c>
      <c r="L28" s="444">
        <f t="shared" ca="1" si="3"/>
        <v>2809496.0057444782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1356087.0757303839</v>
      </c>
      <c r="C29" s="447">
        <f t="shared" si="0"/>
        <v>100747.55675784221</v>
      </c>
      <c r="D29" s="447">
        <f ca="1">SUMIF(G:G,22,K:K)</f>
        <v>66609.284680631972</v>
      </c>
      <c r="E29" s="447">
        <f t="shared" ca="1" si="1"/>
        <v>1321948.8036531736</v>
      </c>
      <c r="F29" s="431"/>
      <c r="G29" s="459">
        <v>2</v>
      </c>
      <c r="H29" s="459">
        <v>22</v>
      </c>
      <c r="I29" s="444">
        <f t="shared" ca="1" si="5"/>
        <v>2809496.0057444782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11567.704468750331</v>
      </c>
      <c r="L29" s="444">
        <f t="shared" ca="1" si="3"/>
        <v>2787816.7769688298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1321948.8036531736</v>
      </c>
      <c r="C30" s="447">
        <f t="shared" si="0"/>
        <v>100747.55675784221</v>
      </c>
      <c r="D30" s="447">
        <f ca="1">SUMIF(G:G,23,K:K)</f>
        <v>64862.705890758916</v>
      </c>
      <c r="E30" s="447">
        <f t="shared" ca="1" si="1"/>
        <v>1286063.9527860903</v>
      </c>
      <c r="F30" s="431"/>
      <c r="G30" s="459">
        <v>2</v>
      </c>
      <c r="H30" s="459">
        <v>23</v>
      </c>
      <c r="I30" s="444">
        <f t="shared" ca="1" si="5"/>
        <v>2787816.7769688298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11477.374348851796</v>
      </c>
      <c r="L30" s="444">
        <f t="shared" ca="1" si="3"/>
        <v>2766047.2180732829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1286063.9527860903</v>
      </c>
      <c r="C31" s="447">
        <f t="shared" si="0"/>
        <v>100747.55675784221</v>
      </c>
      <c r="D31" s="447">
        <f ca="1">SUMIF(G:G,24,K:K)</f>
        <v>63026.768815195996</v>
      </c>
      <c r="E31" s="447">
        <f t="shared" ca="1" si="1"/>
        <v>1248343.164843444</v>
      </c>
      <c r="F31" s="431"/>
      <c r="G31" s="459">
        <v>2</v>
      </c>
      <c r="H31" s="459">
        <v>24</v>
      </c>
      <c r="I31" s="444">
        <f t="shared" ca="1" si="5"/>
        <v>2766047.2180732829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11386.667853453684</v>
      </c>
      <c r="L31" s="444">
        <f t="shared" ca="1" si="3"/>
        <v>2744186.9526823377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1248343.164843444</v>
      </c>
      <c r="C32" s="447">
        <f t="shared" si="0"/>
        <v>100747.55675784221</v>
      </c>
      <c r="D32" s="447">
        <f ca="1">SUMIF(G:G,25,K:K)</f>
        <v>61096.901714455817</v>
      </c>
      <c r="E32" s="447">
        <f t="shared" ca="1" si="1"/>
        <v>1208692.5098000576</v>
      </c>
      <c r="F32" s="431"/>
      <c r="G32" s="459">
        <v>3</v>
      </c>
      <c r="H32" s="459">
        <v>25</v>
      </c>
      <c r="I32" s="444">
        <f t="shared" ca="1" si="5"/>
        <v>2744186.9526823377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11295.583414324745</v>
      </c>
      <c r="L32" s="444">
        <f t="shared" ca="1" si="3"/>
        <v>2722235.6028522635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1208692.5098000576</v>
      </c>
      <c r="C33" s="447">
        <f t="shared" si="0"/>
        <v>100747.55675784221</v>
      </c>
      <c r="D33" s="447">
        <f ca="1">SUMIF(G:G,26,K:K)</f>
        <v>59068.298950182252</v>
      </c>
      <c r="E33" s="447">
        <f t="shared" ca="1" si="1"/>
        <v>1167013.2519923977</v>
      </c>
      <c r="F33" s="431"/>
      <c r="G33" s="459">
        <v>3</v>
      </c>
      <c r="H33" s="459">
        <v>26</v>
      </c>
      <c r="I33" s="444">
        <f t="shared" ca="1" si="5"/>
        <v>2722235.6028522635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11204.119456699436</v>
      </c>
      <c r="L33" s="444">
        <f t="shared" ca="1" si="3"/>
        <v>2700192.7890645643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1167013.2519923977</v>
      </c>
      <c r="C34" s="447">
        <f t="shared" si="0"/>
        <v>100747.55675784221</v>
      </c>
      <c r="D34" s="447">
        <f ca="1">SUMIF(G:G,27,K:K)</f>
        <v>56935.90901844031</v>
      </c>
      <c r="E34" s="447">
        <f t="shared" ca="1" si="1"/>
        <v>1123201.6042529959</v>
      </c>
      <c r="F34" s="431"/>
      <c r="G34" s="459">
        <v>3</v>
      </c>
      <c r="H34" s="459">
        <v>27</v>
      </c>
      <c r="I34" s="444">
        <f t="shared" ca="1" si="5"/>
        <v>2700192.7890645643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11112.274399250689</v>
      </c>
      <c r="L34" s="444">
        <f t="shared" ca="1" si="3"/>
        <v>2678058.1302194162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1123201.6042529959</v>
      </c>
      <c r="C35" s="447">
        <f t="shared" si="0"/>
        <v>100747.55675784221</v>
      </c>
      <c r="D35" s="447">
        <f ca="1">SUMIF(G:G,28,K:K)</f>
        <v>54694.421970766569</v>
      </c>
      <c r="E35" s="447">
        <f t="shared" ca="1" si="1"/>
        <v>1077148.4694659202</v>
      </c>
      <c r="F35" s="431"/>
      <c r="G35" s="459">
        <v>3</v>
      </c>
      <c r="H35" s="459">
        <v>28</v>
      </c>
      <c r="I35" s="444">
        <f t="shared" ca="1" si="5"/>
        <v>2678058.1302194162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11020.046654062573</v>
      </c>
      <c r="L35" s="444">
        <f t="shared" ca="1" si="3"/>
        <v>2655831.2436290798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1077148.4694659202</v>
      </c>
      <c r="C36" s="447">
        <f t="shared" si="0"/>
        <v>100747.55675784221</v>
      </c>
      <c r="D36" s="447">
        <f ca="1">SUMIF(G:G,29,K:K)</f>
        <v>52338.256191656488</v>
      </c>
      <c r="E36" s="447">
        <f t="shared" ca="1" si="1"/>
        <v>1028739.1688997345</v>
      </c>
      <c r="F36" s="431"/>
      <c r="G36" s="459">
        <v>3</v>
      </c>
      <c r="H36" s="459">
        <v>29</v>
      </c>
      <c r="I36" s="444">
        <f t="shared" ca="1" si="5"/>
        <v>2655831.2436290798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10927.434626602837</v>
      </c>
      <c r="L36" s="444">
        <f t="shared" ca="1" si="3"/>
        <v>2633511.745011284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1028739.1688997345</v>
      </c>
      <c r="C37" s="447">
        <f t="shared" si="0"/>
        <v>100747.55675784221</v>
      </c>
      <c r="D37" s="447">
        <f ca="1">SUMIF(G:G,30,K:K)</f>
        <v>49861.54449956317</v>
      </c>
      <c r="E37" s="447">
        <f t="shared" ca="1" si="1"/>
        <v>977853.15664145548</v>
      </c>
      <c r="F37" s="431"/>
      <c r="G37" s="459">
        <v>3</v>
      </c>
      <c r="H37" s="459">
        <v>30</v>
      </c>
      <c r="I37" s="444">
        <f t="shared" ca="1" si="5"/>
        <v>2633511.745011284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10834.436715695356</v>
      </c>
      <c r="L37" s="444">
        <f t="shared" ca="1" si="3"/>
        <v>2611099.2484825808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977853.15664145548</v>
      </c>
      <c r="C38" s="447">
        <f t="shared" si="0"/>
        <v>100747.55675784221</v>
      </c>
      <c r="D38" s="447">
        <f ca="1">SUMIF(G:G,31,K:K)</f>
        <v>47258.119536796468</v>
      </c>
      <c r="E38" s="447">
        <f t="shared" ca="1" si="1"/>
        <v>924363.71942040976</v>
      </c>
      <c r="F38" s="431"/>
      <c r="G38" s="459">
        <v>3</v>
      </c>
      <c r="H38" s="459">
        <v>31</v>
      </c>
      <c r="I38" s="444">
        <f t="shared" ca="1" si="5"/>
        <v>2611099.2484825808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10741.051313492424</v>
      </c>
      <c r="L38" s="444">
        <f t="shared" ca="1" si="3"/>
        <v>2588593.3665516744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924363.71942040976</v>
      </c>
      <c r="C39" s="447">
        <f t="shared" si="0"/>
        <v>100747.55675784221</v>
      </c>
      <c r="D39" s="447">
        <f ca="1">SUMIF(G:G,32,K:K)</f>
        <v>44521.498411941961</v>
      </c>
      <c r="E39" s="447">
        <f t="shared" ca="1" si="1"/>
        <v>868137.66107450949</v>
      </c>
      <c r="F39" s="431"/>
      <c r="G39" s="459">
        <v>3</v>
      </c>
      <c r="H39" s="459">
        <v>32</v>
      </c>
      <c r="I39" s="444">
        <f t="shared" ca="1" si="5"/>
        <v>2588593.3665516744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10647.276805446982</v>
      </c>
      <c r="L39" s="444">
        <f t="shared" ca="1" si="3"/>
        <v>2565993.7101127226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868137.66107450949</v>
      </c>
      <c r="C40" s="447">
        <f t="shared" si="0"/>
        <v>100747.55675784221</v>
      </c>
      <c r="D40" s="447">
        <f ca="1">SUMIF(G:G,33,K:K)</f>
        <v>41644.866556556633</v>
      </c>
      <c r="E40" s="447">
        <f t="shared" ca="1" si="1"/>
        <v>809034.97087322397</v>
      </c>
      <c r="F40" s="431"/>
      <c r="G40" s="459">
        <v>3</v>
      </c>
      <c r="H40" s="459">
        <v>33</v>
      </c>
      <c r="I40" s="444">
        <f t="shared" ca="1" si="5"/>
        <v>2565993.7101127226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10553.111570284682</v>
      </c>
      <c r="L40" s="444">
        <f t="shared" ca="1" si="3"/>
        <v>2543299.8884386085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809034.97087322397</v>
      </c>
      <c r="C41" s="447">
        <f t="shared" si="0"/>
        <v>100747.55675784221</v>
      </c>
      <c r="D41" s="447">
        <f ca="1">SUMIF(G:G,34,K:K)</f>
        <v>38621.060755942766</v>
      </c>
      <c r="E41" s="447">
        <f t="shared" ca="1" si="1"/>
        <v>746908.47487132449</v>
      </c>
      <c r="F41" s="431"/>
      <c r="G41" s="459">
        <v>3</v>
      </c>
      <c r="H41" s="459">
        <v>34</v>
      </c>
      <c r="I41" s="444">
        <f t="shared" ca="1" si="5"/>
        <v>2543299.8884386085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10458.553979975874</v>
      </c>
      <c r="L41" s="444">
        <f t="shared" ca="1" si="3"/>
        <v>2520511.5091741858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746908.47487132449</v>
      </c>
      <c r="C42" s="447">
        <f t="shared" si="0"/>
        <v>100747.55675784221</v>
      </c>
      <c r="D42" s="447">
        <f ca="1">SUMIF(G:G,35,K:K)</f>
        <v>35442.551311743679</v>
      </c>
      <c r="E42" s="447">
        <f t="shared" ca="1" si="1"/>
        <v>681603.46942522598</v>
      </c>
      <c r="F42" s="431"/>
      <c r="G42" s="459">
        <v>3</v>
      </c>
      <c r="H42" s="459">
        <v>35</v>
      </c>
      <c r="I42" s="444">
        <f t="shared" ca="1" si="5"/>
        <v>2520511.5091741858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10363.602399707446</v>
      </c>
      <c r="L42" s="444">
        <f t="shared" ca="1" si="3"/>
        <v>2497628.1783294943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681603.46942522598</v>
      </c>
      <c r="C43" s="447">
        <f t="shared" si="0"/>
        <v>100747.55675784221</v>
      </c>
      <c r="D43" s="447">
        <f ca="1">SUMIF(G:G,36,K:K)</f>
        <v>32101.423291944368</v>
      </c>
      <c r="E43" s="447">
        <f t="shared" ca="1" si="1"/>
        <v>612957.33595932811</v>
      </c>
      <c r="F43" s="431"/>
      <c r="G43" s="459">
        <v>3</v>
      </c>
      <c r="H43" s="459">
        <v>36</v>
      </c>
      <c r="I43" s="444">
        <f t="shared" ca="1" si="5"/>
        <v>2497628.1783294943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10268.255187854564</v>
      </c>
      <c r="L43" s="444">
        <f t="shared" ca="1" si="3"/>
        <v>2474649.5002729502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612957.33595932811</v>
      </c>
      <c r="C44" s="447">
        <f t="shared" si="0"/>
        <v>100747.55675784221</v>
      </c>
      <c r="D44" s="447">
        <f ca="1">SUMIF(G:G,37,K:K)</f>
        <v>28589.356821586276</v>
      </c>
      <c r="E44" s="447">
        <f t="shared" ca="1" si="1"/>
        <v>540799.13602307218</v>
      </c>
      <c r="F44" s="431"/>
      <c r="G44" s="459">
        <v>4</v>
      </c>
      <c r="H44" s="459">
        <v>37</v>
      </c>
      <c r="I44" s="444">
        <f t="shared" ca="1" si="5"/>
        <v>2474649.5002729502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10172.510695952296</v>
      </c>
      <c r="L44" s="444">
        <f t="shared" ca="1" si="3"/>
        <v>2451575.0777245038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540799.13602307218</v>
      </c>
      <c r="C45" s="447">
        <f t="shared" si="0"/>
        <v>100747.55675784221</v>
      </c>
      <c r="D45" s="447">
        <f ca="1">SUMIF(G:G,38,K:K)</f>
        <v>24897.606365117874</v>
      </c>
      <c r="E45" s="447">
        <f t="shared" ca="1" si="1"/>
        <v>464949.18563034787</v>
      </c>
      <c r="F45" s="431"/>
      <c r="G45" s="459">
        <v>4</v>
      </c>
      <c r="H45" s="459">
        <v>38</v>
      </c>
      <c r="I45" s="444">
        <f t="shared" ca="1" si="5"/>
        <v>2451575.0777245038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10076.367268667103</v>
      </c>
      <c r="L45" s="444">
        <f t="shared" ca="1" si="3"/>
        <v>2428404.5117487721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464949.18563034787</v>
      </c>
      <c r="C46" s="447">
        <f t="shared" si="0"/>
        <v>100747.55675784221</v>
      </c>
      <c r="D46" s="447">
        <f ca="1">SUMIF(G:G,39,K:K)</f>
        <v>21016.978948790791</v>
      </c>
      <c r="E46" s="447">
        <f t="shared" ca="1" si="1"/>
        <v>385218.60782129649</v>
      </c>
      <c r="F46" s="431"/>
      <c r="G46" s="459">
        <v>4</v>
      </c>
      <c r="H46" s="459">
        <v>39</v>
      </c>
      <c r="I46" s="444">
        <f t="shared" ca="1" si="5"/>
        <v>2428404.5117487721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9979.8232437682218</v>
      </c>
      <c r="L46" s="444">
        <f t="shared" ca="1" si="3"/>
        <v>2405137.4017481417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385218.60782129649</v>
      </c>
      <c r="C47" s="447">
        <f t="shared" si="0"/>
        <v>100747.55675784221</v>
      </c>
      <c r="D47" s="447">
        <f ca="1">SUMIF(G:G,40,K:K)</f>
        <v>16937.811268872512</v>
      </c>
      <c r="E47" s="447">
        <f t="shared" ca="1" si="1"/>
        <v>301408.86233232683</v>
      </c>
      <c r="F47" s="431"/>
      <c r="G47" s="459">
        <v>4</v>
      </c>
      <c r="H47" s="459">
        <v>40</v>
      </c>
      <c r="I47" s="444">
        <f t="shared" ca="1" si="5"/>
        <v>2405137.4017481417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9882.8769520989281</v>
      </c>
      <c r="L47" s="444">
        <f t="shared" ca="1" si="3"/>
        <v>2381773.3454558421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301408.86233232683</v>
      </c>
      <c r="C48" s="447">
        <f t="shared" si="0"/>
        <v>100747.55675784221</v>
      </c>
      <c r="D48" s="447">
        <f ca="1">SUMIF(G:G,41,K:K)</f>
        <v>12649.945628671792</v>
      </c>
      <c r="E48" s="447">
        <f t="shared" ca="1" si="1"/>
        <v>213311.25120315643</v>
      </c>
      <c r="F48" s="431"/>
      <c r="G48" s="459">
        <v>4</v>
      </c>
      <c r="H48" s="459">
        <v>41</v>
      </c>
      <c r="I48" s="444">
        <f t="shared" ca="1" si="5"/>
        <v>2381773.3454558421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9785.5267175476802</v>
      </c>
      <c r="L48" s="444">
        <f t="shared" ca="1" si="3"/>
        <v>2358311.9389289911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213311.25120315643</v>
      </c>
      <c r="C49" s="447">
        <f t="shared" si="0"/>
        <v>100747.55675784221</v>
      </c>
      <c r="D49" s="447">
        <f ca="1">SUMIF(G:G,42,K:K)</f>
        <v>8142.7046444565358</v>
      </c>
      <c r="E49" s="447">
        <f t="shared" ca="1" si="1"/>
        <v>120706.39908977076</v>
      </c>
      <c r="F49" s="431"/>
      <c r="G49" s="459">
        <v>4</v>
      </c>
      <c r="H49" s="459">
        <v>42</v>
      </c>
      <c r="I49" s="444">
        <f t="shared" ca="1" si="5"/>
        <v>2358311.9389289911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9687.7708570191353</v>
      </c>
      <c r="L49" s="444">
        <f t="shared" ca="1" si="3"/>
        <v>2334752.7765416116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120706.39908977076</v>
      </c>
      <c r="C50" s="447">
        <f t="shared" si="0"/>
        <v>100747.55675784221</v>
      </c>
      <c r="D50" s="447">
        <f ca="1">SUMIF(G:G,43,K:K)</f>
        <v>3404.8646572784937</v>
      </c>
      <c r="E50" s="447">
        <f t="shared" ca="1" si="1"/>
        <v>23363.706989207043</v>
      </c>
      <c r="F50" s="431"/>
      <c r="G50" s="459">
        <v>4</v>
      </c>
      <c r="H50" s="459">
        <v>43</v>
      </c>
      <c r="I50" s="444">
        <f t="shared" ca="1" si="5"/>
        <v>2334752.7765416116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9592.8410137383871</v>
      </c>
      <c r="L50" s="444">
        <f t="shared" ca="1" si="3"/>
        <v>2311874.6843109513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23363.706989207043</v>
      </c>
      <c r="C51" s="447">
        <f t="shared" si="0"/>
        <v>100747.55675784221</v>
      </c>
      <c r="D51" s="447">
        <f ca="1">SUMIF(G:G,44,K:K)</f>
        <v>-1575.3722155035418</v>
      </c>
      <c r="E51" s="447">
        <f t="shared" ca="1" si="1"/>
        <v>-78959.221984138698</v>
      </c>
      <c r="F51" s="431"/>
      <c r="G51" s="459">
        <v>4</v>
      </c>
      <c r="H51" s="459">
        <v>44</v>
      </c>
      <c r="I51" s="444">
        <f t="shared" ca="1" si="5"/>
        <v>2311874.6843109513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9497.5156294439694</v>
      </c>
      <c r="L51" s="444">
        <f t="shared" ca="1" si="3"/>
        <v>2288901.2666959963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-78959.221984138698</v>
      </c>
      <c r="C52" s="447">
        <f t="shared" si="0"/>
        <v>100747.55675784221</v>
      </c>
      <c r="D52" s="447">
        <f ca="1">SUMIF(G:G,45,K:K)</f>
        <v>-6810.407458597695</v>
      </c>
      <c r="E52" s="447">
        <f t="shared" ca="1" si="1"/>
        <v>-186517.18620057861</v>
      </c>
      <c r="F52" s="431"/>
      <c r="G52" s="459">
        <v>4</v>
      </c>
      <c r="H52" s="459">
        <v>45</v>
      </c>
      <c r="I52" s="444">
        <f t="shared" ca="1" si="5"/>
        <v>2288901.2666959963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9401.7930560483219</v>
      </c>
      <c r="L52" s="444">
        <f t="shared" ca="1" si="3"/>
        <v>2265832.1265076459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-186517.18620057861</v>
      </c>
      <c r="C53" s="447">
        <f t="shared" si="0"/>
        <v>100747.55675784221</v>
      </c>
      <c r="D53" s="447">
        <f ca="1">SUMIF(G:G,46,K:K)</f>
        <v>-12313.277040206311</v>
      </c>
      <c r="E53" s="447">
        <f t="shared" ca="1" si="1"/>
        <v>-299578.01999862713</v>
      </c>
      <c r="F53" s="431"/>
      <c r="G53" s="459">
        <v>4</v>
      </c>
      <c r="H53" s="459">
        <v>46</v>
      </c>
      <c r="I53" s="444">
        <f t="shared" ca="1" si="5"/>
        <v>2265832.1265076459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9305.671638596863</v>
      </c>
      <c r="L53" s="444">
        <f t="shared" ca="1" si="3"/>
        <v>2242666.8649018439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-299578.01999862713</v>
      </c>
      <c r="C54" s="447">
        <f t="shared" si="0"/>
        <v>100747.55675784221</v>
      </c>
      <c r="D54" s="447">
        <f ca="1">SUMIF(G:G,47,K:K)</f>
        <v>-18097.683873405676</v>
      </c>
      <c r="E54" s="447">
        <f t="shared" ca="1" si="1"/>
        <v>-418423.260629875</v>
      </c>
      <c r="F54" s="431"/>
      <c r="G54" s="459">
        <v>4</v>
      </c>
      <c r="H54" s="459">
        <v>47</v>
      </c>
      <c r="I54" s="444">
        <f t="shared" ca="1" si="5"/>
        <v>2242666.8649018439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9209.1497152393549</v>
      </c>
      <c r="L54" s="444">
        <f t="shared" ca="1" si="3"/>
        <v>2219405.0813726843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-418423.260629875</v>
      </c>
      <c r="C55" s="447">
        <f t="shared" si="0"/>
        <v>100747.55675784221</v>
      </c>
      <c r="D55" s="447">
        <f ca="1">SUMIF(G:G,48,K:K)</f>
        <v>-24178.031938311586</v>
      </c>
      <c r="E55" s="447">
        <f t="shared" ca="1" si="1"/>
        <v>-543348.84932602872</v>
      </c>
      <c r="F55" s="431"/>
      <c r="G55" s="459">
        <v>4</v>
      </c>
      <c r="H55" s="459">
        <v>48</v>
      </c>
      <c r="I55" s="444">
        <f t="shared" ca="1" si="5"/>
        <v>2219405.0813726843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9112.2256172011894</v>
      </c>
      <c r="L55" s="444">
        <f t="shared" ca="1" si="3"/>
        <v>2196046.3737454866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-543348.84932602872</v>
      </c>
      <c r="C56" s="447">
        <f t="shared" si="0"/>
        <v>100747.55675784221</v>
      </c>
      <c r="D56" s="447">
        <f ca="1">SUMIF(G:G,49,K:K)</f>
        <v>-30569.462149999592</v>
      </c>
      <c r="E56" s="447">
        <f t="shared" ca="1" si="1"/>
        <v>-674665.86823387048</v>
      </c>
      <c r="F56" s="431"/>
      <c r="G56" s="459">
        <f>G55+1</f>
        <v>5</v>
      </c>
      <c r="H56" s="459">
        <v>49</v>
      </c>
      <c r="I56" s="444">
        <f t="shared" ca="1" si="5"/>
        <v>2196046.3737454866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9014.8976687545328</v>
      </c>
      <c r="L56" s="444">
        <f t="shared" ca="1" si="3"/>
        <v>2172590.3381698425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-674665.86823387048</v>
      </c>
      <c r="C57" s="447">
        <f t="shared" si="0"/>
        <v>100747.55675784221</v>
      </c>
      <c r="D57" s="447">
        <f ca="1">SUMIF(G:G,50,K:K)</f>
        <v>-37287.890061496226</v>
      </c>
      <c r="E57" s="447">
        <f t="shared" ca="1" si="1"/>
        <v>-812701.31505320885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2172590.3381698425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8917.164187189348</v>
      </c>
      <c r="L57" s="444">
        <f t="shared" ca="1" si="3"/>
        <v>2149036.5691126329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-812701.31505320885</v>
      </c>
      <c r="C58" s="447">
        <f t="shared" si="0"/>
        <v>100747.55675784221</v>
      </c>
      <c r="D58" s="447">
        <f ca="1">SUMIF(G:G,51,K:K)</f>
        <v>-44350.045495726627</v>
      </c>
      <c r="E58" s="447">
        <f t="shared" ca="1" si="1"/>
        <v>-957798.91730677767</v>
      </c>
      <c r="F58" s="431"/>
      <c r="G58" s="459">
        <f t="shared" si="8"/>
        <v>5</v>
      </c>
      <c r="H58" s="459">
        <v>51</v>
      </c>
      <c r="I58" s="444">
        <f t="shared" ca="1" si="5"/>
        <v>2149036.5691126329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8819.0234827843087</v>
      </c>
      <c r="L58" s="444">
        <f t="shared" ca="1" si="3"/>
        <v>2125384.6593510183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-957798.91730677767</v>
      </c>
      <c r="C59" s="447">
        <f t="shared" si="0"/>
        <v>100747.55675784221</v>
      </c>
      <c r="D59" s="447">
        <f ca="1">SUMIF(G:G,52,K:K)</f>
        <v>-51773.514205108055</v>
      </c>
      <c r="E59" s="447">
        <f t="shared" ca="1" si="1"/>
        <v>-1110319.9882697281</v>
      </c>
      <c r="F59" s="431"/>
      <c r="G59" s="459">
        <f t="shared" si="8"/>
        <v>5</v>
      </c>
      <c r="H59" s="459">
        <v>52</v>
      </c>
      <c r="I59" s="444">
        <f t="shared" ca="1" si="5"/>
        <v>2125384.6593510183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8720.4738587775792</v>
      </c>
      <c r="L59" s="444">
        <f t="shared" ca="1" si="3"/>
        <v>2101634.1999653969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-1110319.9882697281</v>
      </c>
      <c r="C60" s="447">
        <f t="shared" si="0"/>
        <v>100747.55675784221</v>
      </c>
      <c r="D60" s="447">
        <f ca="1">SUMIF(G:G,53,K:K)</f>
        <v>-59576.781662527108</v>
      </c>
      <c r="E60" s="447">
        <f t="shared" ca="1" si="1"/>
        <v>-1270644.3266900973</v>
      </c>
      <c r="F60" s="431"/>
      <c r="G60" s="459">
        <f t="shared" si="8"/>
        <v>5</v>
      </c>
      <c r="H60" s="459">
        <v>53</v>
      </c>
      <c r="I60" s="444">
        <f t="shared" ca="1" si="5"/>
        <v>2101634.1999653969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8621.5136113374901</v>
      </c>
      <c r="L60" s="444">
        <f t="shared" ca="1" si="3"/>
        <v>2077784.7803323353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-1270644.3266900973</v>
      </c>
      <c r="C61" s="447">
        <f t="shared" si="0"/>
        <v>100747.55675784221</v>
      </c>
      <c r="D61" s="447">
        <f ca="1">SUMIF(G:G,54,K:K)</f>
        <v>-67779.279092746467</v>
      </c>
      <c r="E61" s="447">
        <f t="shared" ca="1" si="1"/>
        <v>-1439171.1625406861</v>
      </c>
      <c r="F61" s="431"/>
      <c r="G61" s="459">
        <f t="shared" si="8"/>
        <v>5</v>
      </c>
      <c r="H61" s="459">
        <v>54</v>
      </c>
      <c r="I61" s="444">
        <f t="shared" ca="1" si="5"/>
        <v>2077784.7803323353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8522.1410295330679</v>
      </c>
      <c r="L61" s="444">
        <f t="shared" ca="1" si="3"/>
        <v>2053835.9881174692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-1439171.1625406861</v>
      </c>
      <c r="C62" s="447">
        <f t="shared" si="0"/>
        <v>100747.55675784221</v>
      </c>
      <c r="D62" s="447">
        <f ca="1">SUMIF(G:G,55,K:K)</f>
        <v>-76401.431858865893</v>
      </c>
      <c r="E62" s="447">
        <f t="shared" ca="1" si="1"/>
        <v>-1616320.1511573941</v>
      </c>
      <c r="F62" s="431"/>
      <c r="G62" s="459">
        <f t="shared" si="8"/>
        <v>5</v>
      </c>
      <c r="H62" s="459">
        <v>55</v>
      </c>
      <c r="I62" s="444">
        <f t="shared" ca="1" si="5"/>
        <v>2053835.9881174692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8422.3543953044591</v>
      </c>
      <c r="L62" s="444">
        <f t="shared" ca="1" si="3"/>
        <v>2029787.4092683748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-1616320.1511573941</v>
      </c>
      <c r="C63" s="447">
        <f t="shared" si="0"/>
        <v>100747.55675784221</v>
      </c>
      <c r="D63" s="447">
        <f ca="1">SUMIF(G:G,56,K:K)</f>
        <v>-85464.710324326239</v>
      </c>
      <c r="E63" s="447">
        <f t="shared" ca="1" si="1"/>
        <v>-1802532.4182395625</v>
      </c>
      <c r="F63" s="431"/>
      <c r="G63" s="459">
        <f t="shared" si="8"/>
        <v>5</v>
      </c>
      <c r="H63" s="459">
        <v>56</v>
      </c>
      <c r="I63" s="444">
        <f t="shared" ca="1" si="5"/>
        <v>2029787.4092683748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8322.1519834332339</v>
      </c>
      <c r="L63" s="444">
        <f t="shared" ca="1" si="3"/>
        <v>2005638.6280074089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-1802532.4182395625</v>
      </c>
      <c r="C64" s="447">
        <f t="shared" si="0"/>
        <v>100747.55675784221</v>
      </c>
      <c r="D64" s="447">
        <f ca="1">SUMIF(G:G,57,K:K)</f>
        <v>-94991.683317110146</v>
      </c>
      <c r="E64" s="447">
        <f t="shared" ca="1" si="1"/>
        <v>-1998271.6583145149</v>
      </c>
      <c r="F64" s="431"/>
      <c r="G64" s="459">
        <f t="shared" si="8"/>
        <v>5</v>
      </c>
      <c r="H64" s="459">
        <v>57</v>
      </c>
      <c r="I64" s="444">
        <f t="shared" ca="1" si="5"/>
        <v>2005638.6280074089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8221.532061512542</v>
      </c>
      <c r="L64" s="444">
        <f t="shared" ca="1" si="3"/>
        <v>1981389.2268245225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-1998271.6583145149</v>
      </c>
      <c r="C65" s="447">
        <f t="shared" si="0"/>
        <v>100747.55675784221</v>
      </c>
      <c r="D65" s="447">
        <f ca="1">SUMIF(G:G,58,K:K)</f>
        <v>-105006.07432927295</v>
      </c>
      <c r="E65" s="447">
        <f t="shared" ca="1" si="1"/>
        <v>-2204025.2894016299</v>
      </c>
      <c r="F65" s="431"/>
      <c r="G65" s="459">
        <f t="shared" si="8"/>
        <v>5</v>
      </c>
      <c r="H65" s="459">
        <v>58</v>
      </c>
      <c r="I65" s="444">
        <f t="shared" ca="1" si="5"/>
        <v>1981389.2268245225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8120.4928899171809</v>
      </c>
      <c r="L65" s="444">
        <f t="shared" ca="1" si="3"/>
        <v>1957038.7864700407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-2204025.2894016299</v>
      </c>
      <c r="C66" s="447">
        <f t="shared" si="0"/>
        <v>100747.55675784221</v>
      </c>
      <c r="D66" s="447">
        <f ca="1">SUMIF(G:G,59,K:K)</f>
        <v>-115532.82059174783</v>
      </c>
      <c r="E66" s="447">
        <f t="shared" ca="1" si="1"/>
        <v>-2420305.6667512199</v>
      </c>
      <c r="F66" s="431"/>
      <c r="G66" s="459">
        <f t="shared" si="8"/>
        <v>5</v>
      </c>
      <c r="H66" s="459">
        <v>59</v>
      </c>
      <c r="I66" s="444">
        <f t="shared" ca="1" si="5"/>
        <v>1957038.7864700407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8019.0327217735066</v>
      </c>
      <c r="L66" s="444">
        <f t="shared" ca="1" si="3"/>
        <v>1932586.8859474151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-2420305.6667512199</v>
      </c>
      <c r="C67" s="447">
        <f t="shared" si="0"/>
        <v>100747.55675784221</v>
      </c>
      <c r="D67" s="447">
        <f t="shared" ref="D67:D136" ca="1" si="9">SUMIF(G:G,60,K:K)</f>
        <v>-126598.13517153039</v>
      </c>
      <c r="E67" s="447">
        <f t="shared" ca="1" si="1"/>
        <v>-2647651.3586805924</v>
      </c>
      <c r="F67" s="431"/>
      <c r="G67" s="459">
        <f t="shared" si="8"/>
        <v>5</v>
      </c>
      <c r="H67" s="459">
        <v>60</v>
      </c>
      <c r="I67" s="444">
        <f t="shared" ca="1" si="5"/>
        <v>1932586.8859474151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7917.1498029292334</v>
      </c>
      <c r="L67" s="444">
        <f t="shared" ca="1" si="3"/>
        <v>1908033.1025059454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-2647651.3586805924</v>
      </c>
      <c r="C68" s="447">
        <f t="shared" si="0"/>
        <v>100747.55675784221</v>
      </c>
      <c r="D68" s="447">
        <f t="shared" ca="1" si="9"/>
        <v>-126598.13517153039</v>
      </c>
      <c r="E68" s="447">
        <f t="shared" ca="1" si="1"/>
        <v>-2874997.0506099649</v>
      </c>
      <c r="F68" s="431"/>
      <c r="G68" s="459">
        <f>G67+1</f>
        <v>6</v>
      </c>
      <c r="H68" s="459">
        <v>61</v>
      </c>
      <c r="I68" s="444">
        <f t="shared" ca="1" si="5"/>
        <v>1908033.1025059454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7814.8423719231096</v>
      </c>
      <c r="L68" s="444">
        <f t="shared" ca="1" si="3"/>
        <v>1883377.0116334695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-2874997.0506099649</v>
      </c>
      <c r="C69" s="447">
        <f t="shared" si="0"/>
        <v>100747.55675784221</v>
      </c>
      <c r="D69" s="447">
        <f t="shared" ca="1" si="9"/>
        <v>-126598.13517153039</v>
      </c>
      <c r="E69" s="447">
        <f t="shared" ca="1" si="1"/>
        <v>-3102342.7425393374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1883377.0116334695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7712.1086599544606</v>
      </c>
      <c r="L69" s="444">
        <f t="shared" ca="1" si="3"/>
        <v>1858618.187049025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-3102342.7425393374</v>
      </c>
      <c r="C70" s="447">
        <f t="shared" si="0"/>
        <v>100747.55675784221</v>
      </c>
      <c r="D70" s="447">
        <f t="shared" ca="1" si="9"/>
        <v>-126598.13517153039</v>
      </c>
      <c r="E70" s="447">
        <f t="shared" ca="1" si="1"/>
        <v>-3329688.4344687099</v>
      </c>
      <c r="F70" s="431"/>
      <c r="G70" s="459">
        <f t="shared" si="10"/>
        <v>6</v>
      </c>
      <c r="H70" s="459">
        <v>63</v>
      </c>
      <c r="I70" s="444">
        <f t="shared" ca="1" si="5"/>
        <v>1858618.187049025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7608.9468908526069</v>
      </c>
      <c r="L70" s="444">
        <f t="shared" ca="1" si="3"/>
        <v>1833756.2006954786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-3329688.4344687099</v>
      </c>
      <c r="C71" s="447">
        <f t="shared" si="0"/>
        <v>100747.55675784221</v>
      </c>
      <c r="D71" s="447">
        <f t="shared" ca="1" si="9"/>
        <v>-126598.13517153039</v>
      </c>
      <c r="E71" s="447">
        <f t="shared" ca="1" si="1"/>
        <v>-3557034.1263980824</v>
      </c>
      <c r="F71" s="431"/>
      <c r="G71" s="459">
        <f t="shared" si="10"/>
        <v>6</v>
      </c>
      <c r="H71" s="459">
        <v>64</v>
      </c>
      <c r="I71" s="444">
        <f t="shared" ca="1" si="5"/>
        <v>1833756.2006954786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7505.3552810461633</v>
      </c>
      <c r="L71" s="444">
        <f t="shared" ca="1" si="3"/>
        <v>1808790.6227321257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-3557034.1263980824</v>
      </c>
      <c r="C72" s="447">
        <f t="shared" si="0"/>
        <v>100747.55675784221</v>
      </c>
      <c r="D72" s="447">
        <f t="shared" ca="1" si="9"/>
        <v>-126598.13517153039</v>
      </c>
      <c r="E72" s="447">
        <f t="shared" ca="1" si="1"/>
        <v>-3784379.8183274549</v>
      </c>
      <c r="F72" s="431"/>
      <c r="G72" s="459">
        <f t="shared" si="10"/>
        <v>6</v>
      </c>
      <c r="H72" s="459">
        <v>65</v>
      </c>
      <c r="I72" s="444">
        <f t="shared" ca="1" si="5"/>
        <v>1808790.6227321257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7401.3320395321953</v>
      </c>
      <c r="L72" s="444">
        <f t="shared" ca="1" si="3"/>
        <v>1783721.0215272589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-3784379.8183274549</v>
      </c>
      <c r="C73" s="447">
        <f t="shared" si="0"/>
        <v>100747.55675784221</v>
      </c>
      <c r="D73" s="447">
        <f t="shared" ca="1" si="9"/>
        <v>-126598.13517153039</v>
      </c>
      <c r="E73" s="447">
        <f t="shared" ca="1" si="1"/>
        <v>-4011725.5102568273</v>
      </c>
      <c r="F73" s="431"/>
      <c r="G73" s="459">
        <f t="shared" si="10"/>
        <v>6</v>
      </c>
      <c r="H73" s="459">
        <v>66</v>
      </c>
      <c r="I73" s="444">
        <f t="shared" ca="1" si="5"/>
        <v>1783721.0215272589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7296.8753678452485</v>
      </c>
      <c r="L73" s="444">
        <f t="shared" ca="1" si="3"/>
        <v>1758546.9636507051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-4011725.5102568273</v>
      </c>
      <c r="C74" s="447">
        <f t="shared" si="0"/>
        <v>100747.55675784221</v>
      </c>
      <c r="D74" s="447">
        <f t="shared" ca="1" si="9"/>
        <v>-126598.13517153039</v>
      </c>
      <c r="E74" s="447">
        <f t="shared" ca="1" si="1"/>
        <v>-4239071.2021861998</v>
      </c>
      <c r="F74" s="431"/>
      <c r="G74" s="459">
        <f t="shared" si="10"/>
        <v>6</v>
      </c>
      <c r="H74" s="459">
        <v>67</v>
      </c>
      <c r="I74" s="444">
        <f t="shared" ca="1" si="5"/>
        <v>1758546.9636507051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7191.9834600262748</v>
      </c>
      <c r="L74" s="444">
        <f t="shared" ca="1" si="3"/>
        <v>1733268.0138663324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-4239071.2021861998</v>
      </c>
      <c r="C75" s="447">
        <f t="shared" si="0"/>
        <v>100747.55675784221</v>
      </c>
      <c r="D75" s="447">
        <f t="shared" ca="1" si="9"/>
        <v>-126598.13517153039</v>
      </c>
      <c r="E75" s="447">
        <f t="shared" ca="1" si="1"/>
        <v>-4466416.8941155728</v>
      </c>
      <c r="F75" s="431"/>
      <c r="G75" s="459">
        <f t="shared" si="10"/>
        <v>6</v>
      </c>
      <c r="H75" s="459">
        <v>68</v>
      </c>
      <c r="I75" s="444">
        <f t="shared" ca="1" si="5"/>
        <v>1733268.0138663324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7184.1511855688004</v>
      </c>
      <c r="L75" s="444">
        <f t="shared" ca="1" si="3"/>
        <v>1731380.435722081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-4466416.8941155728</v>
      </c>
      <c r="C76" s="447">
        <f t="shared" si="0"/>
        <v>100747.55675784221</v>
      </c>
      <c r="D76" s="447">
        <f t="shared" ca="1" si="9"/>
        <v>-126598.13517153039</v>
      </c>
      <c r="E76" s="447">
        <f t="shared" ca="1" si="1"/>
        <v>-4693762.5860449458</v>
      </c>
      <c r="F76" s="431"/>
      <c r="G76" s="459">
        <f t="shared" si="10"/>
        <v>6</v>
      </c>
      <c r="H76" s="459">
        <v>69</v>
      </c>
      <c r="I76" s="444">
        <f t="shared" ca="1" si="5"/>
        <v>1731380.435722081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7176.2862766344197</v>
      </c>
      <c r="L76" s="444">
        <f t="shared" ca="1" si="3"/>
        <v>1729484.9926688951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-4693762.5860449458</v>
      </c>
      <c r="C77" s="447">
        <f t="shared" si="0"/>
        <v>100747.55675784221</v>
      </c>
      <c r="D77" s="447">
        <f t="shared" ca="1" si="9"/>
        <v>-126598.13517153039</v>
      </c>
      <c r="E77" s="447">
        <f t="shared" ca="1" si="1"/>
        <v>-4921108.2779743187</v>
      </c>
      <c r="F77" s="431"/>
      <c r="G77" s="459">
        <f t="shared" si="10"/>
        <v>6</v>
      </c>
      <c r="H77" s="459">
        <v>70</v>
      </c>
      <c r="I77" s="444">
        <f t="shared" ca="1" si="5"/>
        <v>1729484.9926688951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7168.3885972461449</v>
      </c>
      <c r="L77" s="444">
        <f t="shared" ca="1" si="3"/>
        <v>1727581.6519363211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-4921108.2779743187</v>
      </c>
      <c r="C78" s="447">
        <f t="shared" si="0"/>
        <v>100747.55675784221</v>
      </c>
      <c r="D78" s="447">
        <f t="shared" ca="1" si="9"/>
        <v>-126598.13517153039</v>
      </c>
      <c r="E78" s="447">
        <f t="shared" ca="1" si="1"/>
        <v>-5148453.9699036917</v>
      </c>
      <c r="F78" s="431"/>
      <c r="G78" s="459">
        <f t="shared" si="10"/>
        <v>6</v>
      </c>
      <c r="H78" s="459">
        <v>71</v>
      </c>
      <c r="I78" s="444">
        <f t="shared" ca="1" si="5"/>
        <v>1727581.6519363211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7160.4580108604196</v>
      </c>
      <c r="L78" s="444">
        <f t="shared" ca="1" si="3"/>
        <v>1725670.3806173613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-5148453.9699036917</v>
      </c>
      <c r="C79" s="447">
        <f t="shared" si="0"/>
        <v>100747.55675784221</v>
      </c>
      <c r="D79" s="447">
        <f t="shared" ca="1" si="9"/>
        <v>-126598.13517153039</v>
      </c>
      <c r="E79" s="447">
        <f t="shared" ca="1" si="1"/>
        <v>-5375799.6618330646</v>
      </c>
      <c r="F79" s="431"/>
      <c r="G79" s="459">
        <f t="shared" si="10"/>
        <v>6</v>
      </c>
      <c r="H79" s="459">
        <v>72</v>
      </c>
      <c r="I79" s="444">
        <f t="shared" ca="1" si="5"/>
        <v>1725670.3806173613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7152.4943803647529</v>
      </c>
      <c r="L79" s="444">
        <f t="shared" ca="1" si="3"/>
        <v>1723751.1456679057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-5375799.6618330646</v>
      </c>
      <c r="C80" s="447">
        <f t="shared" si="0"/>
        <v>100747.55675784221</v>
      </c>
      <c r="D80" s="447">
        <f t="shared" ca="1" si="9"/>
        <v>-126598.13517153039</v>
      </c>
      <c r="E80" s="447">
        <f t="shared" ca="1" si="1"/>
        <v>-5603145.3537624376</v>
      </c>
      <c r="F80" s="431"/>
      <c r="G80" s="459">
        <f>G79+1</f>
        <v>7</v>
      </c>
      <c r="H80" s="459">
        <v>73</v>
      </c>
      <c r="I80" s="444">
        <f t="shared" ca="1" si="5"/>
        <v>1723751.1456679057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7144.497568075356</v>
      </c>
      <c r="L80" s="444">
        <f t="shared" ca="1" si="3"/>
        <v>1721823.9139061607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-5603145.3537624376</v>
      </c>
      <c r="C81" s="447">
        <f t="shared" si="0"/>
        <v>100747.55675784221</v>
      </c>
      <c r="D81" s="447">
        <f t="shared" ca="1" si="9"/>
        <v>-126598.13517153039</v>
      </c>
      <c r="E81" s="447">
        <f t="shared" ca="1" si="1"/>
        <v>-5830491.0456918105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1721823.9139061607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7136.4674357347521</v>
      </c>
      <c r="L81" s="444">
        <f t="shared" ca="1" si="3"/>
        <v>1719888.6520120753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-5830491.0456918105</v>
      </c>
      <c r="C82" s="447">
        <f t="shared" si="0"/>
        <v>100747.55675784221</v>
      </c>
      <c r="D82" s="447">
        <f t="shared" ca="1" si="9"/>
        <v>-126598.13517153039</v>
      </c>
      <c r="E82" s="447">
        <f t="shared" ca="1" si="1"/>
        <v>-6057836.7376211835</v>
      </c>
      <c r="F82" s="431"/>
      <c r="G82" s="459">
        <f t="shared" si="11"/>
        <v>7</v>
      </c>
      <c r="H82" s="459">
        <v>75</v>
      </c>
      <c r="I82" s="444">
        <f t="shared" ca="1" si="5"/>
        <v>1719888.6520120753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7128.4038445093956</v>
      </c>
      <c r="L82" s="444">
        <f t="shared" ca="1" si="3"/>
        <v>1717945.3265267645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-6057836.7376211835</v>
      </c>
      <c r="C83" s="447">
        <f t="shared" si="0"/>
        <v>100747.55675784221</v>
      </c>
      <c r="D83" s="447">
        <f t="shared" ca="1" si="9"/>
        <v>-126598.13517153039</v>
      </c>
      <c r="E83" s="447">
        <f t="shared" ca="1" si="1"/>
        <v>-6285182.4295505565</v>
      </c>
      <c r="F83" s="431"/>
      <c r="G83" s="459">
        <f t="shared" si="11"/>
        <v>7</v>
      </c>
      <c r="H83" s="459">
        <v>76</v>
      </c>
      <c r="I83" s="444">
        <f t="shared" ca="1" si="5"/>
        <v>1717945.3265267645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7120.3066549872674</v>
      </c>
      <c r="L83" s="444">
        <f t="shared" ca="1" si="3"/>
        <v>1715993.9038519314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-6285182.4295505565</v>
      </c>
      <c r="C84" s="447">
        <f t="shared" si="0"/>
        <v>100747.55675784221</v>
      </c>
      <c r="D84" s="447">
        <f t="shared" ca="1" si="9"/>
        <v>-126598.13517153039</v>
      </c>
      <c r="E84" s="447">
        <f t="shared" ca="1" si="1"/>
        <v>-6512528.1214799294</v>
      </c>
      <c r="F84" s="431"/>
      <c r="G84" s="459">
        <f t="shared" si="11"/>
        <v>7</v>
      </c>
      <c r="H84" s="459">
        <v>77</v>
      </c>
      <c r="I84" s="444">
        <f t="shared" ca="1" si="5"/>
        <v>1715993.9038519314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7112.1757271754632</v>
      </c>
      <c r="L84" s="444">
        <f t="shared" ca="1" si="3"/>
        <v>1714034.3502492867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-6512528.1214799294</v>
      </c>
      <c r="C85" s="447">
        <f t="shared" si="0"/>
        <v>100747.55675784221</v>
      </c>
      <c r="D85" s="447">
        <f t="shared" ca="1" si="9"/>
        <v>-126598.13517153039</v>
      </c>
      <c r="E85" s="447">
        <f t="shared" ca="1" si="1"/>
        <v>-6739873.8134093024</v>
      </c>
      <c r="F85" s="431"/>
      <c r="G85" s="459">
        <f t="shared" si="11"/>
        <v>7</v>
      </c>
      <c r="H85" s="459">
        <v>78</v>
      </c>
      <c r="I85" s="444">
        <f t="shared" ca="1" si="5"/>
        <v>1714034.3502492867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7104.0109204977771</v>
      </c>
      <c r="L85" s="444">
        <f t="shared" ca="1" si="3"/>
        <v>1712066.6318399643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-6739873.8134093024</v>
      </c>
      <c r="C86" s="447">
        <f t="shared" si="0"/>
        <v>100747.55675784221</v>
      </c>
      <c r="D86" s="447">
        <f t="shared" ca="1" si="9"/>
        <v>-126598.13517153039</v>
      </c>
      <c r="E86" s="447">
        <f t="shared" ca="1" si="1"/>
        <v>-6967219.5053386753</v>
      </c>
      <c r="F86" s="431"/>
      <c r="G86" s="459">
        <f t="shared" si="11"/>
        <v>7</v>
      </c>
      <c r="H86" s="459">
        <v>79</v>
      </c>
      <c r="I86" s="444">
        <f t="shared" ca="1" si="5"/>
        <v>1712066.6318399643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7095.8120937922668</v>
      </c>
      <c r="L86" s="444">
        <f t="shared" ca="1" si="3"/>
        <v>1710090.7146039363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-6967219.5053386753</v>
      </c>
      <c r="C87" s="447">
        <f t="shared" si="0"/>
        <v>100747.55675784221</v>
      </c>
      <c r="D87" s="447">
        <f t="shared" ca="1" si="9"/>
        <v>-126598.13517153039</v>
      </c>
      <c r="E87" s="447">
        <f t="shared" ca="1" si="1"/>
        <v>-7194565.1972680483</v>
      </c>
      <c r="F87" s="431"/>
      <c r="G87" s="459">
        <f t="shared" si="11"/>
        <v>7</v>
      </c>
      <c r="H87" s="459">
        <v>80</v>
      </c>
      <c r="I87" s="444">
        <f t="shared" ca="1" si="5"/>
        <v>1710090.7146039363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7087.5791053088169</v>
      </c>
      <c r="L87" s="444">
        <f t="shared" ca="1" si="3"/>
        <v>1708106.5643794248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-7194565.1972680483</v>
      </c>
      <c r="C88" s="447">
        <f t="shared" si="0"/>
        <v>100747.55675784221</v>
      </c>
      <c r="D88" s="447">
        <f t="shared" ca="1" si="9"/>
        <v>-126598.13517153039</v>
      </c>
      <c r="E88" s="447">
        <f t="shared" ca="1" si="1"/>
        <v>-7421910.8891974213</v>
      </c>
      <c r="F88" s="431"/>
      <c r="G88" s="459">
        <f t="shared" si="11"/>
        <v>7</v>
      </c>
      <c r="H88" s="459">
        <v>81</v>
      </c>
      <c r="I88" s="444">
        <f t="shared" ca="1" si="5"/>
        <v>1708106.5643794248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7079.3118127066855</v>
      </c>
      <c r="L88" s="444">
        <f t="shared" ca="1" si="3"/>
        <v>1706114.1468623113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-7421910.8891974213</v>
      </c>
      <c r="C89" s="447">
        <f t="shared" si="0"/>
        <v>100747.55675784221</v>
      </c>
      <c r="D89" s="447">
        <f t="shared" ca="1" si="9"/>
        <v>-126598.13517153039</v>
      </c>
      <c r="E89" s="447">
        <f t="shared" ca="1" si="1"/>
        <v>-7649256.5811267942</v>
      </c>
      <c r="F89" s="431"/>
      <c r="G89" s="459">
        <f t="shared" si="11"/>
        <v>7</v>
      </c>
      <c r="H89" s="459">
        <v>82</v>
      </c>
      <c r="I89" s="444">
        <f t="shared" ca="1" si="5"/>
        <v>1706114.1468623113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7071.0100730520462</v>
      </c>
      <c r="L89" s="444">
        <f t="shared" ca="1" si="3"/>
        <v>1704113.4276055431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-7649256.5811267942</v>
      </c>
      <c r="C90" s="447">
        <f t="shared" si="0"/>
        <v>100747.55675784221</v>
      </c>
      <c r="D90" s="447">
        <f t="shared" ca="1" si="9"/>
        <v>-126598.13517153039</v>
      </c>
      <c r="E90" s="447">
        <f t="shared" ca="1" si="1"/>
        <v>-7876602.2730561672</v>
      </c>
      <c r="F90" s="431"/>
      <c r="G90" s="459">
        <f t="shared" si="11"/>
        <v>7</v>
      </c>
      <c r="H90" s="459">
        <v>83</v>
      </c>
      <c r="I90" s="444">
        <f t="shared" ca="1" si="5"/>
        <v>1704113.4276055431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7062.6737428155111</v>
      </c>
      <c r="L90" s="444">
        <f t="shared" ca="1" si="3"/>
        <v>1702104.3720185384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-7876602.2730561672</v>
      </c>
      <c r="C91" s="447">
        <f t="shared" si="0"/>
        <v>100747.55675784221</v>
      </c>
      <c r="D91" s="447">
        <f t="shared" ca="1" si="9"/>
        <v>-126598.13517153039</v>
      </c>
      <c r="E91" s="447">
        <f t="shared" ca="1" si="1"/>
        <v>-8103947.9649855401</v>
      </c>
      <c r="F91" s="431"/>
      <c r="G91" s="459">
        <f t="shared" si="11"/>
        <v>7</v>
      </c>
      <c r="H91" s="459">
        <v>84</v>
      </c>
      <c r="I91" s="444">
        <f t="shared" ca="1" si="5"/>
        <v>1702104.3720185384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7054.3026778696585</v>
      </c>
      <c r="L91" s="444">
        <f t="shared" ca="1" si="3"/>
        <v>1700086.9453665877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-8103947.9649855401</v>
      </c>
      <c r="C92" s="447">
        <f t="shared" si="0"/>
        <v>100747.55675784221</v>
      </c>
      <c r="D92" s="447">
        <f t="shared" ca="1" si="9"/>
        <v>-126598.13517153039</v>
      </c>
      <c r="E92" s="447">
        <f t="shared" ca="1" si="1"/>
        <v>-8331293.6569149131</v>
      </c>
      <c r="F92" s="431"/>
      <c r="G92" s="459">
        <f>G91+1</f>
        <v>8</v>
      </c>
      <c r="H92" s="459">
        <v>85</v>
      </c>
      <c r="I92" s="444">
        <f t="shared" ca="1" si="5"/>
        <v>1700086.9453665877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7045.896733486532</v>
      </c>
      <c r="L92" s="444">
        <f t="shared" ca="1" si="3"/>
        <v>1698061.112770254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-8331293.6569149131</v>
      </c>
      <c r="C93" s="447">
        <f t="shared" si="0"/>
        <v>100747.55675784221</v>
      </c>
      <c r="D93" s="447">
        <f t="shared" ca="1" si="9"/>
        <v>-126598.13517153039</v>
      </c>
      <c r="E93" s="447">
        <f t="shared" ca="1" si="1"/>
        <v>-8558639.3488442861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1698061.112770254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7037.4557643351418</v>
      </c>
      <c r="L93" s="444">
        <f t="shared" ca="1" si="3"/>
        <v>1696026.8392047689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-8558639.3488442861</v>
      </c>
      <c r="C94" s="447">
        <f t="shared" si="0"/>
        <v>100747.55675784221</v>
      </c>
      <c r="D94" s="447">
        <f t="shared" ca="1" si="9"/>
        <v>-126598.13517153039</v>
      </c>
      <c r="E94" s="447">
        <f t="shared" ca="1" si="1"/>
        <v>-8785985.0407736599</v>
      </c>
      <c r="F94" s="431"/>
      <c r="G94" s="459">
        <f t="shared" si="12"/>
        <v>8</v>
      </c>
      <c r="H94" s="459">
        <v>87</v>
      </c>
      <c r="I94" s="444">
        <f t="shared" ca="1" si="5"/>
        <v>1696026.8392047689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7028.9796244789513</v>
      </c>
      <c r="L94" s="444">
        <f t="shared" ca="1" si="3"/>
        <v>1693984.0894994275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-8785985.0407736599</v>
      </c>
      <c r="C95" s="447">
        <f t="shared" si="0"/>
        <v>100747.55675784221</v>
      </c>
      <c r="D95" s="447">
        <f t="shared" ca="1" si="9"/>
        <v>-126598.13517153039</v>
      </c>
      <c r="E95" s="447">
        <f t="shared" ca="1" si="1"/>
        <v>-9013330.7327030338</v>
      </c>
      <c r="F95" s="431"/>
      <c r="G95" s="459">
        <f t="shared" si="12"/>
        <v>8</v>
      </c>
      <c r="H95" s="459">
        <v>88</v>
      </c>
      <c r="I95" s="444">
        <f t="shared" ca="1" si="5"/>
        <v>1693984.0894994275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7020.468167373363</v>
      </c>
      <c r="L95" s="444">
        <f t="shared" ca="1" si="3"/>
        <v>1691932.8283369807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-9013330.7327030338</v>
      </c>
      <c r="C96" s="447">
        <f t="shared" si="0"/>
        <v>100747.55675784221</v>
      </c>
      <c r="D96" s="447">
        <f t="shared" ca="1" si="9"/>
        <v>-126598.13517153039</v>
      </c>
      <c r="E96" s="447">
        <f t="shared" ca="1" si="1"/>
        <v>-9240676.4246324077</v>
      </c>
      <c r="F96" s="431"/>
      <c r="G96" s="459">
        <f t="shared" si="12"/>
        <v>8</v>
      </c>
      <c r="H96" s="459">
        <v>89</v>
      </c>
      <c r="I96" s="444">
        <f t="shared" ca="1" si="5"/>
        <v>1691932.8283369807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7011.9212458631673</v>
      </c>
      <c r="L96" s="444">
        <f t="shared" ca="1" si="3"/>
        <v>1689873.0202530236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-9240676.4246324077</v>
      </c>
      <c r="C97" s="447">
        <f t="shared" si="0"/>
        <v>100747.55675784221</v>
      </c>
      <c r="D97" s="447">
        <f t="shared" ca="1" si="9"/>
        <v>-126598.13517153039</v>
      </c>
      <c r="E97" s="447">
        <f t="shared" ca="1" si="1"/>
        <v>-9468022.1165617816</v>
      </c>
      <c r="F97" s="431"/>
      <c r="G97" s="459">
        <f t="shared" si="12"/>
        <v>8</v>
      </c>
      <c r="H97" s="459">
        <v>90</v>
      </c>
      <c r="I97" s="444">
        <f t="shared" ca="1" si="5"/>
        <v>1689873.0202530236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7003.3387121800142</v>
      </c>
      <c r="L97" s="444">
        <f t="shared" ca="1" si="3"/>
        <v>1687804.6296353834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-9468022.1165617816</v>
      </c>
      <c r="C98" s="447">
        <f t="shared" si="0"/>
        <v>100747.55675784221</v>
      </c>
      <c r="D98" s="447">
        <f t="shared" ca="1" si="9"/>
        <v>-126598.13517153039</v>
      </c>
      <c r="E98" s="447">
        <f t="shared" ca="1" si="1"/>
        <v>-9695367.8084911555</v>
      </c>
      <c r="F98" s="431"/>
      <c r="G98" s="459">
        <f t="shared" si="12"/>
        <v>8</v>
      </c>
      <c r="H98" s="459">
        <v>91</v>
      </c>
      <c r="I98" s="444">
        <f t="shared" ca="1" si="5"/>
        <v>1687804.6296353834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6994.7204179398459</v>
      </c>
      <c r="L98" s="444">
        <f t="shared" ca="1" si="3"/>
        <v>1685727.6207235029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-9695367.8084911555</v>
      </c>
      <c r="C99" s="447">
        <f t="shared" si="0"/>
        <v>100747.55675784221</v>
      </c>
      <c r="D99" s="447">
        <f t="shared" ca="1" si="9"/>
        <v>-126598.13517153039</v>
      </c>
      <c r="E99" s="447">
        <f t="shared" ca="1" si="1"/>
        <v>-9922713.5004205294</v>
      </c>
      <c r="F99" s="431"/>
      <c r="G99" s="459">
        <f t="shared" si="12"/>
        <v>8</v>
      </c>
      <c r="H99" s="459">
        <v>92</v>
      </c>
      <c r="I99" s="444">
        <f t="shared" ca="1" si="5"/>
        <v>1685727.6207235029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6986.0662141403445</v>
      </c>
      <c r="L99" s="444">
        <f t="shared" ca="1" si="3"/>
        <v>1683641.957607823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-9922713.5004205294</v>
      </c>
      <c r="C100" s="447">
        <f t="shared" si="0"/>
        <v>100747.55675784221</v>
      </c>
      <c r="D100" s="447">
        <f t="shared" ca="1" si="9"/>
        <v>-126598.13517153039</v>
      </c>
      <c r="E100" s="447">
        <f t="shared" ca="1" si="1"/>
        <v>-10150059.192349903</v>
      </c>
      <c r="F100" s="431"/>
      <c r="G100" s="459">
        <f t="shared" si="12"/>
        <v>8</v>
      </c>
      <c r="H100" s="459">
        <v>93</v>
      </c>
      <c r="I100" s="444">
        <f t="shared" ca="1" si="5"/>
        <v>1683641.957607823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6977.3759511583457</v>
      </c>
      <c r="L100" s="444">
        <f t="shared" ca="1" si="3"/>
        <v>1681547.6042291611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-10150059.192349903</v>
      </c>
      <c r="C101" s="447">
        <f t="shared" si="0"/>
        <v>100747.55675784221</v>
      </c>
      <c r="D101" s="447">
        <f t="shared" ca="1" si="9"/>
        <v>-126598.13517153039</v>
      </c>
      <c r="E101" s="447">
        <f t="shared" ca="1" si="1"/>
        <v>-10377404.884279277</v>
      </c>
      <c r="F101" s="431"/>
      <c r="G101" s="459">
        <f t="shared" si="12"/>
        <v>8</v>
      </c>
      <c r="H101" s="459">
        <v>94</v>
      </c>
      <c r="I101" s="444">
        <f t="shared" ca="1" si="5"/>
        <v>1681547.6042291611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6968.6494787472529</v>
      </c>
      <c r="L101" s="444">
        <f t="shared" ca="1" si="3"/>
        <v>1679444.5243780881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-10377404.884279277</v>
      </c>
      <c r="C102" s="447">
        <f t="shared" si="0"/>
        <v>100747.55675784221</v>
      </c>
      <c r="D102" s="447">
        <f t="shared" ca="1" si="9"/>
        <v>-126598.13517153039</v>
      </c>
      <c r="E102" s="447">
        <f t="shared" ca="1" si="1"/>
        <v>-10604750.576208651</v>
      </c>
      <c r="F102" s="431"/>
      <c r="G102" s="459">
        <f t="shared" si="12"/>
        <v>8</v>
      </c>
      <c r="H102" s="459">
        <v>95</v>
      </c>
      <c r="I102" s="444">
        <f t="shared" ca="1" si="5"/>
        <v>1679444.5243780881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6959.8866460344489</v>
      </c>
      <c r="L102" s="444">
        <f t="shared" ca="1" si="3"/>
        <v>1677332.6816943022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-10604750.576208651</v>
      </c>
      <c r="C103" s="447">
        <f t="shared" si="0"/>
        <v>100747.55675784221</v>
      </c>
      <c r="D103" s="447">
        <f t="shared" ca="1" si="9"/>
        <v>-126598.13517153039</v>
      </c>
      <c r="E103" s="447">
        <f t="shared" ca="1" si="1"/>
        <v>-10832096.268138025</v>
      </c>
      <c r="F103" s="431"/>
      <c r="G103" s="459">
        <f t="shared" si="12"/>
        <v>8</v>
      </c>
      <c r="H103" s="459">
        <v>96</v>
      </c>
      <c r="I103" s="444">
        <f t="shared" ca="1" si="5"/>
        <v>1677332.6816943022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6951.0873015186744</v>
      </c>
      <c r="L103" s="444">
        <f t="shared" ca="1" si="3"/>
        <v>1675212.0396660008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-10832096.268138025</v>
      </c>
      <c r="C104" s="447">
        <f t="shared" si="0"/>
        <v>75560.667568381657</v>
      </c>
      <c r="D104" s="447">
        <f t="shared" ca="1" si="9"/>
        <v>-126598.13517153039</v>
      </c>
      <c r="E104" s="447">
        <f t="shared" ca="1" si="1"/>
        <v>-11034255.070877938</v>
      </c>
      <c r="F104" s="431"/>
      <c r="G104" s="459">
        <f>G103+1</f>
        <v>9</v>
      </c>
      <c r="H104" s="459">
        <v>97</v>
      </c>
      <c r="I104" s="444">
        <f t="shared" ca="1" si="5"/>
        <v>1675212.0396660008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6942.2512930674193</v>
      </c>
      <c r="L104" s="444">
        <f t="shared" ca="1" si="3"/>
        <v>1673082.5616292479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-11034255.070877938</v>
      </c>
      <c r="C105" s="447">
        <f t="shared" si="0"/>
        <v>0</v>
      </c>
      <c r="D105" s="447">
        <f t="shared" ca="1" si="9"/>
        <v>-126598.13517153039</v>
      </c>
      <c r="E105" s="447">
        <f t="shared" ca="1" si="1"/>
        <v>-11160853.206049468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1673082.5616292479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6936.1955495809489</v>
      </c>
      <c r="L105" s="444">
        <f t="shared" ca="1" si="3"/>
        <v>1671623.1274490086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-11160853.206049468</v>
      </c>
      <c r="C106" s="447">
        <f t="shared" si="0"/>
        <v>0</v>
      </c>
      <c r="D106" s="447">
        <f t="shared" ca="1" si="9"/>
        <v>-126598.13517153039</v>
      </c>
      <c r="E106" s="447">
        <f t="shared" ca="1" si="1"/>
        <v>-11287451.341220999</v>
      </c>
      <c r="F106" s="431"/>
      <c r="G106" s="459">
        <f t="shared" si="13"/>
        <v>9</v>
      </c>
      <c r="H106" s="459">
        <v>99</v>
      </c>
      <c r="I106" s="444">
        <f t="shared" ca="1" si="5"/>
        <v>1671623.1274490086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6930.114573829952</v>
      </c>
      <c r="L106" s="444">
        <f t="shared" ca="1" si="3"/>
        <v>1670157.6122930185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-11287451.341220999</v>
      </c>
      <c r="C107" s="447">
        <f t="shared" si="0"/>
        <v>0</v>
      </c>
      <c r="D107" s="447">
        <f t="shared" ca="1" si="9"/>
        <v>-126598.13517153039</v>
      </c>
      <c r="E107" s="447">
        <f t="shared" ca="1" si="1"/>
        <v>-11414049.47639253</v>
      </c>
      <c r="F107" s="431"/>
      <c r="G107" s="459">
        <f t="shared" si="13"/>
        <v>9</v>
      </c>
      <c r="H107" s="459">
        <v>100</v>
      </c>
      <c r="I107" s="444">
        <f t="shared" ca="1" si="5"/>
        <v>1670157.6122930185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6924.0082606799915</v>
      </c>
      <c r="L107" s="444">
        <f t="shared" ca="1" si="3"/>
        <v>1668685.9908238782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-11414049.47639253</v>
      </c>
      <c r="C108" s="447">
        <f t="shared" si="0"/>
        <v>0</v>
      </c>
      <c r="D108" s="447">
        <f t="shared" ca="1" si="9"/>
        <v>-126598.13517153039</v>
      </c>
      <c r="E108" s="447">
        <f t="shared" ca="1" si="1"/>
        <v>-11540647.611564061</v>
      </c>
      <c r="F108" s="431"/>
      <c r="G108" s="459">
        <f t="shared" si="13"/>
        <v>9</v>
      </c>
      <c r="H108" s="459">
        <v>101</v>
      </c>
      <c r="I108" s="444">
        <f t="shared" ca="1" si="5"/>
        <v>1668685.9908238782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6917.8765045585751</v>
      </c>
      <c r="L108" s="444">
        <f t="shared" ca="1" si="3"/>
        <v>1667208.2375986166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-11540647.611564061</v>
      </c>
      <c r="C109" s="447">
        <f t="shared" si="0"/>
        <v>0</v>
      </c>
      <c r="D109" s="447">
        <f t="shared" ca="1" si="9"/>
        <v>-126598.13517153039</v>
      </c>
      <c r="E109" s="447">
        <f t="shared" ca="1" si="1"/>
        <v>-11667245.746735591</v>
      </c>
      <c r="F109" s="431"/>
      <c r="G109" s="459">
        <f t="shared" si="13"/>
        <v>9</v>
      </c>
      <c r="H109" s="459">
        <v>102</v>
      </c>
      <c r="I109" s="444">
        <f t="shared" ca="1" si="5"/>
        <v>1667208.2375986166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6911.7191994533177</v>
      </c>
      <c r="L109" s="444">
        <f t="shared" ca="1" si="3"/>
        <v>1665724.3270682497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-11667245.746735591</v>
      </c>
      <c r="C110" s="447">
        <f t="shared" si="0"/>
        <v>0</v>
      </c>
      <c r="D110" s="447">
        <f t="shared" ca="1" si="9"/>
        <v>-126598.13517153039</v>
      </c>
      <c r="E110" s="447">
        <f t="shared" ca="1" si="1"/>
        <v>-11793843.881907122</v>
      </c>
      <c r="F110" s="431"/>
      <c r="G110" s="459">
        <f t="shared" si="13"/>
        <v>9</v>
      </c>
      <c r="H110" s="459">
        <v>103</v>
      </c>
      <c r="I110" s="444">
        <f t="shared" ca="1" si="5"/>
        <v>1665724.3270682497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6905.5362389101228</v>
      </c>
      <c r="L110" s="444">
        <f t="shared" ca="1" si="3"/>
        <v>1664234.2335773397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-11793843.881907122</v>
      </c>
      <c r="C111" s="447">
        <f t="shared" si="0"/>
        <v>0</v>
      </c>
      <c r="D111" s="447">
        <f t="shared" ca="1" si="9"/>
        <v>-126598.13517153039</v>
      </c>
      <c r="E111" s="447">
        <f t="shared" ca="1" si="1"/>
        <v>-11920442.017078653</v>
      </c>
      <c r="F111" s="431"/>
      <c r="G111" s="459">
        <f t="shared" si="13"/>
        <v>9</v>
      </c>
      <c r="H111" s="459">
        <v>104</v>
      </c>
      <c r="I111" s="444">
        <f t="shared" ca="1" si="5"/>
        <v>1664234.2335773397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6899.3275160313315</v>
      </c>
      <c r="L111" s="444">
        <f t="shared" ca="1" si="3"/>
        <v>1662737.9313635507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-11920442.017078653</v>
      </c>
      <c r="C112" s="447">
        <f t="shared" si="0"/>
        <v>0</v>
      </c>
      <c r="D112" s="447">
        <f t="shared" ca="1" si="9"/>
        <v>-126598.13517153039</v>
      </c>
      <c r="E112" s="447">
        <f t="shared" ca="1" si="1"/>
        <v>-12047040.152250184</v>
      </c>
      <c r="F112" s="431"/>
      <c r="G112" s="459">
        <f t="shared" si="13"/>
        <v>9</v>
      </c>
      <c r="H112" s="459">
        <v>105</v>
      </c>
      <c r="I112" s="444">
        <f t="shared" ca="1" si="5"/>
        <v>1662737.9313635507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6893.092923473876</v>
      </c>
      <c r="L112" s="444">
        <f t="shared" ca="1" si="3"/>
        <v>1661235.3945572043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-12047040.152250184</v>
      </c>
      <c r="C113" s="447">
        <f t="shared" si="0"/>
        <v>0</v>
      </c>
      <c r="D113" s="447">
        <f t="shared" ca="1" si="9"/>
        <v>-126598.13517153039</v>
      </c>
      <c r="E113" s="447">
        <f t="shared" ca="1" si="1"/>
        <v>-12173638.287421715</v>
      </c>
      <c r="F113" s="431"/>
      <c r="G113" s="459">
        <f t="shared" si="13"/>
        <v>9</v>
      </c>
      <c r="H113" s="459">
        <v>106</v>
      </c>
      <c r="I113" s="444">
        <f t="shared" ca="1" si="5"/>
        <v>1661235.3945572043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6886.8323534474339</v>
      </c>
      <c r="L113" s="444">
        <f t="shared" ca="1" si="3"/>
        <v>1659726.5971808315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-12173638.287421715</v>
      </c>
      <c r="C114" s="447">
        <f t="shared" si="0"/>
        <v>0</v>
      </c>
      <c r="D114" s="447">
        <f t="shared" ca="1" si="9"/>
        <v>-126598.13517153039</v>
      </c>
      <c r="E114" s="447">
        <f t="shared" ca="1" si="1"/>
        <v>-12300236.422593245</v>
      </c>
      <c r="F114" s="431"/>
      <c r="G114" s="459">
        <f t="shared" si="13"/>
        <v>9</v>
      </c>
      <c r="H114" s="459">
        <v>107</v>
      </c>
      <c r="I114" s="444">
        <f t="shared" ca="1" si="5"/>
        <v>1659726.5971808315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6880.5456977125468</v>
      </c>
      <c r="L114" s="444">
        <f t="shared" ca="1" si="3"/>
        <v>1658211.5131487239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-12300236.422593245</v>
      </c>
      <c r="C115" s="447">
        <f t="shared" si="0"/>
        <v>0</v>
      </c>
      <c r="D115" s="447">
        <f t="shared" ca="1" si="9"/>
        <v>-126598.13517153039</v>
      </c>
      <c r="E115" s="447">
        <f t="shared" ca="1" si="1"/>
        <v>-12426834.557764776</v>
      </c>
      <c r="F115" s="431"/>
      <c r="G115" s="459">
        <f t="shared" si="13"/>
        <v>9</v>
      </c>
      <c r="H115" s="459">
        <v>108</v>
      </c>
      <c r="I115" s="444">
        <f t="shared" ca="1" si="5"/>
        <v>1658211.5131487239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6874.2328475787644</v>
      </c>
      <c r="L115" s="444">
        <f t="shared" ca="1" si="3"/>
        <v>1656690.1162664825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-12426834.557764776</v>
      </c>
      <c r="C116" s="447">
        <f t="shared" si="0"/>
        <v>0</v>
      </c>
      <c r="D116" s="447">
        <f t="shared" ca="1" si="9"/>
        <v>-126598.13517153039</v>
      </c>
      <c r="E116" s="447">
        <f t="shared" ca="1" si="1"/>
        <v>-12553432.692936307</v>
      </c>
      <c r="F116" s="431"/>
      <c r="G116" s="459">
        <f>G115+1</f>
        <v>10</v>
      </c>
      <c r="H116" s="459">
        <v>109</v>
      </c>
      <c r="I116" s="444">
        <f t="shared" ca="1" si="5"/>
        <v>1656690.1162664825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6867.8936939027599</v>
      </c>
      <c r="L116" s="444">
        <f t="shared" ca="1" si="3"/>
        <v>1655162.3802305651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-12553432.692936307</v>
      </c>
      <c r="C117" s="447">
        <f t="shared" si="0"/>
        <v>0</v>
      </c>
      <c r="D117" s="447">
        <f t="shared" ca="1" si="9"/>
        <v>-126598.13517153039</v>
      </c>
      <c r="E117" s="447">
        <f t="shared" ca="1" si="1"/>
        <v>-12680030.828107838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1655162.3802305651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6861.528127086438</v>
      </c>
      <c r="L117" s="444">
        <f t="shared" ca="1" si="3"/>
        <v>1653628.2786278313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-12680030.828107838</v>
      </c>
      <c r="C118" s="447">
        <f t="shared" si="0"/>
        <v>0</v>
      </c>
      <c r="D118" s="447">
        <f t="shared" ca="1" si="9"/>
        <v>-126598.13517153039</v>
      </c>
      <c r="E118" s="447">
        <f t="shared" ca="1" si="1"/>
        <v>-12806628.963279368</v>
      </c>
      <c r="F118" s="431"/>
      <c r="G118" s="459">
        <f t="shared" si="14"/>
        <v>10</v>
      </c>
      <c r="H118" s="459">
        <v>111</v>
      </c>
      <c r="I118" s="444">
        <f t="shared" ca="1" si="5"/>
        <v>1653628.2786278313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6855.1360370750472</v>
      </c>
      <c r="L118" s="444">
        <f t="shared" ca="1" si="3"/>
        <v>1652087.784935086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-12806628.963279368</v>
      </c>
      <c r="C119" s="447">
        <f t="shared" si="0"/>
        <v>0</v>
      </c>
      <c r="D119" s="447">
        <f t="shared" ca="1" si="9"/>
        <v>-126598.13517153039</v>
      </c>
      <c r="E119" s="447">
        <f t="shared" ca="1" si="1"/>
        <v>-12933227.098450899</v>
      </c>
      <c r="F119" s="431"/>
      <c r="G119" s="459">
        <f t="shared" si="14"/>
        <v>10</v>
      </c>
      <c r="H119" s="459">
        <v>112</v>
      </c>
      <c r="I119" s="444">
        <f t="shared" ca="1" si="5"/>
        <v>1652087.784935086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6848.7173133552742</v>
      </c>
      <c r="L119" s="444">
        <f t="shared" ca="1" si="3"/>
        <v>1650540.8725186212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-12933227.098450899</v>
      </c>
      <c r="C120" s="447">
        <f t="shared" si="0"/>
        <v>0</v>
      </c>
      <c r="D120" s="447">
        <f t="shared" ca="1" si="9"/>
        <v>-126598.13517153039</v>
      </c>
      <c r="E120" s="447">
        <f t="shared" ca="1" si="1"/>
        <v>-13059825.23362243</v>
      </c>
      <c r="F120" s="431"/>
      <c r="G120" s="459">
        <f t="shared" si="14"/>
        <v>10</v>
      </c>
      <c r="H120" s="459">
        <v>113</v>
      </c>
      <c r="I120" s="444">
        <f t="shared" ca="1" si="5"/>
        <v>1650540.8725186212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6842.2718449533386</v>
      </c>
      <c r="L120" s="444">
        <f t="shared" ca="1" si="3"/>
        <v>1648987.5146337543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-13059825.23362243</v>
      </c>
      <c r="C121" s="447">
        <f t="shared" si="0"/>
        <v>0</v>
      </c>
      <c r="D121" s="447">
        <f t="shared" ca="1" si="9"/>
        <v>-126598.13517153039</v>
      </c>
      <c r="E121" s="447">
        <f t="shared" ca="1" si="1"/>
        <v>-13186423.368793961</v>
      </c>
      <c r="F121" s="431"/>
      <c r="G121" s="459">
        <f t="shared" si="14"/>
        <v>10</v>
      </c>
      <c r="H121" s="459">
        <v>114</v>
      </c>
      <c r="I121" s="444">
        <f t="shared" ca="1" si="5"/>
        <v>1648987.5146337543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6835.7995204330573</v>
      </c>
      <c r="L121" s="444">
        <f t="shared" ca="1" si="3"/>
        <v>1647427.684424367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-13186423.368793961</v>
      </c>
      <c r="C122" s="447">
        <f t="shared" si="0"/>
        <v>0</v>
      </c>
      <c r="D122" s="447">
        <f t="shared" ca="1" si="9"/>
        <v>-126598.13517153039</v>
      </c>
      <c r="E122" s="447">
        <f t="shared" ca="1" si="1"/>
        <v>-13313021.503965491</v>
      </c>
      <c r="F122" s="431"/>
      <c r="G122" s="459">
        <f t="shared" si="14"/>
        <v>10</v>
      </c>
      <c r="H122" s="459">
        <v>115</v>
      </c>
      <c r="I122" s="444">
        <f t="shared" ca="1" si="5"/>
        <v>1647427.684424367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6829.3002278939439</v>
      </c>
      <c r="L122" s="444">
        <f t="shared" ca="1" si="3"/>
        <v>1645861.3549224408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-13313021.503965491</v>
      </c>
      <c r="C123" s="447">
        <f t="shared" si="0"/>
        <v>0</v>
      </c>
      <c r="D123" s="447">
        <f t="shared" ca="1" si="9"/>
        <v>-126598.13517153039</v>
      </c>
      <c r="E123" s="447">
        <f t="shared" ca="1" si="1"/>
        <v>-13439619.639137022</v>
      </c>
      <c r="F123" s="431"/>
      <c r="G123" s="459">
        <f t="shared" si="14"/>
        <v>10</v>
      </c>
      <c r="H123" s="459">
        <v>116</v>
      </c>
      <c r="I123" s="444">
        <f t="shared" ca="1" si="5"/>
        <v>1645861.3549224408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6822.7738549692513</v>
      </c>
      <c r="L123" s="444">
        <f t="shared" ca="1" si="3"/>
        <v>1644288.49904759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-13439619.639137022</v>
      </c>
      <c r="C124" s="447">
        <f t="shared" si="0"/>
        <v>0</v>
      </c>
      <c r="D124" s="447">
        <f t="shared" ca="1" si="9"/>
        <v>-126598.13517153039</v>
      </c>
      <c r="E124" s="447">
        <f t="shared" ca="1" si="1"/>
        <v>-13566217.774308553</v>
      </c>
      <c r="F124" s="431"/>
      <c r="G124" s="459">
        <f t="shared" si="14"/>
        <v>10</v>
      </c>
      <c r="H124" s="459">
        <v>117</v>
      </c>
      <c r="I124" s="444">
        <f t="shared" ca="1" si="5"/>
        <v>1644288.49904759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6816.2202888240408</v>
      </c>
      <c r="L124" s="444">
        <f t="shared" ca="1" si="3"/>
        <v>1642709.0896065938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-13566217.774308553</v>
      </c>
      <c r="C125" s="447">
        <f t="shared" si="0"/>
        <v>0</v>
      </c>
      <c r="D125" s="447">
        <f t="shared" ca="1" si="9"/>
        <v>-126598.13517153039</v>
      </c>
      <c r="E125" s="447">
        <f t="shared" ca="1" si="1"/>
        <v>-13692815.909480084</v>
      </c>
      <c r="F125" s="431"/>
      <c r="G125" s="459">
        <f t="shared" si="14"/>
        <v>10</v>
      </c>
      <c r="H125" s="459">
        <v>118</v>
      </c>
      <c r="I125" s="444">
        <f t="shared" ca="1" si="5"/>
        <v>1642709.0896065938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6809.6394161532235</v>
      </c>
      <c r="L125" s="444">
        <f t="shared" ca="1" si="3"/>
        <v>1641123.099292927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-13692815.909480084</v>
      </c>
      <c r="C126" s="447">
        <f t="shared" si="0"/>
        <v>0</v>
      </c>
      <c r="D126" s="447">
        <f t="shared" ca="1" si="9"/>
        <v>-126598.13517153039</v>
      </c>
      <c r="E126" s="447">
        <f t="shared" ca="1" si="1"/>
        <v>-13819414.044651615</v>
      </c>
      <c r="F126" s="431"/>
      <c r="G126" s="459">
        <f t="shared" si="14"/>
        <v>10</v>
      </c>
      <c r="H126" s="459">
        <v>119</v>
      </c>
      <c r="I126" s="444">
        <f t="shared" ca="1" si="5"/>
        <v>1641123.099292927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6803.0311231796113</v>
      </c>
      <c r="L126" s="444">
        <f t="shared" ca="1" si="3"/>
        <v>1639530.5006862865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-13819414.044651615</v>
      </c>
      <c r="C127" s="447">
        <f t="shared" si="0"/>
        <v>0</v>
      </c>
      <c r="D127" s="447">
        <f t="shared" ca="1" si="9"/>
        <v>-126598.13517153039</v>
      </c>
      <c r="E127" s="447">
        <f t="shared" ca="1" si="1"/>
        <v>-13946012.179823145</v>
      </c>
      <c r="F127" s="431"/>
      <c r="G127" s="459">
        <f t="shared" si="14"/>
        <v>10</v>
      </c>
      <c r="H127" s="459">
        <v>120</v>
      </c>
      <c r="I127" s="444">
        <f t="shared" ca="1" si="5"/>
        <v>1639530.5006862865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6796.3952956519424</v>
      </c>
      <c r="L127" s="444">
        <f t="shared" ca="1" si="3"/>
        <v>1637931.2662521182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-13946012.179823145</v>
      </c>
      <c r="C128" s="447">
        <f t="shared" si="0"/>
        <v>0</v>
      </c>
      <c r="D128" s="447">
        <f t="shared" ca="1" si="9"/>
        <v>-126598.13517153039</v>
      </c>
      <c r="E128" s="447">
        <f t="shared" ca="1" si="1"/>
        <v>-14072610.314994676</v>
      </c>
      <c r="F128" s="431"/>
      <c r="G128" s="459">
        <f>G127+1</f>
        <v>11</v>
      </c>
      <c r="H128" s="459">
        <v>121</v>
      </c>
      <c r="I128" s="444">
        <f t="shared" ca="1" si="5"/>
        <v>1637931.2662521182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6789.7318188429081</v>
      </c>
      <c r="L128" s="444">
        <f t="shared" ca="1" si="3"/>
        <v>1636325.3683411409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-14072610.314994676</v>
      </c>
      <c r="C129" s="447">
        <f t="shared" si="0"/>
        <v>0</v>
      </c>
      <c r="D129" s="447">
        <f t="shared" ca="1" si="9"/>
        <v>-126598.13517153039</v>
      </c>
      <c r="E129" s="447">
        <f t="shared" ca="1" si="1"/>
        <v>-14199208.450166207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1636325.3683411409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6783.04057754717</v>
      </c>
      <c r="L129" s="444">
        <f t="shared" ca="1" si="3"/>
        <v>1634712.7791888679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-14199208.450166207</v>
      </c>
      <c r="C130" s="447">
        <f t="shared" si="0"/>
        <v>0</v>
      </c>
      <c r="D130" s="447">
        <f t="shared" ca="1" si="9"/>
        <v>-126598.13517153039</v>
      </c>
      <c r="E130" s="447">
        <f t="shared" ca="1" si="1"/>
        <v>-14325806.585337738</v>
      </c>
      <c r="F130" s="431"/>
      <c r="G130" s="459">
        <f t="shared" si="15"/>
        <v>11</v>
      </c>
      <c r="H130" s="459">
        <v>123</v>
      </c>
      <c r="I130" s="444">
        <f t="shared" ca="1" si="5"/>
        <v>1634712.7791888679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6776.3214560793649</v>
      </c>
      <c r="L130" s="444">
        <f t="shared" ca="1" si="3"/>
        <v>1633093.4709151271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-14325806.585337738</v>
      </c>
      <c r="C131" s="447">
        <f t="shared" si="0"/>
        <v>0</v>
      </c>
      <c r="D131" s="447">
        <f t="shared" ca="1" si="9"/>
        <v>-126598.13517153039</v>
      </c>
      <c r="E131" s="447">
        <f t="shared" ca="1" si="1"/>
        <v>-14452404.720509268</v>
      </c>
      <c r="F131" s="431"/>
      <c r="G131" s="459">
        <f t="shared" si="15"/>
        <v>11</v>
      </c>
      <c r="H131" s="459">
        <v>124</v>
      </c>
      <c r="I131" s="444">
        <f t="shared" ca="1" si="5"/>
        <v>1633093.4709151271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6769.5743382721121</v>
      </c>
      <c r="L131" s="444">
        <f t="shared" ca="1" si="3"/>
        <v>1631467.4155235791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-14452404.720509268</v>
      </c>
      <c r="C132" s="447">
        <f t="shared" si="0"/>
        <v>0</v>
      </c>
      <c r="D132" s="447">
        <f t="shared" ca="1" si="9"/>
        <v>-126598.13517153039</v>
      </c>
      <c r="E132" s="447">
        <f t="shared" ca="1" si="1"/>
        <v>-14579002.855680799</v>
      </c>
      <c r="F132" s="431"/>
      <c r="G132" s="459">
        <f t="shared" si="15"/>
        <v>11</v>
      </c>
      <c r="H132" s="459">
        <v>125</v>
      </c>
      <c r="I132" s="444">
        <f t="shared" ca="1" si="5"/>
        <v>1631467.4155235791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6762.7991074739957</v>
      </c>
      <c r="L132" s="444">
        <f t="shared" ca="1" si="3"/>
        <v>1629834.584901233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-14579002.855680799</v>
      </c>
      <c r="C133" s="447">
        <f t="shared" si="0"/>
        <v>0</v>
      </c>
      <c r="D133" s="447">
        <f t="shared" ca="1" si="9"/>
        <v>-126598.13517153039</v>
      </c>
      <c r="E133" s="447">
        <f t="shared" ca="1" si="1"/>
        <v>-14705600.99085233</v>
      </c>
      <c r="F133" s="431"/>
      <c r="G133" s="459">
        <f t="shared" si="15"/>
        <v>11</v>
      </c>
      <c r="H133" s="459">
        <v>126</v>
      </c>
      <c r="I133" s="444">
        <f t="shared" ca="1" si="5"/>
        <v>1629834.584901233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6755.9956465475534</v>
      </c>
      <c r="L133" s="444">
        <f t="shared" ca="1" si="3"/>
        <v>1628194.9508179603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-14705600.99085233</v>
      </c>
      <c r="C134" s="447">
        <f t="shared" si="0"/>
        <v>0</v>
      </c>
      <c r="D134" s="447">
        <f t="shared" ca="1" si="9"/>
        <v>-126598.13517153039</v>
      </c>
      <c r="E134" s="447">
        <f t="shared" ca="1" si="1"/>
        <v>-14832199.126023861</v>
      </c>
      <c r="F134" s="431"/>
      <c r="G134" s="459">
        <f t="shared" si="15"/>
        <v>11</v>
      </c>
      <c r="H134" s="459">
        <v>127</v>
      </c>
      <c r="I134" s="444">
        <f t="shared" ca="1" si="5"/>
        <v>1628194.9508179603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6749.1638378672505</v>
      </c>
      <c r="L134" s="444">
        <f t="shared" ca="1" si="3"/>
        <v>1626548.4849260075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-14832199.126023861</v>
      </c>
      <c r="C135" s="447">
        <f t="shared" si="0"/>
        <v>0</v>
      </c>
      <c r="D135" s="447">
        <f t="shared" ca="1" si="9"/>
        <v>-126598.13517153039</v>
      </c>
      <c r="E135" s="447">
        <f t="shared" ca="1" si="1"/>
        <v>-14958797.261195391</v>
      </c>
      <c r="F135" s="431"/>
      <c r="G135" s="459">
        <f t="shared" si="15"/>
        <v>11</v>
      </c>
      <c r="H135" s="459">
        <v>128</v>
      </c>
      <c r="I135" s="444">
        <f t="shared" ca="1" si="5"/>
        <v>1626548.4849260075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6742.3035633174468</v>
      </c>
      <c r="L135" s="444">
        <f t="shared" ca="1" si="3"/>
        <v>1624895.1587595048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-14958797.261195391</v>
      </c>
      <c r="C136" s="447">
        <f t="shared" si="0"/>
        <v>0</v>
      </c>
      <c r="D136" s="447">
        <f t="shared" ca="1" si="9"/>
        <v>-126598.13517153039</v>
      </c>
      <c r="E136" s="447">
        <f t="shared" ca="1" si="1"/>
        <v>-15085395.396366922</v>
      </c>
      <c r="F136" s="431"/>
      <c r="G136" s="459">
        <f t="shared" si="15"/>
        <v>11</v>
      </c>
      <c r="H136" s="459">
        <v>129</v>
      </c>
      <c r="I136" s="444">
        <f t="shared" ca="1" si="5"/>
        <v>1624895.1587595048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6735.4147042903523</v>
      </c>
      <c r="L136" s="444">
        <f t="shared" ca="1" si="3"/>
        <v>1623234.9437339751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1623234.9437339751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6728.497141683979</v>
      </c>
      <c r="L137" s="444">
        <f t="shared" ca="1" si="3"/>
        <v>1621567.8111458388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1621567.8111458388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6721.5507559000771</v>
      </c>
      <c r="L138" s="444">
        <f t="shared" ca="1" si="3"/>
        <v>1619893.7321719187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1619893.7321719187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6714.5754268420769</v>
      </c>
      <c r="L139" s="444">
        <f t="shared" ca="1" si="3"/>
        <v>1618212.6778689406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1618212.6778689406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6707.5710339130019</v>
      </c>
      <c r="L140" s="444">
        <f t="shared" ca="1" si="3"/>
        <v>1616524.6191730334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1616524.6191730334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6700.5374560133887</v>
      </c>
      <c r="L141" s="444">
        <f t="shared" ca="1" si="3"/>
        <v>1614829.5268992267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1614829.5268992267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6693.4745715391937</v>
      </c>
      <c r="L142" s="444">
        <f t="shared" ca="1" si="3"/>
        <v>1613127.3717409456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1613127.3717409456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6686.3822583796891</v>
      </c>
      <c r="L143" s="444">
        <f t="shared" ca="1" si="3"/>
        <v>1611418.124269505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1611418.124269505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6679.2603939153532</v>
      </c>
      <c r="L144" s="444">
        <f t="shared" ca="1" si="3"/>
        <v>1609701.7549336003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1609701.7549336003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6672.1088550157501</v>
      </c>
      <c r="L145" s="444">
        <f t="shared" ca="1" si="3"/>
        <v>1607978.234058796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1607978.234058796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6664.9275180373988</v>
      </c>
      <c r="L146" s="444">
        <f t="shared" ca="1" si="3"/>
        <v>1606247.5318470132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1606247.5318470132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6657.716258821637</v>
      </c>
      <c r="L147" s="444">
        <f t="shared" ca="1" si="3"/>
        <v>1604509.6183760145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1604509.6183760145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6650.4749526924761</v>
      </c>
      <c r="L148" s="444">
        <f t="shared" ca="1" si="3"/>
        <v>1602764.4635988867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1602764.4635988867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6643.2034744544435</v>
      </c>
      <c r="L149" s="444">
        <f t="shared" ca="1" si="3"/>
        <v>1601012.0373435209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1601012.0373435209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6635.9016983904194</v>
      </c>
      <c r="L150" s="444">
        <f t="shared" ca="1" si="3"/>
        <v>1599252.3093120912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1599252.3093120912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6628.5694982594623</v>
      </c>
      <c r="L151" s="444">
        <f t="shared" ca="1" si="3"/>
        <v>1597485.2490805306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1597485.2490805306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6621.2067472946264</v>
      </c>
      <c r="L152" s="444">
        <f t="shared" ca="1" si="3"/>
        <v>1595710.8260980051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1595710.8260980051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6613.8133182007705</v>
      </c>
      <c r="L153" s="444">
        <f t="shared" ca="1" si="3"/>
        <v>1593929.0096863857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1593929.0096863857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6606.3890831523568</v>
      </c>
      <c r="L154" s="444">
        <f t="shared" ca="1" si="3"/>
        <v>1592139.769039718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1592139.769039718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6598.9339137912402</v>
      </c>
      <c r="L155" s="444">
        <f t="shared" ca="1" si="3"/>
        <v>1590343.0732236891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1590343.0732236891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6591.4476812244538</v>
      </c>
      <c r="L156" s="444">
        <f t="shared" ca="1" si="3"/>
        <v>1588538.8911750934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1588538.8911750934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6583.9302560219712</v>
      </c>
      <c r="L157" s="444">
        <f t="shared" ca="1" si="3"/>
        <v>1586727.1917012951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1586727.1917012951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6576.3815082144783</v>
      </c>
      <c r="L158" s="444">
        <f t="shared" ca="1" si="3"/>
        <v>1584907.9434796893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1584907.9434796893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6568.8013072911217</v>
      </c>
      <c r="L159" s="444">
        <f t="shared" ca="1" si="3"/>
        <v>1583081.1150571601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1583081.1150571601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6561.18952219725</v>
      </c>
      <c r="L160" s="444">
        <f t="shared" ca="1" si="3"/>
        <v>1581246.6748495372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1581246.6748495372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6553.5460213321539</v>
      </c>
      <c r="L161" s="444">
        <f t="shared" ca="1" si="3"/>
        <v>1579404.5911410493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1579404.5911410493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6545.8706725467882</v>
      </c>
      <c r="L162" s="444">
        <f t="shared" ca="1" si="3"/>
        <v>1577554.8320837759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1577554.8320837759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6538.1633431414821</v>
      </c>
      <c r="L163" s="444">
        <f t="shared" ca="1" si="3"/>
        <v>1575697.3656970973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1575697.3656970973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6530.4238998636547</v>
      </c>
      <c r="L164" s="444">
        <f t="shared" ca="1" si="3"/>
        <v>1573832.1598671407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1573832.1598671407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6522.6522089055024</v>
      </c>
      <c r="L165" s="444">
        <f t="shared" ca="1" si="3"/>
        <v>1571959.1823462259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1571959.1823462259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6514.8481359016905</v>
      </c>
      <c r="L166" s="444">
        <f t="shared" ca="1" si="3"/>
        <v>1570078.4007523074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1570078.4007523074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6507.0115459270301</v>
      </c>
      <c r="L167" s="444">
        <f t="shared" ca="1" si="3"/>
        <v>1568189.7825684142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1568189.7825684142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6499.1423034941417</v>
      </c>
      <c r="L168" s="444">
        <f t="shared" ca="1" si="3"/>
        <v>1566293.2951420881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1566293.2951420881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6491.2402725511165</v>
      </c>
      <c r="L169" s="444">
        <f t="shared" ca="1" si="3"/>
        <v>1564388.905684819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1564388.905684819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6483.3053164791618</v>
      </c>
      <c r="L170" s="444">
        <f t="shared" ca="1" si="3"/>
        <v>1562476.581271478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1562476.581271478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6475.3372980902404</v>
      </c>
      <c r="L171" s="444">
        <f t="shared" ca="1" si="3"/>
        <v>1560556.2888397481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1560556.2888397481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6467.3360796246998</v>
      </c>
      <c r="L172" s="444">
        <f t="shared" ca="1" si="3"/>
        <v>1558627.9951895527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1558627.9951895527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6459.301522748885</v>
      </c>
      <c r="L173" s="444">
        <f t="shared" ca="1" si="3"/>
        <v>1556691.6669824813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1556691.6669824813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6451.2334885527544</v>
      </c>
      <c r="L174" s="444">
        <f t="shared" ca="1" si="3"/>
        <v>1554747.2707412138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1554747.2707412138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6443.131837547473</v>
      </c>
      <c r="L175" s="444">
        <f t="shared" ca="1" si="3"/>
        <v>1552794.7728489412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1552794.7728489412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6434.9964296630042</v>
      </c>
      <c r="L176" s="444">
        <f t="shared" ca="1" si="3"/>
        <v>1550834.1395487839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1550834.1395487839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6426.8271242456822</v>
      </c>
      <c r="L177" s="444">
        <f t="shared" ca="1" si="3"/>
        <v>1548865.3369432094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1548865.3369432094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6418.6237800557883</v>
      </c>
      <c r="L178" s="444">
        <f t="shared" ca="1" si="3"/>
        <v>1546888.3309934451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1546888.3309934451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6410.3862552651035</v>
      </c>
      <c r="L179" s="444">
        <f t="shared" ca="1" si="3"/>
        <v>1544903.0875188902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1544903.0875188902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6402.1144074544582</v>
      </c>
      <c r="L180" s="444">
        <f t="shared" ca="1" si="3"/>
        <v>1542909.5721965244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1542909.5721965244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6393.8080936112674</v>
      </c>
      <c r="L181" s="444">
        <f t="shared" ca="1" si="3"/>
        <v>1540907.7505603153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1540907.7505603153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6385.4671701270627</v>
      </c>
      <c r="L182" s="444">
        <f t="shared" ca="1" si="3"/>
        <v>1538897.5880006221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1538897.5880006221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6377.091492795008</v>
      </c>
      <c r="L183" s="444">
        <f t="shared" ca="1" si="3"/>
        <v>1536879.0497635968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1536879.0497635968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6368.6809168074024</v>
      </c>
      <c r="L184" s="444">
        <f t="shared" ca="1" si="3"/>
        <v>1534852.100950584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1534852.100950584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6360.2352967531824</v>
      </c>
      <c r="L185" s="444">
        <f t="shared" ca="1" si="3"/>
        <v>1532816.7065175171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1532816.7065175171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6351.7544866154039</v>
      </c>
      <c r="L186" s="444">
        <f t="shared" ca="1" si="3"/>
        <v>1530772.8312743122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1530772.8312743122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6343.2383397687172</v>
      </c>
      <c r="L187" s="444">
        <f t="shared" ca="1" si="3"/>
        <v>1528720.4398842608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1528720.4398842608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6334.6867089768357</v>
      </c>
      <c r="L188" s="444">
        <f t="shared" ca="1" si="3"/>
        <v>1526659.4968634173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1526659.4968634173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6326.0994463899879</v>
      </c>
      <c r="L189" s="444">
        <f t="shared" ca="1" si="3"/>
        <v>1524589.9665799872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1524589.9665799872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6317.4764035423623</v>
      </c>
      <c r="L190" s="444">
        <f t="shared" ca="1" si="3"/>
        <v>1522511.8132537093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1522511.8132537093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6308.8174313495383</v>
      </c>
      <c r="L191" s="444">
        <f t="shared" ca="1" si="3"/>
        <v>1520425.0009552387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1520425.0009552387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6300.1223801059105</v>
      </c>
      <c r="L192" s="444">
        <f t="shared" ca="1" si="3"/>
        <v>1518329.4936055245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1518329.4936055245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6291.3910994821017</v>
      </c>
      <c r="L193" s="444">
        <f t="shared" ca="1" si="3"/>
        <v>1516225.2549751864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1516225.2549751864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6282.6234385223597</v>
      </c>
      <c r="L194" s="444">
        <f t="shared" ca="1" si="3"/>
        <v>1514112.2486838887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1514112.2486838887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6273.819245641952</v>
      </c>
      <c r="L195" s="444">
        <f t="shared" ca="1" si="3"/>
        <v>1511990.4381997106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1511990.4381997106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6264.9783686245428</v>
      </c>
      <c r="L196" s="444">
        <f t="shared" ca="1" si="3"/>
        <v>1509859.786838515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1509859.786838515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6256.1006546195613</v>
      </c>
      <c r="L197" s="444">
        <f t="shared" ca="1" si="3"/>
        <v>1507720.2577633143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1507720.2577633143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6247.1859501395584</v>
      </c>
      <c r="L198" s="444">
        <f t="shared" ca="1" si="3"/>
        <v>1505571.8139836336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1505571.8139836336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6238.2341010575565</v>
      </c>
      <c r="L199" s="444">
        <f t="shared" ca="1" si="3"/>
        <v>1503414.418354871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1503414.418354871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6229.2449526043783</v>
      </c>
      <c r="L200" s="444">
        <f t="shared" ca="1" si="3"/>
        <v>1501248.0335776552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1501248.0335776552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6220.2183493659795</v>
      </c>
      <c r="L201" s="444">
        <f t="shared" ca="1" si="3"/>
        <v>1499072.622197201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1499072.622197201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6211.1541352807535</v>
      </c>
      <c r="L202" s="444">
        <f t="shared" ca="1" si="3"/>
        <v>1496888.1466026616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1496888.1466026616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6202.0521536368387</v>
      </c>
      <c r="L203" s="444">
        <f t="shared" ca="1" si="3"/>
        <v>1494694.5690264783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1494694.5690264783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6192.9122470694092</v>
      </c>
      <c r="L204" s="444">
        <f t="shared" ca="1" si="3"/>
        <v>1492491.8515437276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1492491.8515437276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6183.7342575579478</v>
      </c>
      <c r="L205" s="444">
        <f t="shared" ca="1" si="3"/>
        <v>1490279.9560714653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1490279.9560714653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6174.5180264235214</v>
      </c>
      <c r="L206" s="444">
        <f t="shared" ca="1" si="3"/>
        <v>1488058.8443680685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1488058.8443680685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6165.2633943260344</v>
      </c>
      <c r="L207" s="444">
        <f t="shared" ca="1" si="3"/>
        <v>1485828.4780325743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1485828.4780325743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6155.9702012614753</v>
      </c>
      <c r="L208" s="444">
        <f t="shared" ca="1" si="3"/>
        <v>1483588.8185040157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1483588.8185040157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6146.6382865591477</v>
      </c>
      <c r="L209" s="444">
        <f t="shared" ca="1" si="3"/>
        <v>1481339.8270607546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1481339.8270607546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6137.2674888788933</v>
      </c>
      <c r="L210" s="444">
        <f t="shared" ca="1" si="3"/>
        <v>1479081.4648198134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1479081.4648198134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6127.8576462083047</v>
      </c>
      <c r="L211" s="444">
        <f t="shared" ca="1" si="3"/>
        <v>1476813.6927362015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1476813.6927362015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6118.4085958599217</v>
      </c>
      <c r="L212" s="444">
        <f t="shared" ca="1" si="3"/>
        <v>1474536.4716022413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1474536.4716022413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6108.9201744684215</v>
      </c>
      <c r="L213" s="444">
        <f t="shared" ca="1" si="3"/>
        <v>1472249.7620468894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1472249.7620468894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6099.3922179877882</v>
      </c>
      <c r="L214" s="444">
        <f t="shared" ca="1" si="3"/>
        <v>1469953.5245350569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1469953.5245350569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6089.824561688486</v>
      </c>
      <c r="L215" s="444">
        <f t="shared" ca="1" si="3"/>
        <v>1467647.7193669253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1467647.7193669253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6080.2170401546045</v>
      </c>
      <c r="L216" s="444">
        <f t="shared" ca="1" si="3"/>
        <v>1465332.3066772597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1465332.3066772597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6070.5694872809981</v>
      </c>
      <c r="L217" s="444">
        <f t="shared" ca="1" si="3"/>
        <v>1463007.2464347205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1463007.2464347205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6060.8817362704176</v>
      </c>
      <c r="L218" s="444">
        <f t="shared" ca="1" si="3"/>
        <v>1460672.4984411707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1460672.4984411707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6051.153619630627</v>
      </c>
      <c r="L219" s="444">
        <f t="shared" ca="1" si="3"/>
        <v>1458328.0223309812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1458328.0223309812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6041.3849691715041</v>
      </c>
      <c r="L220" s="444">
        <f t="shared" ca="1" si="3"/>
        <v>1455973.7775703326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1455973.7775703326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6031.5756160021356</v>
      </c>
      <c r="L221" s="444">
        <f t="shared" ca="1" si="3"/>
        <v>1453609.7234565145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1453609.7234565145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6021.7253905278931</v>
      </c>
      <c r="L222" s="444">
        <f t="shared" ca="1" si="3"/>
        <v>1451235.8191172222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1451235.8191172222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6011.834122447508</v>
      </c>
      <c r="L223" s="444">
        <f t="shared" ca="1" si="3"/>
        <v>1448852.0235098496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1448852.0235098496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6001.9016407501222</v>
      </c>
      <c r="L224" s="444">
        <f t="shared" ca="1" si="3"/>
        <v>1446458.2954207796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1446458.2954207796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5991.9277737123311</v>
      </c>
      <c r="L225" s="444">
        <f t="shared" ca="1" si="3"/>
        <v>1444054.5934646719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1444054.5934646719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5981.9123488952155</v>
      </c>
      <c r="L226" s="444">
        <f t="shared" ca="1" si="3"/>
        <v>1441640.8760837468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1441640.8760837468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5971.8551931413604</v>
      </c>
      <c r="L227" s="444">
        <f t="shared" ca="1" si="3"/>
        <v>1439217.101547068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1439217.101547068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5961.7561325718661</v>
      </c>
      <c r="L228" s="444">
        <f t="shared" ca="1" si="3"/>
        <v>1436783.2279498198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1436783.2279498198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5951.6149925833315</v>
      </c>
      <c r="L229" s="444">
        <f t="shared" ca="1" si="3"/>
        <v>1434339.213212583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1434339.213212583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5941.4315978448449</v>
      </c>
      <c r="L230" s="444">
        <f t="shared" ca="1" si="3"/>
        <v>1431885.0150806077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1431885.0150806077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5931.2057722949485</v>
      </c>
      <c r="L231" s="444">
        <f t="shared" ca="1" si="3"/>
        <v>1429420.5911230824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1429420.5911230824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5920.9373391385925</v>
      </c>
      <c r="L232" s="444">
        <f t="shared" ca="1" si="3"/>
        <v>1426945.898732401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1426945.898732401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5910.6261208440865</v>
      </c>
      <c r="L233" s="444">
        <f t="shared" ca="1" si="3"/>
        <v>1424460.8951234249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1424460.8951234249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5900.2719391400196</v>
      </c>
      <c r="L234" s="444">
        <f t="shared" ca="1" si="3"/>
        <v>1421965.5373327448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1421965.5373327448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5889.874615012186</v>
      </c>
      <c r="L235" s="444">
        <f t="shared" ca="1" si="3"/>
        <v>1419459.7822179368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1419459.7822179368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5879.4339687004858</v>
      </c>
      <c r="L236" s="444">
        <f t="shared" ca="1" si="3"/>
        <v>1416943.5864568171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1416943.5864568171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5868.9498196958202</v>
      </c>
      <c r="L237" s="444">
        <f t="shared" ca="1" si="3"/>
        <v>1414416.9065466928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1414416.9065466928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5858.4219867369693</v>
      </c>
      <c r="L238" s="444">
        <f t="shared" ca="1" si="3"/>
        <v>1411879.6988036097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1411879.6988036097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5847.850287807456</v>
      </c>
      <c r="L239" s="444">
        <f t="shared" ca="1" si="3"/>
        <v>1409331.9193615969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1409331.9193615969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5837.2345401324028</v>
      </c>
      <c r="L240" s="444">
        <f t="shared" ca="1" si="3"/>
        <v>1406773.5241719091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1406773.5241719091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5826.5745601753706</v>
      </c>
      <c r="L241" s="444">
        <f t="shared" ca="1" si="3"/>
        <v>1404204.4690022643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1404204.4690022643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5815.8701636351834</v>
      </c>
      <c r="L242" s="444">
        <f t="shared" ca="1" si="3"/>
        <v>1401624.7094360793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1401624.7094360793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5805.1211654427461</v>
      </c>
      <c r="L243" s="444">
        <f t="shared" ca="1" si="3"/>
        <v>1399034.2008717018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1399034.2008717018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5794.3273797578404</v>
      </c>
      <c r="L244" s="444">
        <f t="shared" ca="1" si="3"/>
        <v>1396432.8985216394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1396432.8985216394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5783.4886199659131</v>
      </c>
      <c r="L245" s="444">
        <f t="shared" ca="1" si="3"/>
        <v>1393820.7574117852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1393820.7574117852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5772.6046986748543</v>
      </c>
      <c r="L246" s="444">
        <f t="shared" ca="1" si="3"/>
        <v>1391197.7323806398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1391197.7323806398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5761.6754277117479</v>
      </c>
      <c r="L247" s="444">
        <f t="shared" ca="1" si="3"/>
        <v>1388563.7780785314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1388563.7780785314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5750.7006181196302</v>
      </c>
      <c r="L248" s="444">
        <f t="shared" ca="1" si="3"/>
        <v>1385918.8489668309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1385918.8489668309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5739.6800801542113</v>
      </c>
      <c r="L249" s="444">
        <f t="shared" ca="1" si="3"/>
        <v>1383262.8993171649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1383262.8993171649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5728.613623280603</v>
      </c>
      <c r="L250" s="444">
        <f t="shared" ca="1" si="3"/>
        <v>1380595.8832106253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1380595.8832106253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5717.501056170021</v>
      </c>
      <c r="L251" s="444">
        <f t="shared" ca="1" si="3"/>
        <v>1377917.7545369752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1377917.7545369752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5706.3421866964791</v>
      </c>
      <c r="L252" s="444">
        <f t="shared" ca="1" si="3"/>
        <v>1375228.4669938516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1375228.4669938516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5695.1368219334645</v>
      </c>
      <c r="L253" s="444">
        <f t="shared" ca="1" si="3"/>
        <v>1372527.974085965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1372527.974085965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5683.8847681506031</v>
      </c>
      <c r="L254" s="444">
        <f t="shared" ca="1" si="3"/>
        <v>1369816.2291242953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1369816.2291242953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5672.5858308103125</v>
      </c>
      <c r="L255" s="444">
        <f t="shared" ca="1" si="3"/>
        <v>1367093.1852252854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1367093.1852252854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5661.2398145644383</v>
      </c>
      <c r="L256" s="444">
        <f t="shared" ca="1" si="3"/>
        <v>1364358.7953100295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1364358.7953100295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5649.8465232508725</v>
      </c>
      <c r="L257" s="444">
        <f t="shared" ca="1" si="3"/>
        <v>1361613.0121034603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1361613.0121034603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5638.4057598901672</v>
      </c>
      <c r="L258" s="444">
        <f t="shared" ca="1" si="3"/>
        <v>1358855.7881335302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1358855.7881335302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5626.9173266821253</v>
      </c>
      <c r="L259" s="444">
        <f t="shared" ca="1" si="3"/>
        <v>1356087.075730392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1356087.075730392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5615.3810250023826</v>
      </c>
      <c r="L260" s="444">
        <f t="shared" ca="1" si="3"/>
        <v>1353306.8270255742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1353306.8270255742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5603.7966553989745</v>
      </c>
      <c r="L261" s="444">
        <f t="shared" ca="1" si="3"/>
        <v>1350514.993951153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1350514.993951153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5592.164017588887</v>
      </c>
      <c r="L262" s="444">
        <f t="shared" ca="1" si="3"/>
        <v>1347711.5282389217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1347711.5282389217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5580.4829104545897</v>
      </c>
      <c r="L263" s="444">
        <f t="shared" ref="L263:L517" ca="1" si="28">I263-J263+K263</f>
        <v>1344896.381419556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1344896.381419556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5568.753132040566</v>
      </c>
      <c r="L264" s="444">
        <f t="shared" ca="1" si="28"/>
        <v>1342069.5048217764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1342069.5048217764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5556.9744795498173</v>
      </c>
      <c r="L265" s="444">
        <f t="shared" ca="1" si="28"/>
        <v>1339230.849571506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1339230.849571506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5545.1467493403579</v>
      </c>
      <c r="L266" s="444">
        <f t="shared" ca="1" si="28"/>
        <v>1336380.3665910263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1336380.3665910263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5533.2697369216921</v>
      </c>
      <c r="L267" s="444">
        <f t="shared" ca="1" si="28"/>
        <v>1333518.0065981278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1333518.0065981278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5521.3432369512811</v>
      </c>
      <c r="L268" s="444">
        <f t="shared" ca="1" si="28"/>
        <v>1330643.720105259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1330643.720105259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5509.3670432309946</v>
      </c>
      <c r="L269" s="444">
        <f t="shared" ca="1" si="28"/>
        <v>1327757.4574186697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1327757.4574186697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5497.3409487035397</v>
      </c>
      <c r="L270" s="444">
        <f t="shared" ca="1" si="28"/>
        <v>1324859.168637553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1324859.168637553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5485.264745448887</v>
      </c>
      <c r="L271" s="444">
        <f t="shared" ca="1" si="28"/>
        <v>1321948.8036531818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1321948.8036531818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5473.1382246806734</v>
      </c>
      <c r="L272" s="444">
        <f t="shared" ca="1" si="28"/>
        <v>1319026.3121480423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1319026.3121480423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5460.9611767425922</v>
      </c>
      <c r="L273" s="444">
        <f t="shared" ca="1" si="28"/>
        <v>1316091.6435949646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1316091.6435949646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5448.7333911047681</v>
      </c>
      <c r="L274" s="444">
        <f t="shared" ca="1" si="28"/>
        <v>1313144.7472562492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1313144.7472562492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5436.4546563601207</v>
      </c>
      <c r="L275" s="444">
        <f t="shared" ca="1" si="28"/>
        <v>1310185.5721827892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1310185.5721827892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5424.124760220704</v>
      </c>
      <c r="L276" s="444">
        <f t="shared" ca="1" si="28"/>
        <v>1307214.0672131898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1307214.0672131898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5411.7434895140395</v>
      </c>
      <c r="L277" s="444">
        <f t="shared" ca="1" si="28"/>
        <v>1304230.1809728837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1304230.1809728837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5399.3106301794314</v>
      </c>
      <c r="L278" s="444">
        <f t="shared" ca="1" si="28"/>
        <v>1301233.861873243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1301233.861873243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5386.8259672642616</v>
      </c>
      <c r="L279" s="444">
        <f t="shared" ca="1" si="28"/>
        <v>1298225.0581106872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1298225.0581106872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5374.289284920279</v>
      </c>
      <c r="L280" s="444">
        <f t="shared" ca="1" si="28"/>
        <v>1295203.7176657873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1295203.7176657873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5361.700366399863</v>
      </c>
      <c r="L281" s="444">
        <f t="shared" ca="1" si="28"/>
        <v>1292169.7883023671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1292169.7883023671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5349.0589940522786</v>
      </c>
      <c r="L282" s="444">
        <f t="shared" ca="1" si="28"/>
        <v>1289123.2175665991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1289123.2175665991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5336.3649493199118</v>
      </c>
      <c r="L283" s="444">
        <f t="shared" ca="1" si="28"/>
        <v>1286063.9527860989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1286063.9527860989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5323.6180127344951</v>
      </c>
      <c r="L284" s="444">
        <f t="shared" ca="1" si="28"/>
        <v>1282991.9410690132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1282991.9410690132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5310.8179639133041</v>
      </c>
      <c r="L285" s="444">
        <f t="shared" ca="1" si="28"/>
        <v>1279907.1293031063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1279907.1293031063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5297.9645815553586</v>
      </c>
      <c r="L286" s="444">
        <f t="shared" ca="1" si="28"/>
        <v>1276809.4641548416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1276809.4641548416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5285.0576434375889</v>
      </c>
      <c r="L287" s="444">
        <f t="shared" ca="1" si="28"/>
        <v>1273698.892068459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1273698.892068459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5272.0969264109945</v>
      </c>
      <c r="L288" s="444">
        <f t="shared" ca="1" si="28"/>
        <v>1270575.3592650497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1270575.3592650497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5259.0822063967898</v>
      </c>
      <c r="L289" s="444">
        <f t="shared" ca="1" si="28"/>
        <v>1267438.8117416264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1267438.8117416264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5246.0132583825252</v>
      </c>
      <c r="L290" s="444">
        <f t="shared" ca="1" si="28"/>
        <v>1264289.1952701886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1264289.1952701886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5232.8898564182018</v>
      </c>
      <c r="L291" s="444">
        <f t="shared" ca="1" si="28"/>
        <v>1261126.4553967866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1261126.4553967866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5219.71177361236</v>
      </c>
      <c r="L292" s="444">
        <f t="shared" ca="1" si="28"/>
        <v>1257950.5374405787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1257950.5374405787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5206.4787821281607</v>
      </c>
      <c r="L293" s="444">
        <f t="shared" ca="1" si="28"/>
        <v>1254761.3864928866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1254761.3864928866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5193.190653179443</v>
      </c>
      <c r="L294" s="444">
        <f t="shared" ca="1" si="28"/>
        <v>1251558.9474162459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1251558.9474162459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5179.8471570267739</v>
      </c>
      <c r="L295" s="444">
        <f t="shared" ca="1" si="28"/>
        <v>1248343.1648434526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1248343.1648434526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5166.448062973468</v>
      </c>
      <c r="L296" s="444">
        <f t="shared" ca="1" si="28"/>
        <v>1245113.983176606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1245113.983176606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5152.993139361608</v>
      </c>
      <c r="L297" s="444">
        <f t="shared" ca="1" si="28"/>
        <v>1241871.3465861473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1241871.3465861473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5139.4821535680294</v>
      </c>
      <c r="L298" s="444">
        <f t="shared" ca="1" si="28"/>
        <v>1238615.1990098951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1238615.1990098951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5125.9148720003122</v>
      </c>
      <c r="L299" s="444">
        <f t="shared" ca="1" si="28"/>
        <v>1235345.4841520751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1235345.4841520751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5112.2910600927289</v>
      </c>
      <c r="L300" s="444">
        <f t="shared" ca="1" si="28"/>
        <v>1232062.1454823476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1232062.1454823476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5098.6104823021979</v>
      </c>
      <c r="L301" s="444">
        <f t="shared" ca="1" si="28"/>
        <v>1228765.1262348297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1228765.1262348297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5084.8729021042063</v>
      </c>
      <c r="L302" s="444">
        <f t="shared" ca="1" si="28"/>
        <v>1225454.3694071136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1225454.3694071136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5071.0780819887223</v>
      </c>
      <c r="L303" s="444">
        <f t="shared" ca="1" si="28"/>
        <v>1222129.8177592822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1222129.8177592822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5057.2257834560914</v>
      </c>
      <c r="L304" s="444">
        <f t="shared" ca="1" si="28"/>
        <v>1218791.4138129181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1218791.4138129181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5043.3157670129076</v>
      </c>
      <c r="L305" s="444">
        <f t="shared" ca="1" si="28"/>
        <v>1215439.0998501109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1215439.0998501109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5029.3477921678777</v>
      </c>
      <c r="L306" s="444">
        <f t="shared" ca="1" si="28"/>
        <v>1212072.8179124587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1212072.8179124587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5015.3216174276604</v>
      </c>
      <c r="L307" s="444">
        <f t="shared" ca="1" si="28"/>
        <v>1208692.5098000662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1208692.5098000662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5001.2370002926918</v>
      </c>
      <c r="L308" s="444">
        <f t="shared" ca="1" si="28"/>
        <v>1205298.1170705387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1205298.1170705387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4987.0936972529935</v>
      </c>
      <c r="L309" s="444">
        <f t="shared" ca="1" si="28"/>
        <v>1201889.5810379714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1201889.5810379714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4972.8914637839634</v>
      </c>
      <c r="L310" s="444">
        <f t="shared" ca="1" si="28"/>
        <v>1198466.8427719353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1198466.8427719353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4958.6300543421457</v>
      </c>
      <c r="L311" s="444">
        <f t="shared" ca="1" si="28"/>
        <v>1195029.8430964572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1195029.8430964572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4944.3092223609874</v>
      </c>
      <c r="L312" s="444">
        <f t="shared" ca="1" si="28"/>
        <v>1191578.5225889981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1191578.5225889981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4929.9287202465748</v>
      </c>
      <c r="L313" s="444">
        <f t="shared" ca="1" si="28"/>
        <v>1188112.8215794244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1188112.8215794244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4915.4882993733509</v>
      </c>
      <c r="L314" s="444">
        <f t="shared" ca="1" si="28"/>
        <v>1184632.6801489776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1184632.6801489776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4900.9877100798221</v>
      </c>
      <c r="L315" s="444">
        <f t="shared" ca="1" si="28"/>
        <v>1181138.0381292372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1181138.0381292372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4886.426701664238</v>
      </c>
      <c r="L316" s="444">
        <f t="shared" ca="1" si="28"/>
        <v>1177628.8351010813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1177628.8351010813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4871.8050223802547</v>
      </c>
      <c r="L317" s="444">
        <f t="shared" ca="1" si="28"/>
        <v>1174105.0103936414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1174105.0103936414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4857.1224194325887</v>
      </c>
      <c r="L318" s="444">
        <f t="shared" ca="1" si="28"/>
        <v>1170566.5030832537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1170566.5030832537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4842.3786389726401</v>
      </c>
      <c r="L319" s="444">
        <f t="shared" ca="1" si="28"/>
        <v>1167013.2519924061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1167013.2519924061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4827.5734260941081</v>
      </c>
      <c r="L320" s="444">
        <f t="shared" ca="1" si="28"/>
        <v>1163445.19568868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1163445.19568868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4812.7065248285826</v>
      </c>
      <c r="L321" s="444">
        <f t="shared" ca="1" si="28"/>
        <v>1159862.2724836885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1159862.2724836885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4797.7776781411185</v>
      </c>
      <c r="L322" s="444">
        <f t="shared" ca="1" si="28"/>
        <v>1156264.4204320095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1156264.4204320095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4782.7866279257887</v>
      </c>
      <c r="L323" s="444">
        <f t="shared" ca="1" si="28"/>
        <v>1152651.577330115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1152651.577330115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4767.7331150012287</v>
      </c>
      <c r="L324" s="444">
        <f t="shared" ca="1" si="28"/>
        <v>1149023.680715296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1149023.680715296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4752.6168791061491</v>
      </c>
      <c r="L325" s="444">
        <f t="shared" ca="1" si="28"/>
        <v>1145380.6678645818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1145380.6678645818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4737.4376588948398</v>
      </c>
      <c r="L326" s="444">
        <f t="shared" ca="1" si="28"/>
        <v>1141722.4757936564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1141722.4757936564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4722.1951919326511</v>
      </c>
      <c r="L327" s="444">
        <f t="shared" ca="1" si="28"/>
        <v>1138049.0412557689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1138049.0412557689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4706.8892146914532</v>
      </c>
      <c r="L328" s="444">
        <f t="shared" ca="1" si="28"/>
        <v>1134360.3007406401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1134360.3007406401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4691.5194625450831</v>
      </c>
      <c r="L329" s="444">
        <f t="shared" ca="1" si="28"/>
        <v>1130656.1904733651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1130656.1904733651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4676.0856697647705</v>
      </c>
      <c r="L330" s="444">
        <f t="shared" ca="1" si="28"/>
        <v>1126936.6464133097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1126936.6464133097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4660.5875695145396</v>
      </c>
      <c r="L331" s="444">
        <f t="shared" ca="1" si="28"/>
        <v>1123201.6042530041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1123201.6042530041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4645.0248938465993</v>
      </c>
      <c r="L332" s="444">
        <f t="shared" ca="1" si="28"/>
        <v>1119450.9994170305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1119450.9994170305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4629.3973736967091</v>
      </c>
      <c r="L333" s="444">
        <f t="shared" ca="1" si="28"/>
        <v>1115684.7670609071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1115684.7670609071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4613.704738879529</v>
      </c>
      <c r="L334" s="444">
        <f t="shared" ca="1" si="28"/>
        <v>1111902.8420699665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1111902.8420699665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4597.9467180839429</v>
      </c>
      <c r="L335" s="444">
        <f t="shared" ca="1" si="28"/>
        <v>1108105.1590582302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1108105.1590582302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4582.1230388683753</v>
      </c>
      <c r="L336" s="444">
        <f t="shared" ca="1" si="28"/>
        <v>1104291.6523672785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1104291.6523672785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4566.2334276560759</v>
      </c>
      <c r="L337" s="444">
        <f t="shared" ca="1" si="28"/>
        <v>1100462.2560651144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1100462.2560651144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4550.2776097303922</v>
      </c>
      <c r="L338" s="444">
        <f t="shared" ca="1" si="28"/>
        <v>1096616.9039450246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1096616.9039450246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4534.2553092300186</v>
      </c>
      <c r="L339" s="444">
        <f t="shared" ca="1" si="28"/>
        <v>1092755.5295244344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1092755.5295244344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4518.1662491442257</v>
      </c>
      <c r="L340" s="444">
        <f t="shared" ca="1" si="28"/>
        <v>1088878.0660437583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1088878.0660437583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4502.0101513080754</v>
      </c>
      <c r="L341" s="444">
        <f t="shared" ca="1" si="28"/>
        <v>1084984.4464652461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1084984.4464652461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4485.7867363976084</v>
      </c>
      <c r="L342" s="444">
        <f t="shared" ca="1" si="28"/>
        <v>1081074.6034718235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1081074.6034718235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4469.4957239250134</v>
      </c>
      <c r="L343" s="444">
        <f t="shared" ca="1" si="28"/>
        <v>1077148.4694659284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1077148.4694659284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4453.1368322337839</v>
      </c>
      <c r="L344" s="444">
        <f t="shared" ca="1" si="28"/>
        <v>1073205.976568342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1073205.976568342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4436.7097784938405</v>
      </c>
      <c r="L345" s="444">
        <f t="shared" ca="1" si="28"/>
        <v>1069247.0566170155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1069247.0566170155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4420.2142786966469</v>
      </c>
      <c r="L346" s="444">
        <f t="shared" ca="1" si="28"/>
        <v>1065271.6411658919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1065271.6411658919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4403.6500476502988</v>
      </c>
      <c r="L347" s="444">
        <f t="shared" ca="1" si="28"/>
        <v>1061279.661483722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1061279.661483722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4387.0167989745914</v>
      </c>
      <c r="L348" s="444">
        <f t="shared" ca="1" si="28"/>
        <v>1057271.0485528763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1057271.0485528763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4370.3142450960677</v>
      </c>
      <c r="L349" s="444">
        <f t="shared" ca="1" si="28"/>
        <v>1053245.7330681523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1053245.7330681523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4353.5420972430502</v>
      </c>
      <c r="L350" s="444">
        <f t="shared" ca="1" si="28"/>
        <v>1049203.6454355752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1049203.6454355752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4336.7000654406465</v>
      </c>
      <c r="L351" s="444">
        <f t="shared" ca="1" si="28"/>
        <v>1045144.7157711956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1045144.7157711956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4319.7878585057306</v>
      </c>
      <c r="L352" s="444">
        <f t="shared" ca="1" si="28"/>
        <v>1041068.8738998811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1041068.8738998811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4302.8051840419212</v>
      </c>
      <c r="L353" s="444">
        <f t="shared" ca="1" si="28"/>
        <v>1036976.0493541029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1036976.0493541029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4285.7517484345117</v>
      </c>
      <c r="L354" s="444">
        <f t="shared" ca="1" si="28"/>
        <v>1032866.1713727172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1032866.1713727172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4268.6272568454042</v>
      </c>
      <c r="L355" s="444">
        <f t="shared" ca="1" si="28"/>
        <v>1028739.1688997424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1028739.1688997424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4251.431413208009</v>
      </c>
      <c r="L356" s="444">
        <f t="shared" ca="1" si="28"/>
        <v>1024594.9705831303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1024594.9705831303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4234.1639202221249</v>
      </c>
      <c r="L357" s="444">
        <f t="shared" ca="1" si="28"/>
        <v>1020433.5047735322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1020433.5047735322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4216.8244793488002</v>
      </c>
      <c r="L358" s="444">
        <f t="shared" ca="1" si="28"/>
        <v>1016254.6995230608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1016254.6995230608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4199.4127908051696</v>
      </c>
      <c r="L359" s="444">
        <f t="shared" ca="1" si="28"/>
        <v>1012058.4825840459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1012058.4825840459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4181.9285535592735</v>
      </c>
      <c r="L360" s="444">
        <f t="shared" ca="1" si="28"/>
        <v>1007844.7814077849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1007844.7814077849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4164.3714653248526</v>
      </c>
      <c r="L361" s="444">
        <f t="shared" ca="1" si="28"/>
        <v>1003613.5231432896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1003613.5231432896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4146.7412225561229</v>
      </c>
      <c r="L362" s="444">
        <f t="shared" ca="1" si="28"/>
        <v>999364.63463602553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999364.63463602553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4129.0375204425218</v>
      </c>
      <c r="L363" s="444">
        <f t="shared" ca="1" si="28"/>
        <v>995098.04242664785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995098.04242664785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4111.2600529034489</v>
      </c>
      <c r="L364" s="444">
        <f t="shared" ca="1" si="28"/>
        <v>990813.67274973111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990813.67274973111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4093.408512582962</v>
      </c>
      <c r="L365" s="444">
        <f t="shared" ca="1" si="28"/>
        <v>986511.45153249393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986511.45153249393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4075.4825908444741</v>
      </c>
      <c r="L366" s="444">
        <f t="shared" ca="1" si="28"/>
        <v>982191.30439351825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982191.30439351825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4057.4819777654084</v>
      </c>
      <c r="L367" s="444">
        <f t="shared" ca="1" si="28"/>
        <v>977853.15664146352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977853.15664146352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4039.4063621318473</v>
      </c>
      <c r="L368" s="444">
        <f t="shared" ca="1" si="28"/>
        <v>973496.93327377515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973496.93327377515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4021.2554314331451</v>
      </c>
      <c r="L369" s="444">
        <f t="shared" ca="1" si="28"/>
        <v>969122.55897538806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969122.55897538806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4003.028871856533</v>
      </c>
      <c r="L370" s="444">
        <f t="shared" ca="1" si="28"/>
        <v>964729.95811742439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964729.95811742439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3984.7263682816842</v>
      </c>
      <c r="L371" s="444">
        <f t="shared" ca="1" si="28"/>
        <v>960319.05475588585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960319.05475588585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3966.3476042752736</v>
      </c>
      <c r="L372" s="444">
        <f t="shared" ca="1" si="28"/>
        <v>955889.77263034089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955889.77263034089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3947.8922620855033</v>
      </c>
      <c r="L373" s="444">
        <f t="shared" ca="1" si="28"/>
        <v>951442.03516260616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951442.03516260616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3929.3600226366084</v>
      </c>
      <c r="L374" s="444">
        <f t="shared" ca="1" si="28"/>
        <v>946975.76545542257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946975.76545542257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3910.7505655233431</v>
      </c>
      <c r="L375" s="444">
        <f t="shared" ca="1" si="28"/>
        <v>942490.88629112579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942490.88629112579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3892.0635690054401</v>
      </c>
      <c r="L376" s="444">
        <f t="shared" ca="1" si="28"/>
        <v>937987.32013031107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937987.32013031107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3873.2987100020455</v>
      </c>
      <c r="L377" s="444">
        <f t="shared" ca="1" si="28"/>
        <v>933464.98911049298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933464.98911049298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3854.455664086136</v>
      </c>
      <c r="L378" s="444">
        <f t="shared" ca="1" si="28"/>
        <v>928923.81504475896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928923.81504475896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3835.5341054789119</v>
      </c>
      <c r="L379" s="444">
        <f t="shared" ca="1" si="28"/>
        <v>924363.71942041768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924363.71942041768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3816.5337070441565</v>
      </c>
      <c r="L380" s="444">
        <f t="shared" ca="1" si="28"/>
        <v>919784.6233976417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919784.6233976417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3797.4541402825894</v>
      </c>
      <c r="L381" s="444">
        <f t="shared" ca="1" si="28"/>
        <v>915186.4478081041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915186.4478081041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3778.295075326183</v>
      </c>
      <c r="L382" s="444">
        <f t="shared" ca="1" si="28"/>
        <v>910569.11315361015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910569.11315361015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3759.0561809324586</v>
      </c>
      <c r="L383" s="444">
        <f t="shared" ca="1" si="28"/>
        <v>905932.53960472241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905932.53960472241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3739.7371244787591</v>
      </c>
      <c r="L384" s="444">
        <f t="shared" ca="1" si="28"/>
        <v>901276.64699938102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901276.64699938102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3720.3375719565033</v>
      </c>
      <c r="L385" s="444">
        <f t="shared" ca="1" si="28"/>
        <v>896601.35484151728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896601.35484151728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3700.8571879654046</v>
      </c>
      <c r="L386" s="444">
        <f t="shared" ca="1" si="28"/>
        <v>891906.58229966252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891906.58229966252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3681.2956357076764</v>
      </c>
      <c r="L387" s="444">
        <f t="shared" ca="1" si="28"/>
        <v>887192.24820555001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887192.24820555001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3661.6525769822074</v>
      </c>
      <c r="L388" s="444">
        <f t="shared" ca="1" si="28"/>
        <v>882458.27105271199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882458.27105271199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3641.9276721787155</v>
      </c>
      <c r="L389" s="444">
        <f t="shared" ca="1" si="28"/>
        <v>877704.56899507053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877704.56899507053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3622.120580271876</v>
      </c>
      <c r="L390" s="444">
        <f t="shared" ca="1" si="28"/>
        <v>872931.05984552228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872931.05984552228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3602.2309588154258</v>
      </c>
      <c r="L391" s="444">
        <f t="shared" ca="1" si="28"/>
        <v>868137.66107451753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868137.66107451753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3582.258463936239</v>
      </c>
      <c r="L392" s="444">
        <f t="shared" ca="1" si="28"/>
        <v>863324.28980863362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863324.28980863362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3562.2027503283889</v>
      </c>
      <c r="L393" s="444">
        <f t="shared" ca="1" si="28"/>
        <v>858490.86282914178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858490.86282914178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3542.0634712471733</v>
      </c>
      <c r="L394" s="444">
        <f t="shared" ca="1" si="28"/>
        <v>853637.29657056881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853637.29657056881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3521.8402785031194</v>
      </c>
      <c r="L395" s="444">
        <f t="shared" ca="1" si="28"/>
        <v>848763.50711925176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848763.50711925176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3501.5328224559648</v>
      </c>
      <c r="L396" s="444">
        <f t="shared" ca="1" si="28"/>
        <v>843869.41021188756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843869.41021188756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3481.1407520086141</v>
      </c>
      <c r="L397" s="444">
        <f t="shared" ca="1" si="28"/>
        <v>838954.92123407603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838954.92123407603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3460.6637146010653</v>
      </c>
      <c r="L398" s="444">
        <f t="shared" ca="1" si="28"/>
        <v>834019.95521885692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834019.95521885692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3440.1013562043204</v>
      </c>
      <c r="L399" s="444">
        <f t="shared" ca="1" si="28"/>
        <v>829064.42684524111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829064.42684524111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3419.4533213142531</v>
      </c>
      <c r="L400" s="444">
        <f t="shared" ca="1" si="28"/>
        <v>824088.25043673522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824088.25043673522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3398.7192529454792</v>
      </c>
      <c r="L401" s="444">
        <f t="shared" ca="1" si="28"/>
        <v>819091.33995986055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819091.33995986055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3377.898792625168</v>
      </c>
      <c r="L402" s="444">
        <f t="shared" ca="1" si="28"/>
        <v>814073.60902266554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814073.60902266554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3356.9915803868557</v>
      </c>
      <c r="L403" s="444">
        <f t="shared" ca="1" si="28"/>
        <v>809034.97087323223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809034.97087323223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3335.9972547642169</v>
      </c>
      <c r="L404" s="444">
        <f t="shared" ca="1" si="28"/>
        <v>803975.33839817625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803975.33839817625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3314.9154527848168</v>
      </c>
      <c r="L405" s="444">
        <f t="shared" ca="1" si="28"/>
        <v>798894.62412114092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798894.62412114092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3293.7458099638366</v>
      </c>
      <c r="L406" s="444">
        <f t="shared" ca="1" si="28"/>
        <v>793792.74020128453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793792.74020128453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3272.487960297768</v>
      </c>
      <c r="L407" s="444">
        <f t="shared" ca="1" si="28"/>
        <v>788669.59843176208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788669.59843176208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3251.141536258091</v>
      </c>
      <c r="L408" s="444">
        <f t="shared" ca="1" si="28"/>
        <v>783525.11023819994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783525.11023819994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3229.7061687849155</v>
      </c>
      <c r="L409" s="444">
        <f t="shared" ca="1" si="28"/>
        <v>778359.18667716463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778359.18667716463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3208.1814872806017</v>
      </c>
      <c r="L410" s="444">
        <f t="shared" ca="1" si="28"/>
        <v>773171.73843462509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773171.73843462509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3186.5671196033536</v>
      </c>
      <c r="L411" s="444">
        <f t="shared" ca="1" si="28"/>
        <v>767962.6758244083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767962.6758244083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3164.862692060784</v>
      </c>
      <c r="L412" s="444">
        <f t="shared" ca="1" si="28"/>
        <v>762731.90878664888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762731.90878664888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3143.0678294034528</v>
      </c>
      <c r="L413" s="444">
        <f t="shared" ca="1" si="28"/>
        <v>757479.34688623215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757479.34688623215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3121.182154818383</v>
      </c>
      <c r="L414" s="444">
        <f t="shared" ca="1" si="28"/>
        <v>752204.8993112304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752204.8993112304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3099.2052899225428</v>
      </c>
      <c r="L415" s="444">
        <f t="shared" ca="1" si="28"/>
        <v>746908.47487133276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746908.47487133276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3077.1368547563025</v>
      </c>
      <c r="L416" s="444">
        <f t="shared" ca="1" si="28"/>
        <v>741589.98199626885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741589.98199626885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3054.9764677768694</v>
      </c>
      <c r="L417" s="444">
        <f t="shared" ca="1" si="28"/>
        <v>736249.32873422559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736249.32873422559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3032.7237458516893</v>
      </c>
      <c r="L418" s="444">
        <f t="shared" ca="1" si="28"/>
        <v>730886.42275025707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730886.42275025707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3010.3783042518203</v>
      </c>
      <c r="L419" s="444">
        <f t="shared" ca="1" si="28"/>
        <v>725501.17132468871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725501.17132468871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2987.9397566452853</v>
      </c>
      <c r="L420" s="444">
        <f t="shared" ca="1" si="28"/>
        <v>720093.48135151376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720093.48135151376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2965.40771509039</v>
      </c>
      <c r="L421" s="444">
        <f t="shared" ca="1" si="28"/>
        <v>714663.25933678402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714663.25933678402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2942.7817900290161</v>
      </c>
      <c r="L422" s="444">
        <f t="shared" ca="1" si="28"/>
        <v>709210.41139699286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709210.41139699286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2920.0615902798863</v>
      </c>
      <c r="L423" s="444">
        <f t="shared" ca="1" si="28"/>
        <v>703734.84325745259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703734.84325745259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2897.2467230318016</v>
      </c>
      <c r="L424" s="444">
        <f t="shared" ca="1" si="28"/>
        <v>698236.46025066427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698236.46025066427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2874.3367938368501</v>
      </c>
      <c r="L425" s="444">
        <f t="shared" ca="1" si="28"/>
        <v>692715.16731468099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692715.16731468099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2851.3314066035869</v>
      </c>
      <c r="L426" s="444">
        <f t="shared" ca="1" si="28"/>
        <v>687170.86899146438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687170.86899146438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2828.230163590184</v>
      </c>
      <c r="L427" s="444">
        <f t="shared" ca="1" si="28"/>
        <v>681603.46942523436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681603.46942523436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2805.032665397559</v>
      </c>
      <c r="L428" s="444">
        <f t="shared" ca="1" si="28"/>
        <v>676012.87236081169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676012.87236081169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2781.7385109624647</v>
      </c>
      <c r="L429" s="444">
        <f t="shared" ca="1" si="28"/>
        <v>670398.98114195396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670398.98114195396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2758.3472975505574</v>
      </c>
      <c r="L430" s="444">
        <f t="shared" ca="1" si="28"/>
        <v>664761.69870968431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664761.69870968431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2734.8586207494336</v>
      </c>
      <c r="L431" s="444">
        <f t="shared" ca="1" si="28"/>
        <v>659100.92760061356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659100.92760061356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2711.272074461639</v>
      </c>
      <c r="L432" s="444">
        <f t="shared" ca="1" si="28"/>
        <v>653416.56994525506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653416.56994525506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2687.5872508976454</v>
      </c>
      <c r="L433" s="444">
        <f t="shared" ca="1" si="28"/>
        <v>647708.52746633254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647708.52746633254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2663.8037405688015</v>
      </c>
      <c r="L434" s="444">
        <f t="shared" ca="1" si="28"/>
        <v>641976.70147708117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641976.70147708117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2639.9211322802539</v>
      </c>
      <c r="L435" s="444">
        <f t="shared" ca="1" si="28"/>
        <v>636220.99287954124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636220.99287954124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2615.9390131238379</v>
      </c>
      <c r="L436" s="444">
        <f t="shared" ca="1" si="28"/>
        <v>630441.30216284492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630441.30216284492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2591.8569684709364</v>
      </c>
      <c r="L437" s="444">
        <f t="shared" ca="1" si="28"/>
        <v>624637.5294014957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624637.5294014957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2567.6745819653147</v>
      </c>
      <c r="L438" s="444">
        <f t="shared" ca="1" si="28"/>
        <v>618809.57425364084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618809.57425364084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2543.3914355159195</v>
      </c>
      <c r="L439" s="444">
        <f t="shared" ca="1" si="28"/>
        <v>612957.3359593366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612957.3359593366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2519.0071092896519</v>
      </c>
      <c r="L440" s="444">
        <f t="shared" ca="1" si="28"/>
        <v>607080.71333880606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607080.71333880606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2494.5211817041077</v>
      </c>
      <c r="L441" s="444">
        <f t="shared" ca="1" si="28"/>
        <v>601179.60479069001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601179.60479069001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2469.9332294202909</v>
      </c>
      <c r="L442" s="444">
        <f t="shared" ca="1" si="28"/>
        <v>595253.90829029016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595253.90829029016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2445.2428273352916</v>
      </c>
      <c r="L443" s="444">
        <f t="shared" ca="1" si="28"/>
        <v>589303.52138780523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589303.52138780523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2420.4495485749376</v>
      </c>
      <c r="L444" s="444">
        <f t="shared" ca="1" si="28"/>
        <v>583328.34120656003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583328.34120656003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2395.5529644864159</v>
      </c>
      <c r="L445" s="444">
        <f t="shared" ca="1" si="28"/>
        <v>577328.26444122626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577328.26444122626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2370.5526446308586</v>
      </c>
      <c r="L446" s="444">
        <f t="shared" ca="1" si="28"/>
        <v>571303.18735603697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571303.18735603697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2345.448156775903</v>
      </c>
      <c r="L447" s="444">
        <f t="shared" ca="1" si="28"/>
        <v>565253.0057829927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565253.0057829927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2320.239066888219</v>
      </c>
      <c r="L448" s="444">
        <f t="shared" ca="1" si="28"/>
        <v>559177.61512006074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559177.61512006074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2294.9249391260023</v>
      </c>
      <c r="L449" s="444">
        <f t="shared" ca="1" si="28"/>
        <v>553076.91032936657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553076.91032936657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2269.5053358314431</v>
      </c>
      <c r="L450" s="444">
        <f t="shared" ca="1" si="28"/>
        <v>546950.78593537782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546950.78593537782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2243.9798175231567</v>
      </c>
      <c r="L451" s="444">
        <f t="shared" ca="1" si="28"/>
        <v>540799.13602308079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540799.13602308079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2218.3479428885857</v>
      </c>
      <c r="L452" s="444">
        <f t="shared" ca="1" si="28"/>
        <v>534621.85423614923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534621.85423614923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2192.6092687763712</v>
      </c>
      <c r="L453" s="444">
        <f t="shared" ca="1" si="28"/>
        <v>528418.83377510542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528418.83377510542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2166.7633501886885</v>
      </c>
      <c r="L454" s="444">
        <f t="shared" ca="1" si="28"/>
        <v>522189.96739547391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522189.96739547391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2140.8097402735571</v>
      </c>
      <c r="L455" s="444">
        <f t="shared" ca="1" si="28"/>
        <v>515935.1474059273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515935.1474059273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2114.7479903171129</v>
      </c>
      <c r="L456" s="444">
        <f t="shared" ca="1" si="28"/>
        <v>509654.26566642424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509654.26566642424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2088.5776497358502</v>
      </c>
      <c r="L457" s="444">
        <f t="shared" ca="1" si="28"/>
        <v>503347.2135863399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503347.2135863399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2062.2982660688322</v>
      </c>
      <c r="L458" s="444">
        <f t="shared" ca="1" si="28"/>
        <v>497013.88212258858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497013.88212258858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2035.9093849698684</v>
      </c>
      <c r="L459" s="444">
        <f t="shared" ca="1" si="28"/>
        <v>490654.16177773825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490654.16177773825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2009.4105501996585</v>
      </c>
      <c r="L460" s="444">
        <f t="shared" ca="1" si="28"/>
        <v>484267.94259811775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484267.94259811775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1982.8013036179066</v>
      </c>
      <c r="L461" s="444">
        <f t="shared" ca="1" si="28"/>
        <v>477855.11417191545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477855.11417191545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1956.081185175397</v>
      </c>
      <c r="L462" s="444">
        <f t="shared" ca="1" si="28"/>
        <v>471415.56562727067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471415.56562727067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1929.2497329060436</v>
      </c>
      <c r="L463" s="444">
        <f t="shared" ca="1" si="28"/>
        <v>464949.18563035654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464949.18563035654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1902.3064829189018</v>
      </c>
      <c r="L464" s="444">
        <f t="shared" ca="1" si="28"/>
        <v>458455.86238345527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458455.86238345527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1875.2509693901461</v>
      </c>
      <c r="L465" s="444">
        <f t="shared" ca="1" si="28"/>
        <v>451935.48362302524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451935.48362302524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1848.0827245550211</v>
      </c>
      <c r="L466" s="444">
        <f t="shared" ca="1" si="28"/>
        <v>445387.9366177601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445387.9366177601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1820.8012786997494</v>
      </c>
      <c r="L467" s="444">
        <f t="shared" ca="1" si="28"/>
        <v>438813.10816663969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438813.10816663969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1793.4061601534142</v>
      </c>
      <c r="L468" s="444">
        <f t="shared" ca="1" si="28"/>
        <v>432210.8845969729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432210.8845969729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1765.8968952798032</v>
      </c>
      <c r="L469" s="444">
        <f t="shared" ca="1" si="28"/>
        <v>425581.15176243254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425581.15176243254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1738.2730084692184</v>
      </c>
      <c r="L470" s="444">
        <f t="shared" ca="1" si="28"/>
        <v>418923.79504108155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418923.79504108155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1710.5340221302556</v>
      </c>
      <c r="L471" s="444">
        <f t="shared" ca="1" si="28"/>
        <v>412238.69933339162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412238.69933339162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1682.6794566815477</v>
      </c>
      <c r="L472" s="444">
        <f t="shared" ca="1" si="28"/>
        <v>405525.74906025297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405525.74906025297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1654.70883054347</v>
      </c>
      <c r="L473" s="444">
        <f t="shared" ca="1" si="28"/>
        <v>398784.82816097623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398784.82816097623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1626.621660129817</v>
      </c>
      <c r="L474" s="444">
        <f t="shared" ca="1" si="28"/>
        <v>392015.82009128586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392015.82009128586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1598.4174598394402</v>
      </c>
      <c r="L475" s="444">
        <f t="shared" ca="1" si="28"/>
        <v>385218.60782130511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385218.60782130511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1570.0957420478539</v>
      </c>
      <c r="L476" s="444">
        <f t="shared" ca="1" si="28"/>
        <v>378393.07383353281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378393.07383353281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1541.6560170988025</v>
      </c>
      <c r="L477" s="444">
        <f t="shared" ca="1" si="28"/>
        <v>371539.10012081143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371539.10012081143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1513.0977932957969</v>
      </c>
      <c r="L478" s="444">
        <f t="shared" ca="1" si="28"/>
        <v>364656.56818428705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364656.56818428705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1484.420576893612</v>
      </c>
      <c r="L479" s="444">
        <f t="shared" ca="1" si="28"/>
        <v>357745.35903136048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357745.35903136048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1455.6238720897513</v>
      </c>
      <c r="L480" s="444">
        <f t="shared" ca="1" si="28"/>
        <v>350805.35317363002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350805.35317363002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1426.7071810158743</v>
      </c>
      <c r="L481" s="444">
        <f t="shared" ca="1" si="28"/>
        <v>343836.43062482571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343836.43062482571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1397.6700037291896</v>
      </c>
      <c r="L482" s="444">
        <f t="shared" ca="1" si="28"/>
        <v>336838.4708987347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336838.4708987347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1368.5118382038104</v>
      </c>
      <c r="L483" s="444">
        <f t="shared" ca="1" si="28"/>
        <v>329811.35300711833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329811.35300711833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1339.2321803220757</v>
      </c>
      <c r="L484" s="444">
        <f t="shared" ca="1" si="28"/>
        <v>322754.95545762021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322754.95545762021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1309.8305238658334</v>
      </c>
      <c r="L485" s="444">
        <f t="shared" ca="1" si="28"/>
        <v>315669.15625166585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315669.15625166585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1280.3063605076902</v>
      </c>
      <c r="L486" s="444">
        <f t="shared" ca="1" si="28"/>
        <v>308553.83288235334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308553.83288235334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1250.6591798022214</v>
      </c>
      <c r="L487" s="444">
        <f t="shared" ca="1" si="28"/>
        <v>301408.86233233538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301408.86233233538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1220.8884691771466</v>
      </c>
      <c r="L488" s="444">
        <f t="shared" ca="1" si="28"/>
        <v>294234.12107169232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294234.12107169232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1190.9937139244673</v>
      </c>
      <c r="L489" s="444">
        <f t="shared" ca="1" si="28"/>
        <v>287029.48505579663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287029.48505579663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1160.9743971915684</v>
      </c>
      <c r="L490" s="444">
        <f t="shared" ca="1" si="28"/>
        <v>279794.82972316799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279794.82972316799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1130.8299999722826</v>
      </c>
      <c r="L491" s="444">
        <f t="shared" ca="1" si="28"/>
        <v>272530.02999332012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272530.02999332012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1100.5600010979165</v>
      </c>
      <c r="L492" s="444">
        <f t="shared" ca="1" si="28"/>
        <v>265234.96026459784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265234.96026459784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1070.1638772282402</v>
      </c>
      <c r="L493" s="444">
        <f t="shared" ca="1" si="28"/>
        <v>257909.49441200591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257909.49441200591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1039.6411028424404</v>
      </c>
      <c r="L494" s="444">
        <f t="shared" ca="1" si="28"/>
        <v>250553.50578502816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250553.50578502816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1008.9911502300332</v>
      </c>
      <c r="L495" s="444">
        <f t="shared" ca="1" si="28"/>
        <v>243166.867205438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243166.867205438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978.21348948174091</v>
      </c>
      <c r="L496" s="444">
        <f t="shared" ca="1" si="28"/>
        <v>235749.45096509956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235749.45096509956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947.30758848033076</v>
      </c>
      <c r="L497" s="444">
        <f t="shared" ca="1" si="28"/>
        <v>228301.1288237597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228301.1288237597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916.27291289141465</v>
      </c>
      <c r="L498" s="444">
        <f t="shared" ca="1" si="28"/>
        <v>220821.77200683093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220821.77200683093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885.10892615421153</v>
      </c>
      <c r="L499" s="444">
        <f t="shared" ca="1" si="28"/>
        <v>213311.25120316495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213311.25120316495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853.81508947226996</v>
      </c>
      <c r="L500" s="444">
        <f t="shared" ca="1" si="28"/>
        <v>205769.43656281705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205769.43656281705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822.39086180415359</v>
      </c>
      <c r="L501" s="444">
        <f t="shared" ca="1" si="28"/>
        <v>198196.19769480103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198196.19769480103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790.8356998540869</v>
      </c>
      <c r="L502" s="444">
        <f t="shared" ca="1" si="28"/>
        <v>190591.40366483494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190591.40366483494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759.14905806256149</v>
      </c>
      <c r="L503" s="444">
        <f t="shared" ca="1" si="28"/>
        <v>182954.92299307731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182954.92299307731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727.33038859690475</v>
      </c>
      <c r="L504" s="444">
        <f t="shared" ca="1" si="28"/>
        <v>175286.62365185402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175286.62365185402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695.37914134180767</v>
      </c>
      <c r="L505" s="444">
        <f t="shared" ca="1" si="28"/>
        <v>167586.37306337565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167586.37306337565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663.29476388981448</v>
      </c>
      <c r="L506" s="444">
        <f t="shared" ca="1" si="28"/>
        <v>159854.03809744527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159854.03809744527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631.07670153177116</v>
      </c>
      <c r="L507" s="444">
        <f t="shared" ca="1" si="28"/>
        <v>152089.48506915686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152089.48506915686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598.72439724723608</v>
      </c>
      <c r="L508" s="444">
        <f t="shared" ca="1" si="28"/>
        <v>144292.57973658392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144292.57973658392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566.23729169484886</v>
      </c>
      <c r="L509" s="444">
        <f t="shared" ca="1" si="28"/>
        <v>136463.18729845859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136463.18729845859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533.61482320266009</v>
      </c>
      <c r="L510" s="444">
        <f t="shared" ca="1" si="28"/>
        <v>128601.17239184107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128601.17239184107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500.85642775842035</v>
      </c>
      <c r="L511" s="444">
        <f t="shared" ca="1" si="28"/>
        <v>120706.39908977931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120706.39908977931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467.96153899982971</v>
      </c>
      <c r="L512" s="444">
        <f t="shared" ca="1" si="28"/>
        <v>112778.73089895897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112778.73089895897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434.9295882047449</v>
      </c>
      <c r="L513" s="444">
        <f t="shared" ca="1" si="28"/>
        <v>104818.03075734353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104818.03075734353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401.76000428134728</v>
      </c>
      <c r="L514" s="444">
        <f t="shared" ca="1" si="28"/>
        <v>96824.161031804688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96824.161031804688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368.45221375826878</v>
      </c>
      <c r="L515" s="444">
        <f t="shared" ca="1" si="28"/>
        <v>88796.983515742773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88796.983515742773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335.00564077467743</v>
      </c>
      <c r="L516" s="444">
        <f t="shared" ca="1" si="28"/>
        <v>80736.359426697265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80736.359426697265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301.41970707032118</v>
      </c>
      <c r="L517" s="444">
        <f t="shared" ca="1" si="28"/>
        <v>72642.149403947406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72642.149403947406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267.69383197553014</v>
      </c>
      <c r="L518" s="444">
        <f t="shared" ref="L518:L772" ca="1" si="54">I518-J518+K518</f>
        <v>64514.213506102751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64514.213506102751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233.82743240117739</v>
      </c>
      <c r="L519" s="444">
        <f t="shared" ca="1" si="54"/>
        <v>56352.411208683749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56352.411208683749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199.81992282859818</v>
      </c>
      <c r="L520" s="444">
        <f t="shared" ca="1" si="54"/>
        <v>48156.601401692162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48156.601401692162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165.67071529946656</v>
      </c>
      <c r="L521" s="444">
        <f t="shared" ca="1" si="54"/>
        <v>39926.642387171443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39926.642387171443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131.37921940563024</v>
      </c>
      <c r="L522" s="444">
        <f t="shared" ca="1" si="54"/>
        <v>31662.39187675689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31662.39187675689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96.944842278902954</v>
      </c>
      <c r="L523" s="444">
        <f t="shared" ca="1" si="54"/>
        <v>23363.706989215611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23363.706989215611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62.366988580814265</v>
      </c>
      <c r="L524" s="444">
        <f t="shared" ca="1" si="54"/>
        <v>15030.44424797624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15030.44424797624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27.645060492316897</v>
      </c>
      <c r="L525" s="444">
        <f t="shared" ca="1" si="54"/>
        <v>6662.4595786483724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6662.4595786483724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-7.2215422965492158</v>
      </c>
      <c r="L526" s="444">
        <f t="shared" ca="1" si="54"/>
        <v>-1740.3916934683612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-1740.3916934683612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-42.233422597035599</v>
      </c>
      <c r="L527" s="444">
        <f t="shared" ca="1" si="54"/>
        <v>-10178.25484588558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-10178.25484588558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-77.391185732107346</v>
      </c>
      <c r="L528" s="444">
        <f t="shared" ca="1" si="54"/>
        <v>-18651.275761437872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-18651.275761437872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-112.69543954690856</v>
      </c>
      <c r="L529" s="444">
        <f t="shared" ca="1" si="54"/>
        <v>-27159.600930804962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-27159.600930804962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-148.14679441927143</v>
      </c>
      <c r="L530" s="444">
        <f t="shared" ca="1" si="54"/>
        <v>-35703.377455044414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-35703.377455044414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-183.74586327026915</v>
      </c>
      <c r="L531" s="444">
        <f t="shared" ca="1" si="54"/>
        <v>-44282.753048134866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-44282.753048134866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-219.49326157481272</v>
      </c>
      <c r="L532" s="444">
        <f t="shared" ca="1" si="54"/>
        <v>-52897.87603952986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-52897.87603952986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-255.38960737229183</v>
      </c>
      <c r="L533" s="444">
        <f t="shared" ca="1" si="54"/>
        <v>-61548.895376722336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-61548.895376722336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-291.43552127726053</v>
      </c>
      <c r="L534" s="444">
        <f t="shared" ca="1" si="54"/>
        <v>-70235.96062781979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-70235.96062781979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-327.63162649016652</v>
      </c>
      <c r="L535" s="444">
        <f t="shared" ca="1" si="54"/>
        <v>-78959.221984130141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-78959.221984130141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-363.97854880812633</v>
      </c>
      <c r="L536" s="444">
        <f t="shared" ca="1" si="54"/>
        <v>-87718.830262758449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-87718.830262758449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-400.47691663574432</v>
      </c>
      <c r="L537" s="444">
        <f t="shared" ca="1" si="54"/>
        <v>-96514.936909214375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-96514.936909214375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-437.12736099597737</v>
      </c>
      <c r="L538" s="444">
        <f t="shared" ca="1" si="54"/>
        <v>-105347.69400003053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-105347.69400003053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-473.93051554104466</v>
      </c>
      <c r="L539" s="444">
        <f t="shared" ca="1" si="54"/>
        <v>-114217.25424539176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-114217.25424539176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-510.88701656338316</v>
      </c>
      <c r="L540" s="444">
        <f t="shared" ca="1" si="54"/>
        <v>-123123.77099177532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-123123.77099177532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-547.99750300664789</v>
      </c>
      <c r="L541" s="444">
        <f t="shared" ca="1" si="54"/>
        <v>-132067.39822460216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-132067.39822460216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-585.26261647675972</v>
      </c>
      <c r="L542" s="444">
        <f t="shared" ca="1" si="54"/>
        <v>-141048.29057089912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-141048.29057089912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-622.68300125299709</v>
      </c>
      <c r="L543" s="444">
        <f t="shared" ca="1" si="54"/>
        <v>-150066.6033019723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-150066.6033019723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-660.25930429913535</v>
      </c>
      <c r="L544" s="444">
        <f t="shared" ca="1" si="54"/>
        <v>-159122.49233609161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-159122.49233609161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-697.99217527463247</v>
      </c>
      <c r="L545" s="444">
        <f t="shared" ca="1" si="54"/>
        <v>-168216.11424118644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-168216.11424118644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-735.88226654586094</v>
      </c>
      <c r="L546" s="444">
        <f t="shared" ca="1" si="54"/>
        <v>-177347.6262375525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-177347.6262375525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-773.9302331973862</v>
      </c>
      <c r="L547" s="444">
        <f t="shared" ca="1" si="54"/>
        <v>-186517.18620057005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-186517.18620057005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-812.13673304329268</v>
      </c>
      <c r="L548" s="444">
        <f t="shared" ca="1" si="54"/>
        <v>-195724.95266343353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-195724.95266343353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-850.50242663855715</v>
      </c>
      <c r="L549" s="444">
        <f t="shared" ca="1" si="54"/>
        <v>-204971.08481989228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-204971.08481989228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-889.02797729046858</v>
      </c>
      <c r="L550" s="444">
        <f t="shared" ca="1" si="54"/>
        <v>-214255.74252700293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-214255.74252700293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-927.71405107009627</v>
      </c>
      <c r="L551" s="444">
        <f t="shared" ca="1" si="54"/>
        <v>-223579.08630789322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-223579.08630789322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-966.56131682380578</v>
      </c>
      <c r="L552" s="444">
        <f t="shared" ca="1" si="54"/>
        <v>-232941.27735453722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-232941.27735453722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-1005.5704461848225</v>
      </c>
      <c r="L553" s="444">
        <f t="shared" ca="1" si="54"/>
        <v>-242342.47753054224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-242342.47753054224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-1044.7421135848433</v>
      </c>
      <c r="L554" s="444">
        <f t="shared" ca="1" si="54"/>
        <v>-251782.84937394728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-251782.84937394728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-1084.0769962656975</v>
      </c>
      <c r="L555" s="444">
        <f t="shared" ca="1" si="54"/>
        <v>-261262.55610003317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-261262.55610003317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-1123.5757742910555</v>
      </c>
      <c r="L556" s="444">
        <f t="shared" ca="1" si="54"/>
        <v>-270781.76160414441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-270781.76160414441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-1163.2391305581857</v>
      </c>
      <c r="L557" s="444">
        <f t="shared" ca="1" si="54"/>
        <v>-280340.63046452281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-280340.63046452281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-1203.0677508097624</v>
      </c>
      <c r="L558" s="444">
        <f t="shared" ca="1" si="54"/>
        <v>-289939.32794515276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-289939.32794515276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-1243.0623236457207</v>
      </c>
      <c r="L559" s="444">
        <f t="shared" ca="1" si="54"/>
        <v>-299578.01999861869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-299578.01999861869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-1283.2235405351619</v>
      </c>
      <c r="L560" s="444">
        <f t="shared" ca="1" si="54"/>
        <v>-309256.87326897401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-309256.87326897401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-1323.5520958283091</v>
      </c>
      <c r="L561" s="444">
        <f t="shared" ca="1" si="54"/>
        <v>-318976.05509462248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-318976.05509462248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-1364.0486867685111</v>
      </c>
      <c r="L562" s="444">
        <f t="shared" ca="1" si="54"/>
        <v>-328735.73351121118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-328735.73351121118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-1404.7140135042973</v>
      </c>
      <c r="L563" s="444">
        <f t="shared" ca="1" si="54"/>
        <v>-338536.07725453563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-338536.07725453563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-1445.5487791014825</v>
      </c>
      <c r="L564" s="444">
        <f t="shared" ca="1" si="54"/>
        <v>-348377.25576345727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-348377.25576345727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-1486.5536895553228</v>
      </c>
      <c r="L565" s="444">
        <f t="shared" ca="1" si="54"/>
        <v>-358259.43918283278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-358259.43918283278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-1527.7294538027206</v>
      </c>
      <c r="L566" s="444">
        <f t="shared" ca="1" si="54"/>
        <v>-368182.79836645571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-368182.79836645571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-1569.0767837344829</v>
      </c>
      <c r="L567" s="444">
        <f t="shared" ca="1" si="54"/>
        <v>-378147.50488001038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-378147.50488001038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-1610.5963942076273</v>
      </c>
      <c r="L568" s="444">
        <f t="shared" ca="1" si="54"/>
        <v>-388153.73100403819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-388153.73100403819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-1652.2890030577432</v>
      </c>
      <c r="L569" s="444">
        <f t="shared" ca="1" si="54"/>
        <v>-398201.64973691612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-398201.64973691612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-1694.1553311114012</v>
      </c>
      <c r="L570" s="444">
        <f t="shared" ca="1" si="54"/>
        <v>-408291.4347978477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-408291.4347978477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-1736.1961021986165</v>
      </c>
      <c r="L571" s="444">
        <f t="shared" ca="1" si="54"/>
        <v>-418423.26062986651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-418423.26062986651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-1778.4120431653612</v>
      </c>
      <c r="L572" s="444">
        <f t="shared" ca="1" si="54"/>
        <v>-428597.30240285204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-428597.30240285204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-1820.8038838861341</v>
      </c>
      <c r="L573" s="444">
        <f t="shared" ca="1" si="54"/>
        <v>-438813.73601655837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-438813.73601655837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-1863.3723572765773</v>
      </c>
      <c r="L574" s="444">
        <f t="shared" ca="1" si="54"/>
        <v>-449072.73810365511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-449072.73810365511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-1906.1181993061471</v>
      </c>
      <c r="L575" s="444">
        <f t="shared" ca="1" si="54"/>
        <v>-459374.48603278142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-459374.48603278142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-1949.0421490108397</v>
      </c>
      <c r="L576" s="444">
        <f t="shared" ca="1" si="54"/>
        <v>-469719.15791161242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-469719.15791161242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-1992.1449485059691</v>
      </c>
      <c r="L577" s="444">
        <f t="shared" ca="1" si="54"/>
        <v>-480106.93258993857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-480106.93258993857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-2035.4273429989948</v>
      </c>
      <c r="L578" s="444">
        <f t="shared" ca="1" si="54"/>
        <v>-490537.98966275773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-490537.98966275773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-2078.8900808024077</v>
      </c>
      <c r="L579" s="444">
        <f t="shared" ca="1" si="54"/>
        <v>-501012.50947338034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-501012.50947338034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-2122.5339133466691</v>
      </c>
      <c r="L580" s="444">
        <f t="shared" ca="1" si="54"/>
        <v>-511530.67311654717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-511530.67311654717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-2166.3595951931975</v>
      </c>
      <c r="L581" s="444">
        <f t="shared" ca="1" si="54"/>
        <v>-522092.66244156053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-522092.66244156053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-2210.3678840474195</v>
      </c>
      <c r="L582" s="444">
        <f t="shared" ca="1" si="54"/>
        <v>-532698.66005542816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-532698.66005542816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-2254.5595407718679</v>
      </c>
      <c r="L583" s="444">
        <f t="shared" ca="1" si="54"/>
        <v>-543348.84932602022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-543348.84932602022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-2298.9353293993349</v>
      </c>
      <c r="L584" s="444">
        <f t="shared" ca="1" si="54"/>
        <v>-554043.41438523971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-554043.41438523971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-2343.496017146083</v>
      </c>
      <c r="L585" s="444">
        <f t="shared" ca="1" si="54"/>
        <v>-564782.54013220593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-564782.54013220593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-2388.2423744251087</v>
      </c>
      <c r="L586" s="444">
        <f t="shared" ca="1" si="54"/>
        <v>-575566.41223645117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-575566.41223645117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-2433.1751748594638</v>
      </c>
      <c r="L587" s="444">
        <f t="shared" ca="1" si="54"/>
        <v>-586395.21714113082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-586395.21714113082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-2478.2951952956291</v>
      </c>
      <c r="L588" s="444">
        <f t="shared" ca="1" si="54"/>
        <v>-597269.1420662466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-597269.1420662466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-2523.6032158169451</v>
      </c>
      <c r="L589" s="444">
        <f t="shared" ca="1" si="54"/>
        <v>-608188.37501188368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-608188.37501188368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-2569.1000197570993</v>
      </c>
      <c r="L590" s="444">
        <f t="shared" ca="1" si="54"/>
        <v>-619153.10476146091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-619153.10476146091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-2614.7863937136713</v>
      </c>
      <c r="L591" s="444">
        <f t="shared" ca="1" si="54"/>
        <v>-630163.52088499477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-630163.52088499477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-2660.6631275617287</v>
      </c>
      <c r="L592" s="444">
        <f t="shared" ca="1" si="54"/>
        <v>-641219.81374237663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-641219.81374237663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-2706.7310144674866</v>
      </c>
      <c r="L593" s="444">
        <f t="shared" ca="1" si="54"/>
        <v>-652322.17448666436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-652322.17448666436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-2752.9908509020188</v>
      </c>
      <c r="L594" s="444">
        <f t="shared" ca="1" si="54"/>
        <v>-663470.79506738659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-663470.79506738659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-2799.4434366550281</v>
      </c>
      <c r="L595" s="444">
        <f t="shared" ca="1" si="54"/>
        <v>-674665.86823386175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-674665.86823386175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-2846.0895748486746</v>
      </c>
      <c r="L596" s="444">
        <f t="shared" ca="1" si="54"/>
        <v>-685907.58753853058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-685907.58753853058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-2892.9300719514613</v>
      </c>
      <c r="L597" s="444">
        <f t="shared" ca="1" si="54"/>
        <v>-697196.14734030224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-697196.14734030224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-2939.9657377921767</v>
      </c>
      <c r="L598" s="444">
        <f t="shared" ca="1" si="54"/>
        <v>-708531.74280791462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-708531.74280791462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-2987.1973855738952</v>
      </c>
      <c r="L599" s="444">
        <f t="shared" ca="1" si="54"/>
        <v>-719914.56992330868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-719914.56992330868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-3034.6258318880368</v>
      </c>
      <c r="L600" s="444">
        <f t="shared" ca="1" si="54"/>
        <v>-731344.82548501692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-731344.82548501692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-3082.2518967284877</v>
      </c>
      <c r="L601" s="444">
        <f t="shared" ca="1" si="54"/>
        <v>-742822.70711156563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-742822.70711156563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-3130.0764035057741</v>
      </c>
      <c r="L602" s="444">
        <f t="shared" ca="1" si="54"/>
        <v>-754348.41324489156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-754348.41324489156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-3178.1001790612991</v>
      </c>
      <c r="L603" s="444">
        <f t="shared" ca="1" si="54"/>
        <v>-765922.14315377304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-765922.14315377304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-3226.3240536816384</v>
      </c>
      <c r="L604" s="444">
        <f t="shared" ca="1" si="54"/>
        <v>-777544.09693727491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-777544.09693727491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-3274.7488611128961</v>
      </c>
      <c r="L605" s="444">
        <f t="shared" ca="1" si="54"/>
        <v>-789214.47552820796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-789214.47552820796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-3323.3754385751172</v>
      </c>
      <c r="L606" s="444">
        <f t="shared" ca="1" si="54"/>
        <v>-800933.48069660331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-800933.48069660331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-3372.2046267767646</v>
      </c>
      <c r="L607" s="444">
        <f t="shared" ca="1" si="54"/>
        <v>-812701.31505320023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-812701.31505320023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-3421.2372699292519</v>
      </c>
      <c r="L608" s="444">
        <f t="shared" ca="1" si="54"/>
        <v>-824518.18205294968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-824518.18205294968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-3470.4742157615415</v>
      </c>
      <c r="L609" s="444">
        <f t="shared" ca="1" si="54"/>
        <v>-836384.28599853138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-836384.28599853138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-3519.9163155347983</v>
      </c>
      <c r="L610" s="444">
        <f t="shared" ca="1" si="54"/>
        <v>-848299.83204388642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-848299.83204388642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-3569.5644240571105</v>
      </c>
      <c r="L611" s="444">
        <f t="shared" ca="1" si="54"/>
        <v>-860265.02619776374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-860265.02619776374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-3619.4193996982658</v>
      </c>
      <c r="L612" s="444">
        <f t="shared" ca="1" si="54"/>
        <v>-872280.07532728219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-872280.07532728219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-3669.482104404593</v>
      </c>
      <c r="L613" s="444">
        <f t="shared" ca="1" si="54"/>
        <v>-884345.18716150697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-884345.18716150697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-3719.753403713863</v>
      </c>
      <c r="L614" s="444">
        <f t="shared" ca="1" si="54"/>
        <v>-896460.57029504096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-896460.57029504096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-3770.2341667702549</v>
      </c>
      <c r="L615" s="444">
        <f t="shared" ca="1" si="54"/>
        <v>-908626.43419163139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-908626.43419163139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-3820.9252663393813</v>
      </c>
      <c r="L616" s="444">
        <f t="shared" ca="1" si="54"/>
        <v>-920842.9891877909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-920842.9891877909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-3871.8275788233796</v>
      </c>
      <c r="L617" s="444">
        <f t="shared" ca="1" si="54"/>
        <v>-933110.44649643451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-933110.44649643451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-3922.9419842760612</v>
      </c>
      <c r="L618" s="444">
        <f t="shared" ca="1" si="54"/>
        <v>-945429.01821053075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-945429.01821053075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-3974.2693664181288</v>
      </c>
      <c r="L619" s="444">
        <f t="shared" ca="1" si="54"/>
        <v>-957798.91730676906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-957798.91730676906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-4025.8106126524549</v>
      </c>
      <c r="L620" s="444">
        <f t="shared" ca="1" si="54"/>
        <v>-970220.35764924169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-970220.35764924169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-4077.5666140794242</v>
      </c>
      <c r="L621" s="444">
        <f t="shared" ca="1" si="54"/>
        <v>-982693.55399314128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-982693.55399314128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-4129.5382655123394</v>
      </c>
      <c r="L622" s="444">
        <f t="shared" ca="1" si="54"/>
        <v>-995218.72198847379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-995218.72198847379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-4181.7264654928913</v>
      </c>
      <c r="L623" s="444">
        <f t="shared" ca="1" si="54"/>
        <v>-1007796.0781837868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-1007796.0781837868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-4234.1321163066959</v>
      </c>
      <c r="L624" s="444">
        <f t="shared" ca="1" si="54"/>
        <v>-1020425.8400299137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-1020425.8400299137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-4286.7561239988909</v>
      </c>
      <c r="L625" s="444">
        <f t="shared" ca="1" si="54"/>
        <v>-1033108.2258837328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-1033108.2258837328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-4339.5993983898043</v>
      </c>
      <c r="L626" s="444">
        <f t="shared" ca="1" si="54"/>
        <v>-1045843.4550119428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-1045843.4550119428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-4392.6628530906792</v>
      </c>
      <c r="L627" s="444">
        <f t="shared" ca="1" si="54"/>
        <v>-1058631.7475948539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-1058631.7475948539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-4445.9474055194751</v>
      </c>
      <c r="L628" s="444">
        <f t="shared" ca="1" si="54"/>
        <v>-1071473.3247301935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-1071473.3247301935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-4499.4539769167231</v>
      </c>
      <c r="L629" s="444">
        <f t="shared" ca="1" si="54"/>
        <v>-1084368.4084369303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-1084368.4084369303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-4553.1834923614606</v>
      </c>
      <c r="L630" s="444">
        <f t="shared" ca="1" si="54"/>
        <v>-1097317.221659112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-1097317.221659112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-4607.1368807872177</v>
      </c>
      <c r="L631" s="444">
        <f t="shared" ca="1" si="54"/>
        <v>-1110319.9882697195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-1110319.9882697195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-4661.3150749980823</v>
      </c>
      <c r="L632" s="444">
        <f t="shared" ca="1" si="54"/>
        <v>-1123376.9330745379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-1123376.9330745379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-4715.7190116848251</v>
      </c>
      <c r="L633" s="444">
        <f t="shared" ca="1" si="54"/>
        <v>-1136488.281816043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-1136488.281816043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-4770.3496314410968</v>
      </c>
      <c r="L634" s="444">
        <f t="shared" ca="1" si="54"/>
        <v>-1149654.2611773042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-1149654.2611773042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-4825.2078787796845</v>
      </c>
      <c r="L635" s="444">
        <f t="shared" ca="1" si="54"/>
        <v>-1162875.098785904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-1162875.098785904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-4880.2947021488508</v>
      </c>
      <c r="L636" s="444">
        <f t="shared" ca="1" si="54"/>
        <v>-1176151.0232178729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-1176151.0232178729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-4935.6110539487217</v>
      </c>
      <c r="L637" s="444">
        <f t="shared" ca="1" si="54"/>
        <v>-1189482.2640016419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-1189482.2640016419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-4991.1578905477581</v>
      </c>
      <c r="L638" s="444">
        <f t="shared" ca="1" si="54"/>
        <v>-1202869.0516220098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-1202869.0516220098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-5046.9361722992917</v>
      </c>
      <c r="L639" s="444">
        <f t="shared" ca="1" si="54"/>
        <v>-1216311.6175241293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-1216311.6175241293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-5102.9468635581234</v>
      </c>
      <c r="L640" s="444">
        <f t="shared" ca="1" si="54"/>
        <v>-1229810.1941175077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-1229810.1941175077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-5159.1909326971991</v>
      </c>
      <c r="L641" s="444">
        <f t="shared" ca="1" si="54"/>
        <v>-1243365.014780025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-1243365.014780025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-5215.6693521243551</v>
      </c>
      <c r="L642" s="444">
        <f t="shared" ca="1" si="54"/>
        <v>-1256976.3138619696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-1256976.3138619696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-5272.383098299124</v>
      </c>
      <c r="L643" s="444">
        <f t="shared" ca="1" si="54"/>
        <v>-1270644.326690089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-1270644.326690089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-5329.3331517496217</v>
      </c>
      <c r="L644" s="444">
        <f t="shared" ca="1" si="54"/>
        <v>-1284369.2895716587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-1284369.2895716587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-5386.5204970894956</v>
      </c>
      <c r="L645" s="444">
        <f t="shared" ca="1" si="54"/>
        <v>-1298151.4397985684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-1298151.4397985684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-5443.9461230349525</v>
      </c>
      <c r="L646" s="444">
        <f t="shared" ca="1" si="54"/>
        <v>-1311991.0156514235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-1311991.0156514235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-5501.6110224218482</v>
      </c>
      <c r="L647" s="444">
        <f t="shared" ca="1" si="54"/>
        <v>-1325888.2564036655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-1325888.2564036655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-5559.5161922228572</v>
      </c>
      <c r="L648" s="444">
        <f t="shared" ca="1" si="54"/>
        <v>-1339843.4023257087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-1339843.4023257087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-5617.6626335647034</v>
      </c>
      <c r="L649" s="444">
        <f t="shared" ca="1" si="54"/>
        <v>-1353856.6946890936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-1353856.6946890936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-5676.0513517454738</v>
      </c>
      <c r="L650" s="444">
        <f t="shared" ca="1" si="54"/>
        <v>-1367928.3757706592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-1367928.3757706592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-5734.6833562519969</v>
      </c>
      <c r="L651" s="444">
        <f t="shared" ca="1" si="54"/>
        <v>-1382058.6888567314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-1382058.6888567314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-5793.5596607772986</v>
      </c>
      <c r="L652" s="444">
        <f t="shared" ca="1" si="54"/>
        <v>-1396247.8782473288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-1396247.8782473288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-5852.6812832381211</v>
      </c>
      <c r="L653" s="444">
        <f t="shared" ca="1" si="54"/>
        <v>-1410496.1892603871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-1410496.1892603871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-5912.0492457925302</v>
      </c>
      <c r="L654" s="444">
        <f t="shared" ca="1" si="54"/>
        <v>-1424803.8682359997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-1424803.8682359997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-5971.6645748575829</v>
      </c>
      <c r="L655" s="444">
        <f t="shared" ca="1" si="54"/>
        <v>-1439171.1625406775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-1439171.1625406775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-6031.5283011270731</v>
      </c>
      <c r="L656" s="444">
        <f t="shared" ca="1" si="54"/>
        <v>-1453598.3205716247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-1453598.3205716247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-6091.6414595893539</v>
      </c>
      <c r="L657" s="444">
        <f t="shared" ca="1" si="54"/>
        <v>-1468085.5917610342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-1468085.5917610342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-6152.0050895452268</v>
      </c>
      <c r="L658" s="444">
        <f t="shared" ca="1" si="54"/>
        <v>-1482633.2265803996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-1482633.2265803996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-6212.6202346259151</v>
      </c>
      <c r="L659" s="444">
        <f t="shared" ca="1" si="54"/>
        <v>-1497241.4765448456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-1497241.4765448456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-6273.4879428111071</v>
      </c>
      <c r="L660" s="444">
        <f t="shared" ca="1" si="54"/>
        <v>-1511910.5942174769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-1511910.5942174769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-6334.6092664470707</v>
      </c>
      <c r="L661" s="444">
        <f t="shared" ca="1" si="54"/>
        <v>-1526640.8332137442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-1526640.8332137442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-6395.9852622648514</v>
      </c>
      <c r="L662" s="444">
        <f t="shared" ca="1" si="54"/>
        <v>-1541432.4482058294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-1541432.4482058294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-6457.6169913985395</v>
      </c>
      <c r="L663" s="444">
        <f t="shared" ca="1" si="54"/>
        <v>-1556285.6949270482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-1556285.6949270482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-6519.5055194036177</v>
      </c>
      <c r="L664" s="444">
        <f t="shared" ca="1" si="54"/>
        <v>-1571200.830176272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-1571200.830176272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-6581.6519162753839</v>
      </c>
      <c r="L665" s="444">
        <f t="shared" ca="1" si="54"/>
        <v>-1586178.1118223676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-1586178.1118223676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-6644.0572564674494</v>
      </c>
      <c r="L666" s="444">
        <f t="shared" ca="1" si="54"/>
        <v>-1601217.7988086552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-1601217.7988086552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-6706.7226189103139</v>
      </c>
      <c r="L667" s="444">
        <f t="shared" ca="1" si="54"/>
        <v>-1616320.1511573857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-1616320.1511573857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-6769.649087030024</v>
      </c>
      <c r="L668" s="444">
        <f t="shared" ca="1" si="54"/>
        <v>-1631485.4299742358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-1631485.4299742358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-6832.8377487668995</v>
      </c>
      <c r="L669" s="444">
        <f t="shared" ca="1" si="54"/>
        <v>-1646713.8974528229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-1646713.8974528229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-6896.2896965943464</v>
      </c>
      <c r="L670" s="444">
        <f t="shared" ca="1" si="54"/>
        <v>-1662005.8168792373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-1662005.8168792373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-6960.0060275377391</v>
      </c>
      <c r="L671" s="444">
        <f t="shared" ca="1" si="54"/>
        <v>-1677361.4526365951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-1677361.4526365951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-7023.9878431933967</v>
      </c>
      <c r="L672" s="444">
        <f t="shared" ca="1" si="54"/>
        <v>-1692781.0702096086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-1692781.0702096086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-7088.2362497476197</v>
      </c>
      <c r="L673" s="444">
        <f t="shared" ca="1" si="54"/>
        <v>-1708264.9361891765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-1708264.9361891765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-7152.7523579958197</v>
      </c>
      <c r="L674" s="444">
        <f t="shared" ca="1" si="54"/>
        <v>-1723813.3182769925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-1723813.3182769925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-7217.5372833617193</v>
      </c>
      <c r="L675" s="444">
        <f t="shared" ca="1" si="54"/>
        <v>-1739426.4852901744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-1739426.4852901744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-7282.5921459166439</v>
      </c>
      <c r="L676" s="444">
        <f t="shared" ca="1" si="54"/>
        <v>-1755104.7071659111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-1755104.7071659111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-7347.9180703988795</v>
      </c>
      <c r="L677" s="444">
        <f t="shared" ca="1" si="54"/>
        <v>-1770848.2549661302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-1770848.2549661302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-7413.5161862331279</v>
      </c>
      <c r="L678" s="444">
        <f t="shared" ca="1" si="54"/>
        <v>-1786657.4008821836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-1786657.4008821836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-7479.3876275500152</v>
      </c>
      <c r="L679" s="444">
        <f t="shared" ca="1" si="54"/>
        <v>-1802532.4182395537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-1802532.4182395537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-7545.5335332057257</v>
      </c>
      <c r="L680" s="444">
        <f t="shared" ca="1" si="54"/>
        <v>-1818473.5815025796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-1818473.5815025796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-7611.955046801666</v>
      </c>
      <c r="L681" s="444">
        <f t="shared" ca="1" si="54"/>
        <v>-1834481.1662792014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-1834481.1662792014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-7678.6533167042562</v>
      </c>
      <c r="L682" s="444">
        <f t="shared" ca="1" si="54"/>
        <v>-1850555.4493257259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-1850555.4493257259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-7745.6294960647756</v>
      </c>
      <c r="L683" s="444">
        <f t="shared" ca="1" si="54"/>
        <v>-1866696.7085516108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-1866696.7085516108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-7812.8847428392955</v>
      </c>
      <c r="L684" s="444">
        <f t="shared" ca="1" si="54"/>
        <v>-1882905.2230242703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-1882905.2230242703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-7880.4202198087105</v>
      </c>
      <c r="L685" s="444">
        <f t="shared" ca="1" si="54"/>
        <v>-1899181.2729738993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-1899181.2729738993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-7948.2370945988305</v>
      </c>
      <c r="L686" s="444">
        <f t="shared" ca="1" si="54"/>
        <v>-1915525.1397983183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-1915525.1397983183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-8016.3365397005755</v>
      </c>
      <c r="L687" s="444">
        <f t="shared" ca="1" si="54"/>
        <v>-1931937.1060678391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-1931937.1060678391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-8084.7197324902472</v>
      </c>
      <c r="L688" s="444">
        <f t="shared" ca="1" si="54"/>
        <v>-1948417.4555301494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-1948417.4555301494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-8153.3878552498718</v>
      </c>
      <c r="L689" s="444">
        <f t="shared" ca="1" si="54"/>
        <v>-1964966.4731152195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-1964966.4731152195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-8222.3420951876669</v>
      </c>
      <c r="L690" s="444">
        <f t="shared" ca="1" si="54"/>
        <v>-1981584.4449402273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-1981584.4449402273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-8291.5836444585311</v>
      </c>
      <c r="L691" s="444">
        <f t="shared" ca="1" si="54"/>
        <v>-1998271.6583145061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-1998271.6583145061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-8361.113700184691</v>
      </c>
      <c r="L692" s="444">
        <f t="shared" ca="1" si="54"/>
        <v>-2015028.401744511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-2015028.401744511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-8430.9334644763803</v>
      </c>
      <c r="L693" s="444">
        <f t="shared" ca="1" si="54"/>
        <v>-2031854.9649388075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-2031854.9649388075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-8501.044144452615</v>
      </c>
      <c r="L694" s="444">
        <f t="shared" ca="1" si="54"/>
        <v>-2048751.6388130803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-2048751.6388130803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-8571.4469522620839</v>
      </c>
      <c r="L695" s="444">
        <f t="shared" ca="1" si="54"/>
        <v>-2065718.7154951626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-2065718.7154951626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-8642.1431051040945</v>
      </c>
      <c r="L696" s="444">
        <f t="shared" ca="1" si="54"/>
        <v>-2082756.4883300869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-2082756.4883300869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-8713.1338252496134</v>
      </c>
      <c r="L697" s="444">
        <f t="shared" ca="1" si="54"/>
        <v>-2099865.2518851566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-2099865.2518851566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-8784.4203400624046</v>
      </c>
      <c r="L698" s="444">
        <f t="shared" ca="1" si="54"/>
        <v>-2117045.3019550396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-2117045.3019550396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-8856.0038820202499</v>
      </c>
      <c r="L699" s="444">
        <f t="shared" ca="1" si="54"/>
        <v>-2134296.9355668803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-2134296.9355668803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-8927.8856887362526</v>
      </c>
      <c r="L700" s="444">
        <f t="shared" ca="1" si="54"/>
        <v>-2151620.4509854368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-2151620.4509854368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-9000.0670029802386</v>
      </c>
      <c r="L701" s="444">
        <f t="shared" ca="1" si="54"/>
        <v>-2169016.1477182372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-2169016.1477182372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-9072.5490727002398</v>
      </c>
      <c r="L702" s="444">
        <f t="shared" ca="1" si="54"/>
        <v>-2186484.3265207577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-2186484.3265207577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-9145.3331510440748</v>
      </c>
      <c r="L703" s="444">
        <f t="shared" ca="1" si="54"/>
        <v>-2204025.289401622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-2204025.289401622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-9218.4204963810098</v>
      </c>
      <c r="L704" s="444">
        <f t="shared" ca="1" si="54"/>
        <v>-2221639.3396278233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-2221639.3396278233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-9291.8123723235149</v>
      </c>
      <c r="L705" s="444">
        <f t="shared" ca="1" si="54"/>
        <v>-2239326.7817299673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-2239326.7817299673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-9365.510047749116</v>
      </c>
      <c r="L706" s="444">
        <f t="shared" ca="1" si="54"/>
        <v>-2257087.9215075369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-2257087.9215075369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-9439.5147968223228</v>
      </c>
      <c r="L707" s="444">
        <f t="shared" ca="1" si="54"/>
        <v>-2274923.0660341796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-2274923.0660341796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-9513.8278990166673</v>
      </c>
      <c r="L708" s="444">
        <f t="shared" ca="1" si="54"/>
        <v>-2292832.5236630165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-2292832.5236630165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-9588.4506391368195</v>
      </c>
      <c r="L709" s="444">
        <f t="shared" ca="1" si="54"/>
        <v>-2310816.6040319735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-2310816.6040319735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-9663.3843073408079</v>
      </c>
      <c r="L710" s="444">
        <f t="shared" ca="1" si="54"/>
        <v>-2328875.6180691347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-2328875.6180691347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-9738.6301991623131</v>
      </c>
      <c r="L711" s="444">
        <f t="shared" ca="1" si="54"/>
        <v>-2347009.8779981174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-2347009.8779981174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-9814.1896155330742</v>
      </c>
      <c r="L712" s="444">
        <f t="shared" ca="1" si="54"/>
        <v>-2365219.697343471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-2365219.697343471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-9890.0638628053803</v>
      </c>
      <c r="L713" s="444">
        <f t="shared" ca="1" si="54"/>
        <v>-2383505.3909360967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-2383505.3909360967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-9966.2542527746537</v>
      </c>
      <c r="L714" s="444">
        <f t="shared" ca="1" si="54"/>
        <v>-2401867.2749186917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-2401867.2749186917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-10042.762102702134</v>
      </c>
      <c r="L715" s="444">
        <f t="shared" ca="1" si="54"/>
        <v>-2420305.6667512143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-2420305.6667512143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-10119.588735337644</v>
      </c>
      <c r="L716" s="444">
        <f t="shared" ca="1" si="54"/>
        <v>-2438820.8852163726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-2438820.8852163726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-10196.73547894247</v>
      </c>
      <c r="L717" s="444">
        <f t="shared" ca="1" si="54"/>
        <v>-2457413.2504251353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-2457413.2504251353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-10274.203667312315</v>
      </c>
      <c r="L718" s="444">
        <f t="shared" ca="1" si="54"/>
        <v>-2476083.0838222681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-2476083.0838222681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-10351.994639800369</v>
      </c>
      <c r="L719" s="444">
        <f t="shared" ca="1" si="54"/>
        <v>-2494830.7081918889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-2494830.7081918889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-10430.109741340455</v>
      </c>
      <c r="L720" s="444">
        <f t="shared" ca="1" si="54"/>
        <v>-2513656.4476630497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-2513656.4476630497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-10508.550322470292</v>
      </c>
      <c r="L721" s="444">
        <f t="shared" ca="1" si="54"/>
        <v>-2532560.6277153403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-2532560.6277153403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-10587.317739354836</v>
      </c>
      <c r="L722" s="444">
        <f t="shared" ca="1" si="54"/>
        <v>-2551543.5751845157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-2551543.5751845157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-10666.413353809734</v>
      </c>
      <c r="L723" s="444">
        <f t="shared" ca="1" si="54"/>
        <v>-2570605.6182681457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-2570605.6182681457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-10745.838533324859</v>
      </c>
      <c r="L724" s="444">
        <f t="shared" ca="1" si="54"/>
        <v>-2589747.0865312908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-2589747.0865312908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-10825.594651087964</v>
      </c>
      <c r="L725" s="444">
        <f t="shared" ca="1" si="54"/>
        <v>-2608968.3109121993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-2608968.3109121993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-10905.683086008416</v>
      </c>
      <c r="L726" s="444">
        <f t="shared" ca="1" si="54"/>
        <v>-2628269.623728028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-2628269.623728028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-10986.105222741035</v>
      </c>
      <c r="L727" s="444">
        <f t="shared" ca="1" si="54"/>
        <v>-2647651.3586805896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-2647651.3586805896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-11066.862451710042</v>
      </c>
      <c r="L728" s="444">
        <f t="shared" ca="1" si="54"/>
        <v>-2667113.8508621203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-2667113.8508621203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-11147.956169133085</v>
      </c>
      <c r="L729" s="444">
        <f t="shared" ca="1" si="54"/>
        <v>-2686657.4367610738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-2686657.4367610738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-11229.387777045393</v>
      </c>
      <c r="L730" s="444">
        <f t="shared" ca="1" si="54"/>
        <v>-2706282.4542679396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-2706282.4542679396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-11311.158683324</v>
      </c>
      <c r="L731" s="444">
        <f t="shared" ca="1" si="54"/>
        <v>-2725989.2426810842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-2725989.2426810842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-11393.270301712102</v>
      </c>
      <c r="L732" s="444">
        <f t="shared" ca="1" si="54"/>
        <v>-2745778.1427126168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-2745778.1427126168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-11475.724051843488</v>
      </c>
      <c r="L733" s="444">
        <f t="shared" ca="1" si="54"/>
        <v>-2765649.4964942806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-2765649.4964942806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-11558.521359267088</v>
      </c>
      <c r="L734" s="444">
        <f t="shared" ca="1" si="54"/>
        <v>-2785603.6475833682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-2785603.6475833682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-11641.663655471619</v>
      </c>
      <c r="L735" s="444">
        <f t="shared" ca="1" si="54"/>
        <v>-2805640.9409686602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-2805640.9409686602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-11725.152377910335</v>
      </c>
      <c r="L736" s="444">
        <f t="shared" ca="1" si="54"/>
        <v>-2825761.723076391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-2825761.723076391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-11808.988970025881</v>
      </c>
      <c r="L737" s="444">
        <f t="shared" ca="1" si="54"/>
        <v>-2845966.3417762374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-2845966.3417762374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-11893.174881275241</v>
      </c>
      <c r="L738" s="444">
        <f t="shared" ca="1" si="54"/>
        <v>-2866255.1463873331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-2866255.1463873331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-11977.711567154805</v>
      </c>
      <c r="L739" s="444">
        <f t="shared" ca="1" si="54"/>
        <v>-2886628.4876843081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-2886628.4876843081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-12062.600489225535</v>
      </c>
      <c r="L740" s="444">
        <f t="shared" ca="1" si="54"/>
        <v>-2907086.7179033542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-2907086.7179033542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-12147.843115138228</v>
      </c>
      <c r="L741" s="444">
        <f t="shared" ca="1" si="54"/>
        <v>-2927630.190748313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-2927630.190748313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-12233.440918658889</v>
      </c>
      <c r="L742" s="444">
        <f t="shared" ca="1" si="54"/>
        <v>-2948259.2613967923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-2948259.2613967923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-12319.395379694219</v>
      </c>
      <c r="L743" s="444">
        <f t="shared" ca="1" si="54"/>
        <v>-2968974.2865063068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-2968974.2865063068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-12405.707984317196</v>
      </c>
      <c r="L744" s="444">
        <f t="shared" ca="1" si="54"/>
        <v>-2989775.6242204444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-2989775.6242204444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-12492.380224792771</v>
      </c>
      <c r="L745" s="444">
        <f t="shared" ca="1" si="54"/>
        <v>-3010663.6341750575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-3010663.6341750575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-12579.413599603658</v>
      </c>
      <c r="L746" s="444">
        <f t="shared" ca="1" si="54"/>
        <v>-3031638.6775044817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-3031638.6775044817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-12666.809613476258</v>
      </c>
      <c r="L747" s="444">
        <f t="shared" ca="1" si="54"/>
        <v>-3052701.1168477782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-3052701.1168477782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-12754.569777406661</v>
      </c>
      <c r="L748" s="444">
        <f t="shared" ca="1" si="54"/>
        <v>-3073851.3163550054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-3073851.3163550054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-12842.695608686774</v>
      </c>
      <c r="L749" s="444">
        <f t="shared" ca="1" si="54"/>
        <v>-3095089.6416935124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-3095089.6416935124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-12931.188630930554</v>
      </c>
      <c r="L750" s="444">
        <f t="shared" ca="1" si="54"/>
        <v>-3116416.4600542635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-3116416.4600542635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-13020.050374100349</v>
      </c>
      <c r="L751" s="444">
        <f t="shared" ca="1" si="54"/>
        <v>-3137832.1401581843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-3137832.1401581843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-13109.282374533354</v>
      </c>
      <c r="L752" s="444">
        <f t="shared" ca="1" si="54"/>
        <v>-3159337.0522625381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-3159337.0522625381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-13198.88617496816</v>
      </c>
      <c r="L753" s="444">
        <f t="shared" ca="1" si="54"/>
        <v>-3180931.5681673265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-3180931.5681673265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-13288.863324571445</v>
      </c>
      <c r="L754" s="444">
        <f t="shared" ca="1" si="54"/>
        <v>-3202616.0612217183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-3202616.0612217183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-13379.215378964744</v>
      </c>
      <c r="L755" s="444">
        <f t="shared" ca="1" si="54"/>
        <v>-3224390.9063305035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-3224390.9063305035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-13469.94390025135</v>
      </c>
      <c r="L756" s="444">
        <f t="shared" ca="1" si="54"/>
        <v>-3246256.4799605752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-3246256.4799605752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-13561.050457043315</v>
      </c>
      <c r="L757" s="444">
        <f t="shared" ca="1" si="54"/>
        <v>-3268213.1601474388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-3268213.1601474388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-13652.536624488577</v>
      </c>
      <c r="L758" s="444">
        <f t="shared" ca="1" si="54"/>
        <v>-3290261.3265017476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-3290261.3265017476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-13744.4039842982</v>
      </c>
      <c r="L759" s="444">
        <f t="shared" ca="1" si="54"/>
        <v>-3312401.360215866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-3312401.360215866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-13836.654124773693</v>
      </c>
      <c r="L760" s="444">
        <f t="shared" ca="1" si="54"/>
        <v>-3334633.64407046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-3334633.64407046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-13929.288640834502</v>
      </c>
      <c r="L761" s="444">
        <f t="shared" ca="1" si="54"/>
        <v>-3356958.5624411148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-3356958.5624411148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-14022.309134045561</v>
      </c>
      <c r="L762" s="444">
        <f t="shared" ca="1" si="54"/>
        <v>-3379376.5013049808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-3379376.5013049808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-14115.717212645004</v>
      </c>
      <c r="L763" s="444">
        <f t="shared" ca="1" si="54"/>
        <v>-3401887.8482474461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-3401887.8482474461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-14209.514491571943</v>
      </c>
      <c r="L764" s="444">
        <f t="shared" ca="1" si="54"/>
        <v>-3424492.9924688386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-3424492.9924688386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-14303.702592494412</v>
      </c>
      <c r="L765" s="444">
        <f t="shared" ca="1" si="54"/>
        <v>-3447192.3247911534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-3447192.3247911534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-14398.283143837391</v>
      </c>
      <c r="L766" s="444">
        <f t="shared" ca="1" si="54"/>
        <v>-3469986.2376648113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-3469986.2376648113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-14493.257780810964</v>
      </c>
      <c r="L767" s="444">
        <f t="shared" ca="1" si="54"/>
        <v>-3492875.1251754425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-3492875.1251754425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-14588.628145438595</v>
      </c>
      <c r="L768" s="444">
        <f t="shared" ca="1" si="54"/>
        <v>-3515859.3830507016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-3515859.3830507016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-14684.395886585506</v>
      </c>
      <c r="L769" s="444">
        <f t="shared" ca="1" si="54"/>
        <v>-3538939.4086671076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-3538939.4086671076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-14780.562659987199</v>
      </c>
      <c r="L770" s="444">
        <f t="shared" ca="1" si="54"/>
        <v>-3562115.6010569152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-3562115.6010569152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-14877.130128278064</v>
      </c>
      <c r="L771" s="444">
        <f t="shared" ca="1" si="54"/>
        <v>-3585388.3609150136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-3585388.3609150136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-14974.099961020142</v>
      </c>
      <c r="L772" s="444">
        <f t="shared" ca="1" si="54"/>
        <v>-3608758.0906058541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-3608758.0906058541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-15071.473834731976</v>
      </c>
      <c r="L773" s="444">
        <f t="shared" ref="L773:L1027" ca="1" si="80">I773-J773+K773</f>
        <v>-3632225.1941704066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-3632225.1941704066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-15169.253432917612</v>
      </c>
      <c r="L774" s="444">
        <f t="shared" ca="1" si="80"/>
        <v>-3655790.0773331444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-3655790.0773331444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-15267.440446095687</v>
      </c>
      <c r="L775" s="444">
        <f t="shared" ca="1" si="80"/>
        <v>-3679453.1475090603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-3679453.1475090603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-15366.03657182867</v>
      </c>
      <c r="L776" s="444">
        <f t="shared" ca="1" si="80"/>
        <v>-3703214.8138107094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-3703214.8138107094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-15465.043514752206</v>
      </c>
      <c r="L777" s="444">
        <f t="shared" ca="1" si="80"/>
        <v>-3727075.4870552821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-3727075.4870552821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-15564.462986604593</v>
      </c>
      <c r="L778" s="444">
        <f t="shared" ca="1" si="80"/>
        <v>-3751035.5797717073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-3751035.5797717073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-15664.296706256366</v>
      </c>
      <c r="L779" s="444">
        <f t="shared" ca="1" si="80"/>
        <v>-3775095.5062077842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-3775095.5062077842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-15764.546399740018</v>
      </c>
      <c r="L780" s="444">
        <f t="shared" ca="1" si="80"/>
        <v>-3799255.6823373446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-3799255.6823373446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-15865.213800279853</v>
      </c>
      <c r="L781" s="444">
        <f t="shared" ca="1" si="80"/>
        <v>-3823516.5258674449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-3823516.5258674449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-15966.300648321938</v>
      </c>
      <c r="L782" s="444">
        <f t="shared" ca="1" si="80"/>
        <v>-3847878.4562455872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-3847878.4562455872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-16067.808691564198</v>
      </c>
      <c r="L783" s="444">
        <f t="shared" ca="1" si="80"/>
        <v>-3872341.8946669716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-3872341.8946669716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-16169.739684986633</v>
      </c>
      <c r="L784" s="444">
        <f t="shared" ca="1" si="80"/>
        <v>-3896907.2640817785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-3896907.2640817785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-16272.095390881659</v>
      </c>
      <c r="L785" s="444">
        <f t="shared" ca="1" si="80"/>
        <v>-3921574.9892024808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-3921574.9892024808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-16374.877578884589</v>
      </c>
      <c r="L786" s="444">
        <f t="shared" ca="1" si="80"/>
        <v>-3946345.4965111855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-3946345.4965111855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-16478.088026004192</v>
      </c>
      <c r="L787" s="444">
        <f t="shared" ca="1" si="80"/>
        <v>-3971219.2142670103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-3971219.2142670103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-16581.72851665346</v>
      </c>
      <c r="L788" s="444">
        <f t="shared" ca="1" si="80"/>
        <v>-3996196.5725134844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-3996196.5725134844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-16685.800842680434</v>
      </c>
      <c r="L789" s="444">
        <f t="shared" ca="1" si="80"/>
        <v>-4021278.0030859853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-4021278.0030859853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-16790.306803399191</v>
      </c>
      <c r="L790" s="444">
        <f t="shared" ca="1" si="80"/>
        <v>-4046463.939619205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-4046463.939619205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-16895.248205620937</v>
      </c>
      <c r="L791" s="444">
        <f t="shared" ca="1" si="80"/>
        <v>-4071754.8175546462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-4071754.8175546462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-17000.626863685276</v>
      </c>
      <c r="L792" s="444">
        <f t="shared" ca="1" si="80"/>
        <v>-4097151.074148152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-4097151.074148152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-17106.444599491555</v>
      </c>
      <c r="L793" s="444">
        <f t="shared" ca="1" si="80"/>
        <v>-4122653.148477464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-4122653.148477464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-17212.703242530355</v>
      </c>
      <c r="L794" s="444">
        <f t="shared" ca="1" si="80"/>
        <v>-4148261.481449815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-4148261.481449815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-17319.404629915145</v>
      </c>
      <c r="L795" s="444">
        <f t="shared" ca="1" si="80"/>
        <v>-4173976.5158095504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-4173976.5158095504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-17426.550606414043</v>
      </c>
      <c r="L796" s="444">
        <f t="shared" ca="1" si="80"/>
        <v>-4199798.696145785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-4199798.696145785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-17534.143024481687</v>
      </c>
      <c r="L797" s="444">
        <f t="shared" ca="1" si="80"/>
        <v>-4225728.4689000873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-4225728.4689000873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-17642.18374429128</v>
      </c>
      <c r="L798" s="444">
        <f t="shared" ca="1" si="80"/>
        <v>-4251766.2823741985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-4251766.2823741985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-17750.674633766746</v>
      </c>
      <c r="L799" s="444">
        <f t="shared" ca="1" si="80"/>
        <v>-4277912.5867377855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-4277912.5867377855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-17859.617568615024</v>
      </c>
      <c r="L800" s="444">
        <f t="shared" ca="1" si="80"/>
        <v>-4304167.8340362208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-4304167.8340362208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-17969.014432358505</v>
      </c>
      <c r="L801" s="444">
        <f t="shared" ca="1" si="80"/>
        <v>-4330532.4781983998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-4330532.4781983998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-18078.867116367583</v>
      </c>
      <c r="L802" s="444">
        <f t="shared" ca="1" si="80"/>
        <v>-4357006.9750445876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-4357006.9750445876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-18189.177519893368</v>
      </c>
      <c r="L803" s="444">
        <f t="shared" ca="1" si="80"/>
        <v>-4383591.7822943013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-4383591.7822943013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-18299.947550100507</v>
      </c>
      <c r="L804" s="444">
        <f t="shared" ca="1" si="80"/>
        <v>-4410287.359574222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-4410287.359574222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-18411.179122100177</v>
      </c>
      <c r="L805" s="444">
        <f t="shared" ca="1" si="80"/>
        <v>-4437094.168426143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-4437094.168426143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-18522.874158983181</v>
      </c>
      <c r="L806" s="444">
        <f t="shared" ca="1" si="80"/>
        <v>-4464012.6723149465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-4464012.6723149465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-18635.034591853197</v>
      </c>
      <c r="L807" s="444">
        <f t="shared" ca="1" si="80"/>
        <v>-4491043.3366366206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-4491043.3366366206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-18747.662359860169</v>
      </c>
      <c r="L808" s="444">
        <f t="shared" ca="1" si="80"/>
        <v>-4518186.6287263008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-4518186.6287263008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-18860.759410233837</v>
      </c>
      <c r="L809" s="444">
        <f t="shared" ca="1" si="80"/>
        <v>-4545443.0178663554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-4545443.0178663554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-18974.3276983174</v>
      </c>
      <c r="L810" s="444">
        <f t="shared" ca="1" si="80"/>
        <v>-4572812.9752944931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-4572812.9752944931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-19088.369187601307</v>
      </c>
      <c r="L811" s="444">
        <f t="shared" ca="1" si="80"/>
        <v>-4600296.9742119145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-4600296.9742119145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-19202.885849757229</v>
      </c>
      <c r="L812" s="444">
        <f t="shared" ca="1" si="80"/>
        <v>-4627895.489791492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-4627895.489791492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-19317.879664672135</v>
      </c>
      <c r="L813" s="444">
        <f t="shared" ca="1" si="80"/>
        <v>-4655608.999185985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-4655608.999185985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-19433.352620482521</v>
      </c>
      <c r="L814" s="444">
        <f t="shared" ca="1" si="80"/>
        <v>-4683437.9815362878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-4683437.9815362878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-19549.306713608785</v>
      </c>
      <c r="L815" s="444">
        <f t="shared" ca="1" si="80"/>
        <v>-4711382.9179797173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-4711382.9179797173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-19665.743948789739</v>
      </c>
      <c r="L816" s="444">
        <f t="shared" ca="1" si="80"/>
        <v>-4739444.291658327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-4739444.291658327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-19782.666339117281</v>
      </c>
      <c r="L817" s="444">
        <f t="shared" ca="1" si="80"/>
        <v>-4767622.5877272645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-4767622.5877272645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-19900.075906071186</v>
      </c>
      <c r="L818" s="444">
        <f t="shared" ca="1" si="80"/>
        <v>-4795918.2933631558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-4795918.2933631558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-20017.974679554067</v>
      </c>
      <c r="L819" s="444">
        <f t="shared" ca="1" si="80"/>
        <v>-4824331.8977725301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-4824331.8977725301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-20136.364697926459</v>
      </c>
      <c r="L820" s="444">
        <f t="shared" ca="1" si="80"/>
        <v>-4852863.8922002772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-4852863.8922002772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-20255.248008042072</v>
      </c>
      <c r="L821" s="444">
        <f t="shared" ca="1" si="80"/>
        <v>-4881514.7699381392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-4881514.7699381392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-20374.626665283165</v>
      </c>
      <c r="L822" s="444">
        <f t="shared" ca="1" si="80"/>
        <v>-4910285.0263332427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-4910285.0263332427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-20494.502733596095</v>
      </c>
      <c r="L823" s="444">
        <f t="shared" ca="1" si="80"/>
        <v>-4939175.1587966587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-4939175.1587966587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-20614.878285526996</v>
      </c>
      <c r="L824" s="444">
        <f t="shared" ca="1" si="80"/>
        <v>-4968185.6668120064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-4968185.6668120064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-20735.755402257611</v>
      </c>
      <c r="L825" s="444">
        <f t="shared" ca="1" si="80"/>
        <v>-4997317.0519440845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-4997317.0519440845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-20857.136173641269</v>
      </c>
      <c r="L826" s="444">
        <f t="shared" ca="1" si="80"/>
        <v>-5026569.8178475462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-5026569.8178475462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-20979.022698239027</v>
      </c>
      <c r="L827" s="444">
        <f t="shared" ca="1" si="80"/>
        <v>-5055944.470275606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-5055944.470275606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-21101.417083355944</v>
      </c>
      <c r="L828" s="444">
        <f t="shared" ca="1" si="80"/>
        <v>-5085441.517088782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-5085441.517088782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-21224.321445077509</v>
      </c>
      <c r="L829" s="444">
        <f t="shared" ca="1" si="80"/>
        <v>-5115061.4682636801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-5115061.4682636801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-21347.737908306251</v>
      </c>
      <c r="L830" s="444">
        <f t="shared" ca="1" si="80"/>
        <v>-5144804.8359018071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-5144804.8359018071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-21471.668606798448</v>
      </c>
      <c r="L831" s="444">
        <f t="shared" ca="1" si="80"/>
        <v>-5174672.1342384256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-5174672.1342384256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-21596.115683201024</v>
      </c>
      <c r="L832" s="444">
        <f t="shared" ca="1" si="80"/>
        <v>-5204663.8796514468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-5204663.8796514468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-21721.081289088612</v>
      </c>
      <c r="L833" s="444">
        <f t="shared" ca="1" si="80"/>
        <v>-5234780.5906703556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-5234780.5906703556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-21846.567585000732</v>
      </c>
      <c r="L834" s="444">
        <f t="shared" ca="1" si="80"/>
        <v>-5265022.7879851768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-5265022.7879851768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-21972.576740479155</v>
      </c>
      <c r="L835" s="444">
        <f t="shared" ca="1" si="80"/>
        <v>-5295390.9944554763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-5295390.9944554763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-22099.110934105403</v>
      </c>
      <c r="L836" s="444">
        <f t="shared" ca="1" si="80"/>
        <v>-5325885.7351194024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-5325885.7351194024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-22226.17235353843</v>
      </c>
      <c r="L837" s="444">
        <f t="shared" ca="1" si="80"/>
        <v>-5356507.5372027615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-5356507.5372027615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-22353.763195552423</v>
      </c>
      <c r="L838" s="444">
        <f t="shared" ca="1" si="80"/>
        <v>-5387256.9301281348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-5387256.9301281348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-22481.885666074813</v>
      </c>
      <c r="L839" s="444">
        <f t="shared" ca="1" si="80"/>
        <v>-5418134.4455240304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-5418134.4455240304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-22610.541980224378</v>
      </c>
      <c r="L840" s="444">
        <f t="shared" ca="1" si="80"/>
        <v>-5449140.6172340754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-5449140.6172340754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-22739.734362349565</v>
      </c>
      <c r="L841" s="444">
        <f t="shared" ca="1" si="80"/>
        <v>-5480275.9813262457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-5480275.9813262457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-22869.465046066944</v>
      </c>
      <c r="L842" s="444">
        <f t="shared" ca="1" si="80"/>
        <v>-5511541.0761021329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-5511541.0761021329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-22999.736274299805</v>
      </c>
      <c r="L843" s="444">
        <f t="shared" ca="1" si="80"/>
        <v>-5542936.4421062535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-5542936.4421062535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-23130.550299316976</v>
      </c>
      <c r="L844" s="444">
        <f t="shared" ca="1" si="80"/>
        <v>-5574462.6221353905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-5574462.6221353905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-23261.909382771712</v>
      </c>
      <c r="L845" s="444">
        <f t="shared" ca="1" si="80"/>
        <v>-5606120.1612479826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-5606120.1612479826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-23393.815795740848</v>
      </c>
      <c r="L846" s="444">
        <f t="shared" ca="1" si="80"/>
        <v>-5637909.6067735441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-5637909.6067735441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-23526.27181876402</v>
      </c>
      <c r="L847" s="444">
        <f t="shared" ca="1" si="80"/>
        <v>-5669831.5083221281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-5669831.5083221281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-23659.279741883118</v>
      </c>
      <c r="L848" s="444">
        <f t="shared" ca="1" si="80"/>
        <v>-5701886.4177938318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-5701886.4177938318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-23792.841864681883</v>
      </c>
      <c r="L849" s="444">
        <f t="shared" ca="1" si="80"/>
        <v>-5734074.889388334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-5734074.889388334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-23926.960496325642</v>
      </c>
      <c r="L850" s="444">
        <f t="shared" ca="1" si="80"/>
        <v>-5766397.4796144804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-5766397.4796144804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-24061.637955601254</v>
      </c>
      <c r="L851" s="444">
        <f t="shared" ca="1" si="80"/>
        <v>-5798854.7472999021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-5798854.7472999021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-24196.876570957178</v>
      </c>
      <c r="L852" s="444">
        <f t="shared" ca="1" si="80"/>
        <v>-5831447.2536006793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-5831447.2536006793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-24332.678680543748</v>
      </c>
      <c r="L853" s="444">
        <f t="shared" ca="1" si="80"/>
        <v>-5864175.5620110435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-5864175.5620110435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-24469.046632253601</v>
      </c>
      <c r="L854" s="444">
        <f t="shared" ca="1" si="80"/>
        <v>-5897040.2383731175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-5897040.2383731175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-24605.98278376224</v>
      </c>
      <c r="L855" s="444">
        <f t="shared" ca="1" si="80"/>
        <v>-5930041.8508866997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-5930041.8508866997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-24743.489502568835</v>
      </c>
      <c r="L856" s="444">
        <f t="shared" ca="1" si="80"/>
        <v>-5963180.9701190889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-5963180.9701190889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-24881.569166037123</v>
      </c>
      <c r="L857" s="444">
        <f t="shared" ca="1" si="80"/>
        <v>-5996458.1690149466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-5996458.1690149466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-25020.22416143653</v>
      </c>
      <c r="L858" s="444">
        <f t="shared" ca="1" si="80"/>
        <v>-6029874.0229062038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-6029874.0229062038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-25159.456885983433</v>
      </c>
      <c r="L859" s="444">
        <f t="shared" ca="1" si="80"/>
        <v>-6063429.1095220074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-6063429.1095220074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-25299.269746882615</v>
      </c>
      <c r="L860" s="444">
        <f t="shared" ca="1" si="80"/>
        <v>-6097124.0089987107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-6097124.0089987107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-25439.665161368881</v>
      </c>
      <c r="L861" s="444">
        <f t="shared" ca="1" si="80"/>
        <v>-6130959.3038898995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-6130959.3038898995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-25580.645556748834</v>
      </c>
      <c r="L862" s="444">
        <f t="shared" ca="1" si="80"/>
        <v>-6164935.5791764688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-6164935.5791764688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-25722.213370442871</v>
      </c>
      <c r="L863" s="444">
        <f t="shared" ca="1" si="80"/>
        <v>-6199053.4222767325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-6199053.4222767325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-25864.371050027305</v>
      </c>
      <c r="L864" s="444">
        <f t="shared" ca="1" si="80"/>
        <v>-6233313.4230565801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-6233313.4230565801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-26007.121053276667</v>
      </c>
      <c r="L865" s="444">
        <f t="shared" ca="1" si="80"/>
        <v>-6267716.1738396771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-6267716.1738396771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-26150.46584820624</v>
      </c>
      <c r="L866" s="444">
        <f t="shared" ca="1" si="80"/>
        <v>-6302262.2694177041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-6302262.2694177041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-26294.407913114686</v>
      </c>
      <c r="L867" s="444">
        <f t="shared" ca="1" si="80"/>
        <v>-6336952.3070606394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-6336952.3070606394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-26438.949736626917</v>
      </c>
      <c r="L868" s="444">
        <f t="shared" ca="1" si="80"/>
        <v>-6371786.8865270866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-6371786.8865270866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-26584.093817737114</v>
      </c>
      <c r="L869" s="444">
        <f t="shared" ca="1" si="80"/>
        <v>-6406766.610074644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-6406766.610074644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-26729.842665851935</v>
      </c>
      <c r="L870" s="444">
        <f t="shared" ca="1" si="80"/>
        <v>-6441892.0824703164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-6441892.0824703164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-26876.198800833903</v>
      </c>
      <c r="L871" s="444">
        <f t="shared" ca="1" si="80"/>
        <v>-6477163.9110009708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-6477163.9110009708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-27023.164753044963</v>
      </c>
      <c r="L872" s="444">
        <f t="shared" ca="1" si="80"/>
        <v>-6512582.7054838361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-6512582.7054838361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-27170.743063390237</v>
      </c>
      <c r="L873" s="444">
        <f t="shared" ca="1" si="80"/>
        <v>-6548149.0782770468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-6548149.0782770468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-27318.936283361942</v>
      </c>
      <c r="L874" s="444">
        <f t="shared" ca="1" si="80"/>
        <v>-6583863.6442902293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-6583863.6442902293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-27467.746975083541</v>
      </c>
      <c r="L875" s="444">
        <f t="shared" ca="1" si="80"/>
        <v>-6619727.0209951336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-6619727.0209951336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-27617.177711353976</v>
      </c>
      <c r="L876" s="444">
        <f t="shared" ca="1" si="80"/>
        <v>-6655739.8284363076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-6655739.8284363076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-27767.231075692198</v>
      </c>
      <c r="L877" s="444">
        <f t="shared" ca="1" si="80"/>
        <v>-6691902.68924182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-6691902.68924182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-27917.909662381833</v>
      </c>
      <c r="L878" s="444">
        <f t="shared" ca="1" si="80"/>
        <v>-6728216.2286340222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-6728216.2286340222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-28069.216076516012</v>
      </c>
      <c r="L879" s="444">
        <f t="shared" ca="1" si="80"/>
        <v>-6764681.0744403582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-6764681.0744403582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-28221.152934042406</v>
      </c>
      <c r="L880" s="444">
        <f t="shared" ca="1" si="80"/>
        <v>-6801297.8571042214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-6801297.8571042214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-28373.722861808506</v>
      </c>
      <c r="L881" s="444">
        <f t="shared" ca="1" si="80"/>
        <v>-6838067.2096958505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-6838067.2096958505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-28526.928497606961</v>
      </c>
      <c r="L882" s="444">
        <f t="shared" ca="1" si="80"/>
        <v>-6874989.7679232778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-6874989.7679232778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-28680.772490221239</v>
      </c>
      <c r="L883" s="444">
        <f t="shared" ca="1" si="80"/>
        <v>-6912066.1701433193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-6912066.1701433193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-28835.257499471416</v>
      </c>
      <c r="L884" s="444">
        <f t="shared" ca="1" si="80"/>
        <v>-6949297.057372611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-6949297.057372611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-28990.38619626013</v>
      </c>
      <c r="L885" s="444">
        <f t="shared" ca="1" si="80"/>
        <v>-6986683.0732986918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-6986683.0732986918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-29146.1612626188</v>
      </c>
      <c r="L886" s="444">
        <f t="shared" ca="1" si="80"/>
        <v>-7024224.8642911306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-7024224.8642911306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-29302.585391753961</v>
      </c>
      <c r="L887" s="444">
        <f t="shared" ca="1" si="80"/>
        <v>-7061923.0794127053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-7061923.0794127053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-29459.661288093856</v>
      </c>
      <c r="L888" s="444">
        <f t="shared" ca="1" si="80"/>
        <v>-7099778.3704306195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-7099778.3704306195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-29617.391667335163</v>
      </c>
      <c r="L889" s="444">
        <f t="shared" ca="1" si="80"/>
        <v>-7137791.3918277752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-7137791.3918277752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-29775.779256489983</v>
      </c>
      <c r="L890" s="444">
        <f t="shared" ca="1" si="80"/>
        <v>-7175962.8008140856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-7175962.8008140856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-29934.826793932945</v>
      </c>
      <c r="L891" s="444">
        <f t="shared" ca="1" si="80"/>
        <v>-7214293.2573378393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-7214293.2573378393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-30094.537029448577</v>
      </c>
      <c r="L892" s="444">
        <f t="shared" ca="1" si="80"/>
        <v>-7252783.4240971087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-7252783.4240971087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-30254.912724278871</v>
      </c>
      <c r="L893" s="444">
        <f t="shared" ca="1" si="80"/>
        <v>-7291433.9665512079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-7291433.9665512079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-30415.956651170956</v>
      </c>
      <c r="L894" s="444">
        <f t="shared" ca="1" si="80"/>
        <v>-7330245.5529321991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-7330245.5529321991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-30577.671594425079</v>
      </c>
      <c r="L895" s="444">
        <f t="shared" ca="1" si="80"/>
        <v>-7369218.8542564446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-7369218.8542564446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-30740.060349942771</v>
      </c>
      <c r="L896" s="444">
        <f t="shared" ca="1" si="80"/>
        <v>-7408354.5443362081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-7408354.5443362081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-30903.125725275113</v>
      </c>
      <c r="L897" s="444">
        <f t="shared" ca="1" si="80"/>
        <v>-7447653.2997913035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-7447653.2997913035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-31066.870539671352</v>
      </c>
      <c r="L898" s="444">
        <f t="shared" ca="1" si="80"/>
        <v>-7487115.8000607956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-7487115.8000607956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-31231.297624127565</v>
      </c>
      <c r="L899" s="444">
        <f t="shared" ca="1" si="80"/>
        <v>-7526742.727414744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-7526742.727414744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-31396.409821435685</v>
      </c>
      <c r="L900" s="444">
        <f t="shared" ca="1" si="80"/>
        <v>-7566534.7669660002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-7566534.7669660002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-31562.209986232589</v>
      </c>
      <c r="L901" s="444">
        <f t="shared" ca="1" si="80"/>
        <v>-7606492.6066820528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-7606492.6066820528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-31728.700985049472</v>
      </c>
      <c r="L902" s="444">
        <f t="shared" ca="1" si="80"/>
        <v>-7646616.9373969231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-7646616.9373969231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-31895.885696361427</v>
      </c>
      <c r="L903" s="444">
        <f t="shared" ca="1" si="80"/>
        <v>-7686908.4528231053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-7686908.4528231053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-32063.767010637192</v>
      </c>
      <c r="L904" s="444">
        <f t="shared" ca="1" si="80"/>
        <v>-7727367.8495635632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-7727367.8495635632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-32232.347830389099</v>
      </c>
      <c r="L905" s="444">
        <f t="shared" ca="1" si="80"/>
        <v>-7767995.8271237724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-7767995.8271237724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-32401.631070223302</v>
      </c>
      <c r="L906" s="444">
        <f t="shared" ca="1" si="80"/>
        <v>-7808793.0879238164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-7808793.0879238164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-32571.619656890151</v>
      </c>
      <c r="L907" s="444">
        <f t="shared" ca="1" si="80"/>
        <v>-7849760.3373105265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-7849760.3373105265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-32742.316529334777</v>
      </c>
      <c r="L908" s="444">
        <f t="shared" ca="1" si="80"/>
        <v>-7890898.2835696815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-7890898.2835696815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-32913.724638747924</v>
      </c>
      <c r="L909" s="444">
        <f t="shared" ca="1" si="80"/>
        <v>-7932207.6379382499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-7932207.6379382499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-33085.846948616956</v>
      </c>
      <c r="L910" s="444">
        <f t="shared" ca="1" si="80"/>
        <v>-7973689.1146166874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-7973689.1146166874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-33258.686434777119</v>
      </c>
      <c r="L911" s="444">
        <f t="shared" ca="1" si="80"/>
        <v>-8015343.4307812853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-8015343.4307812853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-33432.246085462939</v>
      </c>
      <c r="L912" s="444">
        <f t="shared" ca="1" si="80"/>
        <v>-8057171.3065965688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-8057171.3065965688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-33606.528901359954</v>
      </c>
      <c r="L913" s="444">
        <f t="shared" ca="1" si="80"/>
        <v>-8099173.4652277492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-8099173.4652277492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-33781.53789565654</v>
      </c>
      <c r="L914" s="444">
        <f t="shared" ca="1" si="80"/>
        <v>-8141350.6328532258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-8141350.6328532258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-33957.276094096029</v>
      </c>
      <c r="L915" s="444">
        <f t="shared" ca="1" si="80"/>
        <v>-8183703.538677142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-8183703.538677142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-34133.746535029008</v>
      </c>
      <c r="L916" s="444">
        <f t="shared" ca="1" si="80"/>
        <v>-8226232.9149419917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-8226232.9149419917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-34310.952269465881</v>
      </c>
      <c r="L917" s="444">
        <f t="shared" ca="1" si="80"/>
        <v>-8268939.4969412778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-8268939.4969412778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-34488.896361129577</v>
      </c>
      <c r="L918" s="444">
        <f t="shared" ca="1" si="80"/>
        <v>-8311824.0230322275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-8311824.0230322275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-34667.581886508531</v>
      </c>
      <c r="L919" s="444">
        <f t="shared" ca="1" si="80"/>
        <v>-8354887.2346485564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-8354887.2346485564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-34847.011934909904</v>
      </c>
      <c r="L920" s="444">
        <f t="shared" ca="1" si="80"/>
        <v>-8398129.8763132859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-8398129.8763132859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-35027.189608512941</v>
      </c>
      <c r="L921" s="444">
        <f t="shared" ca="1" si="80"/>
        <v>-8441552.6956516188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-8441552.6956516188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-35208.118022422663</v>
      </c>
      <c r="L922" s="444">
        <f t="shared" ca="1" si="80"/>
        <v>-8485156.4434038624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-8485156.4434038624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-35389.800304723678</v>
      </c>
      <c r="L923" s="444">
        <f t="shared" ca="1" si="80"/>
        <v>-8528941.8734384067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-8528941.8734384067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-35572.23959653428</v>
      </c>
      <c r="L924" s="444">
        <f t="shared" ca="1" si="80"/>
        <v>-8572909.7427647617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-8572909.7427647617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-35755.439052060756</v>
      </c>
      <c r="L925" s="444">
        <f t="shared" ca="1" si="80"/>
        <v>-8617060.8115466423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-8617060.8115466423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-35939.401838651931</v>
      </c>
      <c r="L926" s="444">
        <f t="shared" ca="1" si="80"/>
        <v>-8661395.8431151155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-8661395.8431151155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-36124.131136853903</v>
      </c>
      <c r="L927" s="444">
        <f t="shared" ca="1" si="80"/>
        <v>-8705915.6039817892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-8705915.6039817892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-36309.630140465037</v>
      </c>
      <c r="L928" s="444">
        <f t="shared" ca="1" si="80"/>
        <v>-8750620.8638520744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-8750620.8638520744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-36495.902056591229</v>
      </c>
      <c r="L929" s="444">
        <f t="shared" ca="1" si="80"/>
        <v>-8795512.3956384864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-8795512.3956384864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-36682.950105701275</v>
      </c>
      <c r="L930" s="444">
        <f t="shared" ca="1" si="80"/>
        <v>-8840590.9754740074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-8840590.9754740074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-36870.777521682612</v>
      </c>
      <c r="L931" s="444">
        <f t="shared" ca="1" si="80"/>
        <v>-8885857.3827255107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-8885857.3827255107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-37059.387551897213</v>
      </c>
      <c r="L932" s="444">
        <f t="shared" ca="1" si="80"/>
        <v>-8931312.4000072293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-8931312.4000072293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-37248.783457237703</v>
      </c>
      <c r="L933" s="444">
        <f t="shared" ca="1" si="80"/>
        <v>-8976956.8131942879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-8976956.8131942879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-37438.968512183783</v>
      </c>
      <c r="L934" s="444">
        <f t="shared" ca="1" si="80"/>
        <v>-9022791.4114362914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-9022791.4114362914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-37629.946004858801</v>
      </c>
      <c r="L935" s="444">
        <f t="shared" ca="1" si="80"/>
        <v>-9068816.9871709701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-9068816.9871709701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-37821.719237086625</v>
      </c>
      <c r="L936" s="444">
        <f t="shared" ca="1" si="80"/>
        <v>-9115034.3361378778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-9115034.3361378778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-38014.291524448745</v>
      </c>
      <c r="L937" s="444">
        <f t="shared" ca="1" si="80"/>
        <v>-9161444.2573921476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-9161444.2573921476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-38207.666196341532</v>
      </c>
      <c r="L938" s="444">
        <f t="shared" ca="1" si="80"/>
        <v>-9208047.5533183087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-9208047.5533183087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-38401.846596033873</v>
      </c>
      <c r="L939" s="444">
        <f t="shared" ca="1" si="80"/>
        <v>-9254845.0296441633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-9254845.0296441633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-38596.836080724934</v>
      </c>
      <c r="L940" s="444">
        <f t="shared" ca="1" si="80"/>
        <v>-9301837.4954547081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-9301837.4954547081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-38792.638021602201</v>
      </c>
      <c r="L941" s="444">
        <f t="shared" ca="1" si="80"/>
        <v>-9349025.7632061299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-9349025.7632061299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-38989.255803899796</v>
      </c>
      <c r="L942" s="444">
        <f t="shared" ca="1" si="80"/>
        <v>-9396410.6487398501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-9396410.6487398501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-39186.692826956962</v>
      </c>
      <c r="L943" s="444">
        <f t="shared" ca="1" si="80"/>
        <v>-9443992.9712966271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-9443992.9712966271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-39384.952504276866</v>
      </c>
      <c r="L944" s="444">
        <f t="shared" ca="1" si="80"/>
        <v>-9491773.5535307247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-9491773.5535307247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-39584.038263585608</v>
      </c>
      <c r="L945" s="444">
        <f t="shared" ca="1" si="80"/>
        <v>-9539753.2215241306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-9539753.2215241306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-39783.953546891462</v>
      </c>
      <c r="L946" s="444">
        <f t="shared" ca="1" si="80"/>
        <v>-9587932.804800842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-9587932.804800842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-39984.701810544429</v>
      </c>
      <c r="L947" s="444">
        <f t="shared" ca="1" si="80"/>
        <v>-9636313.1363412067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-9636313.1363412067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-40186.286525295945</v>
      </c>
      <c r="L948" s="444">
        <f t="shared" ca="1" si="80"/>
        <v>-9684895.0525963232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-9684895.0525963232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-40388.711176358935</v>
      </c>
      <c r="L949" s="444">
        <f t="shared" ca="1" si="80"/>
        <v>-9733679.3935025018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-9733679.3935025018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-40591.979263468005</v>
      </c>
      <c r="L950" s="444">
        <f t="shared" ca="1" si="80"/>
        <v>-9782667.0024957899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-9782667.0024957899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-40796.094300940043</v>
      </c>
      <c r="L951" s="444">
        <f t="shared" ca="1" si="80"/>
        <v>-9831858.7265265509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-9831858.7265265509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-41001.05981773488</v>
      </c>
      <c r="L952" s="444">
        <f t="shared" ca="1" si="80"/>
        <v>-9881255.4160741065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-9881255.4160741065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-41206.879357516358</v>
      </c>
      <c r="L953" s="444">
        <f t="shared" ca="1" si="80"/>
        <v>-9930857.9251614437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-9930857.9251614437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-41413.556478713603</v>
      </c>
      <c r="L954" s="444">
        <f t="shared" ca="1" si="80"/>
        <v>-9980667.1113699768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-9980667.1113699768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-41621.094754582489</v>
      </c>
      <c r="L955" s="444">
        <f t="shared" ca="1" si="80"/>
        <v>-10030683.835854379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-10030683.835854379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-41829.497773267496</v>
      </c>
      <c r="L956" s="444">
        <f t="shared" ca="1" si="80"/>
        <v>-10080908.963357467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-10080908.963357467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-42038.769137863696</v>
      </c>
      <c r="L957" s="444">
        <f t="shared" ca="1" si="80"/>
        <v>-10131343.362225151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-10131343.362225151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-42248.912466479043</v>
      </c>
      <c r="L958" s="444">
        <f t="shared" ca="1" si="80"/>
        <v>-10181987.904421451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-10181987.904421451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-42459.93139229696</v>
      </c>
      <c r="L959" s="444">
        <f t="shared" ca="1" si="80"/>
        <v>-10232843.465543568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-10232843.465543568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-42671.829563639119</v>
      </c>
      <c r="L960" s="444">
        <f t="shared" ca="1" si="80"/>
        <v>-10283910.924837027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-10283910.924837027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-42884.610644028529</v>
      </c>
      <c r="L961" s="444">
        <f t="shared" ca="1" si="80"/>
        <v>-10335191.165210877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-10335191.165210877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-43098.278312252907</v>
      </c>
      <c r="L962" s="444">
        <f t="shared" ca="1" si="80"/>
        <v>-10386685.07325295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-10386685.07325295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-43312.836262428209</v>
      </c>
      <c r="L963" s="444">
        <f t="shared" ca="1" si="80"/>
        <v>-10438393.539245199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-10438393.539245199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-43528.288204062585</v>
      </c>
      <c r="L964" s="444">
        <f t="shared" ca="1" si="80"/>
        <v>-10490317.457179083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-10490317.457179083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-43744.637862120428</v>
      </c>
      <c r="L965" s="444">
        <f t="shared" ca="1" si="80"/>
        <v>-10542457.724771023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-10542457.724771023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-43961.888977086848</v>
      </c>
      <c r="L966" s="444">
        <f t="shared" ca="1" si="80"/>
        <v>-10594815.243477929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-10594815.243477929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-44180.04530503229</v>
      </c>
      <c r="L967" s="444">
        <f t="shared" ca="1" si="80"/>
        <v>-10647390.918512782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-10647390.918512782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-44399.110617677507</v>
      </c>
      <c r="L968" s="444">
        <f t="shared" ca="1" si="80"/>
        <v>-10700185.658860279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-10700185.658860279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-44619.08870245875</v>
      </c>
      <c r="L969" s="444">
        <f t="shared" ca="1" si="80"/>
        <v>-10753200.377292559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-10753200.377292559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-44839.983362593244</v>
      </c>
      <c r="L970" s="444">
        <f t="shared" ca="1" si="80"/>
        <v>-10806435.990384972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-10806435.990384972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-45061.798417144964</v>
      </c>
      <c r="L971" s="444">
        <f t="shared" ca="1" si="80"/>
        <v>-10859893.418531938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-10859893.418531938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-45284.53770109066</v>
      </c>
      <c r="L972" s="444">
        <f t="shared" ca="1" si="80"/>
        <v>-10913573.585962849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-10913573.585962849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-45508.205065386122</v>
      </c>
      <c r="L973" s="444">
        <f t="shared" ca="1" si="80"/>
        <v>-10967477.420758056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-10967477.420758056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-45732.804377032815</v>
      </c>
      <c r="L974" s="444">
        <f t="shared" ca="1" si="80"/>
        <v>-11021605.854864908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-11021605.854864908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-45958.339519144705</v>
      </c>
      <c r="L975" s="444">
        <f t="shared" ca="1" si="80"/>
        <v>-11075959.824113874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-11075959.824113874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-46184.814391015389</v>
      </c>
      <c r="L976" s="444">
        <f t="shared" ca="1" si="80"/>
        <v>-11130540.268234709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-11130540.268234709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-46412.232908185542</v>
      </c>
      <c r="L977" s="444">
        <f t="shared" ca="1" si="80"/>
        <v>-11185348.130872715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-11185348.130872715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-46640.599002510564</v>
      </c>
      <c r="L978" s="444">
        <f t="shared" ca="1" si="80"/>
        <v>-11240384.359605046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-11240384.359605046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-46869.916622228608</v>
      </c>
      <c r="L979" s="444">
        <f t="shared" ca="1" si="80"/>
        <v>-11295649.905957095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-11295649.905957095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-47100.189732028812</v>
      </c>
      <c r="L980" s="444">
        <f t="shared" ca="1" si="80"/>
        <v>-11351145.725418944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-11351145.725418944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-47331.422313119852</v>
      </c>
      <c r="L981" s="444">
        <f t="shared" ca="1" si="80"/>
        <v>-11406872.777461885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-11406872.777461885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-47563.618363298767</v>
      </c>
      <c r="L982" s="444">
        <f t="shared" ca="1" si="80"/>
        <v>-11462832.025555003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-11462832.025555003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-47796.781897020097</v>
      </c>
      <c r="L983" s="444">
        <f t="shared" ca="1" si="80"/>
        <v>-11519024.437181843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-11519024.437181843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-48030.916945465266</v>
      </c>
      <c r="L984" s="444">
        <f t="shared" ca="1" si="80"/>
        <v>-11575450.983857129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-11575450.983857129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-48266.027556612287</v>
      </c>
      <c r="L985" s="444">
        <f t="shared" ca="1" si="80"/>
        <v>-11632112.641143562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-11632112.641143562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-48502.117795305763</v>
      </c>
      <c r="L986" s="444">
        <f t="shared" ca="1" si="80"/>
        <v>-11689010.388668688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-11689010.388668688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-48739.191743327116</v>
      </c>
      <c r="L987" s="444">
        <f t="shared" ca="1" si="80"/>
        <v>-11746145.210141836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-11746145.210141836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-48977.253499465231</v>
      </c>
      <c r="L988" s="444">
        <f t="shared" ca="1" si="80"/>
        <v>-11803518.093371121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-11803518.093371121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-49216.307179587253</v>
      </c>
      <c r="L989" s="444">
        <f t="shared" ca="1" si="80"/>
        <v>-11861130.030280529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-11861130.030280529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-49456.356916709788</v>
      </c>
      <c r="L990" s="444">
        <f t="shared" ca="1" si="80"/>
        <v>-11918982.016927058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-11918982.016927058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-49697.406861070325</v>
      </c>
      <c r="L991" s="444">
        <f t="shared" ca="1" si="80"/>
        <v>-11977075.053517949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-11977075.053517949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-49939.46118019904</v>
      </c>
      <c r="L992" s="444">
        <f t="shared" ca="1" si="80"/>
        <v>-12035410.144427968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-12035410.144427968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-50182.524058990784</v>
      </c>
      <c r="L993" s="444">
        <f t="shared" ca="1" si="80"/>
        <v>-12093988.298216779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-12093988.298216779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-50426.599699777493</v>
      </c>
      <c r="L994" s="444">
        <f t="shared" ca="1" si="80"/>
        <v>-12152810.527646376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-12152810.527646376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-50671.692322400821</v>
      </c>
      <c r="L995" s="444">
        <f t="shared" ca="1" si="80"/>
        <v>-12211877.849698598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-12211877.849698598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-50917.806164285073</v>
      </c>
      <c r="L996" s="444">
        <f t="shared" ca="1" si="80"/>
        <v>-12271191.285592703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-12271191.285592703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-51164.945480510512</v>
      </c>
      <c r="L997" s="444">
        <f t="shared" ca="1" si="80"/>
        <v>-12330751.860803034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-12330751.860803034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-51413.114543886892</v>
      </c>
      <c r="L998" s="444">
        <f t="shared" ca="1" si="80"/>
        <v>-12390560.605076741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-12390560.605076741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-51662.317645027339</v>
      </c>
      <c r="L999" s="444">
        <f t="shared" ca="1" si="80"/>
        <v>-12450618.55245159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-12450618.55245159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-51912.55909242254</v>
      </c>
      <c r="L1000" s="444">
        <f t="shared" ca="1" si="80"/>
        <v>-12510926.741273833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-12510926.741273833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-52163.843212515225</v>
      </c>
      <c r="L1001" s="444">
        <f t="shared" ca="1" si="80"/>
        <v>-12571486.214216169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-12571486.214216169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-52416.174349774956</v>
      </c>
      <c r="L1002" s="444">
        <f t="shared" ca="1" si="80"/>
        <v>-12632298.018295765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-12632298.018295765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-52669.556866773273</v>
      </c>
      <c r="L1003" s="444">
        <f t="shared" ca="1" si="80"/>
        <v>-12693363.204892358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-12693363.204892358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-52923.995144259075</v>
      </c>
      <c r="L1004" s="444">
        <f t="shared" ca="1" si="80"/>
        <v>-12754682.829766437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-12754682.829766437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-53179.493581234405</v>
      </c>
      <c r="L1005" s="444">
        <f t="shared" ca="1" si="80"/>
        <v>-12816257.953077491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-12816257.953077491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-53436.056595030466</v>
      </c>
      <c r="L1006" s="444">
        <f t="shared" ca="1" si="80"/>
        <v>-12878089.639402343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-12878089.639402343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-53693.688621384012</v>
      </c>
      <c r="L1007" s="444">
        <f t="shared" ca="1" si="80"/>
        <v>-12940178.957753547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-12940178.957753547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-53952.394114514027</v>
      </c>
      <c r="L1008" s="444">
        <f t="shared" ca="1" si="80"/>
        <v>-13002526.981597882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-13002526.981597882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-54212.177547198757</v>
      </c>
      <c r="L1009" s="444">
        <f t="shared" ca="1" si="80"/>
        <v>-13065134.788874902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-13065134.788874902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-54473.04341085301</v>
      </c>
      <c r="L1010" s="444">
        <f t="shared" ca="1" si="80"/>
        <v>-13128003.462015575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-13128003.462015575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-54734.99621560581</v>
      </c>
      <c r="L1011" s="444">
        <f t="shared" ca="1" si="80"/>
        <v>-13191134.087961001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-13191134.087961001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-54998.040490378415</v>
      </c>
      <c r="L1012" s="444">
        <f t="shared" ca="1" si="80"/>
        <v>-13254527.758181199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-13254527.758181199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-55262.180782962583</v>
      </c>
      <c r="L1013" s="444">
        <f t="shared" ca="1" si="80"/>
        <v>-13318185.568693982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-13318185.568693982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-55527.421660099179</v>
      </c>
      <c r="L1014" s="444">
        <f t="shared" ca="1" si="80"/>
        <v>-13382108.620083902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-13382108.620083902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-55793.767707557177</v>
      </c>
      <c r="L1015" s="444">
        <f t="shared" ca="1" si="80"/>
        <v>-13446298.017521279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-13446298.017521279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-56061.223530212912</v>
      </c>
      <c r="L1016" s="444">
        <f t="shared" ca="1" si="80"/>
        <v>-13510754.870781312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-13510754.870781312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-56329.793752129714</v>
      </c>
      <c r="L1017" s="444">
        <f t="shared" ca="1" si="80"/>
        <v>-13575480.294263262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-13575480.294263262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-56599.483016637845</v>
      </c>
      <c r="L1018" s="444">
        <f t="shared" ca="1" si="80"/>
        <v>-13640475.407009721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-13640475.407009721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-56870.295986414756</v>
      </c>
      <c r="L1019" s="444">
        <f t="shared" ca="1" si="80"/>
        <v>-13705741.332725955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-13705741.332725955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-57142.237343565728</v>
      </c>
      <c r="L1020" s="444">
        <f t="shared" ca="1" si="80"/>
        <v>-13771279.199799342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-13771279.199799342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-57415.311789704843</v>
      </c>
      <c r="L1021" s="444">
        <f t="shared" ca="1" si="80"/>
        <v>-13837090.141318867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-13837090.141318867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-57689.524046036197</v>
      </c>
      <c r="L1022" s="444">
        <f t="shared" ca="1" si="80"/>
        <v>-13903175.295094723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-13903175.295094723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-57964.878853435599</v>
      </c>
      <c r="L1023" s="444">
        <f t="shared" ca="1" si="80"/>
        <v>-13969535.803677978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-13969535.803677978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-58241.38097253249</v>
      </c>
      <c r="L1024" s="444">
        <f t="shared" ca="1" si="80"/>
        <v>-14036172.814380331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-14036172.814380331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-58519.035183792301</v>
      </c>
      <c r="L1025" s="444">
        <f t="shared" ca="1" si="80"/>
        <v>-14103087.479293944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-14103087.479293944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-58797.846287599015</v>
      </c>
      <c r="L1026" s="444">
        <f t="shared" ca="1" si="80"/>
        <v>-14170280.955311364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-14170280.955311364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-59077.819104338269</v>
      </c>
      <c r="L1027" s="444">
        <f t="shared" ca="1" si="80"/>
        <v>-14237754.404145522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-14237754.404145522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-59358.958474480591</v>
      </c>
      <c r="L1028" s="444">
        <f t="shared" ref="L1028:L1282" ca="1" si="106">I1028-J1028+K1028</f>
        <v>-14305508.992349824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-14305508.992349824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-59641.269258665183</v>
      </c>
      <c r="L1029" s="444">
        <f t="shared" ca="1" si="106"/>
        <v>-14373545.891338309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-14373545.891338309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-59924.756337783874</v>
      </c>
      <c r="L1030" s="444">
        <f t="shared" ca="1" si="106"/>
        <v>-14441866.277405914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-14441866.277405914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-60209.424613065559</v>
      </c>
      <c r="L1031" s="444">
        <f t="shared" ca="1" si="106"/>
        <v>-14510471.3317488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-14510471.3317488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-60495.279006160919</v>
      </c>
      <c r="L1032" s="444">
        <f t="shared" ca="1" si="106"/>
        <v>-14579362.240484782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-14579362.240484782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-60782.324459227508</v>
      </c>
      <c r="L1033" s="444">
        <f t="shared" ca="1" si="106"/>
        <v>-14648540.194673829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-14648540.194673829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-61070.565935015213</v>
      </c>
      <c r="L1034" s="444">
        <f t="shared" ca="1" si="106"/>
        <v>-14718006.390338665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-14718006.390338665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-61360.00841695202</v>
      </c>
      <c r="L1035" s="444">
        <f t="shared" ca="1" si="106"/>
        <v>-14787762.028485438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-14787762.028485438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-61650.656909230245</v>
      </c>
      <c r="L1036" s="444">
        <f t="shared" ca="1" si="106"/>
        <v>-14857808.315124489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-14857808.315124489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-61942.516436892955</v>
      </c>
      <c r="L1037" s="444">
        <f t="shared" ca="1" si="106"/>
        <v>-14928146.461291203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-14928146.461291203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-62235.59204592093</v>
      </c>
      <c r="L1038" s="444">
        <f t="shared" ca="1" si="106"/>
        <v>-14998777.683066946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-14998777.683066946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-62529.88880331986</v>
      </c>
      <c r="L1039" s="444">
        <f t="shared" ca="1" si="106"/>
        <v>-15069703.201600086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-15069703.201600086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-62825.41179720794</v>
      </c>
      <c r="L1040" s="444">
        <f t="shared" ca="1" si="106"/>
        <v>-15140924.243127115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-15140924.243127115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-63122.166136903892</v>
      </c>
      <c r="L1041" s="444">
        <f t="shared" ca="1" si="106"/>
        <v>-15212442.038993839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-15212442.038993839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-63420.156953015248</v>
      </c>
      <c r="L1042" s="444">
        <f t="shared" ca="1" si="106"/>
        <v>-15284257.825676674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-15284257.825676674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-63719.389397527062</v>
      </c>
      <c r="L1043" s="444">
        <f t="shared" ca="1" si="106"/>
        <v>-15356372.844804021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-15356372.844804021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-64019.868643891001</v>
      </c>
      <c r="L1044" s="444">
        <f t="shared" ca="1" si="106"/>
        <v>-15428788.343177732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-15428788.343177732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-64321.599887114804</v>
      </c>
      <c r="L1045" s="444">
        <f t="shared" ca="1" si="106"/>
        <v>-15501505.572794667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-15501505.572794667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-64624.588343852025</v>
      </c>
      <c r="L1046" s="444">
        <f t="shared" ca="1" si="106"/>
        <v>-15574525.790868338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-15574525.790868338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-64928.839252492326</v>
      </c>
      <c r="L1047" s="444">
        <f t="shared" ca="1" si="106"/>
        <v>-15647850.259850651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-15647850.259850651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-65234.35787325196</v>
      </c>
      <c r="L1048" s="444">
        <f t="shared" ca="1" si="106"/>
        <v>-15721480.247453723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-15721480.247453723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-65541.149488264768</v>
      </c>
      <c r="L1049" s="444">
        <f t="shared" ca="1" si="106"/>
        <v>-15795417.026671808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-15795417.026671808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-65849.219401673457</v>
      </c>
      <c r="L1050" s="444">
        <f t="shared" ca="1" si="106"/>
        <v>-15869661.875803303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-15869661.875803303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-66158.572939721344</v>
      </c>
      <c r="L1051" s="444">
        <f t="shared" ca="1" si="106"/>
        <v>-15944216.078472845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-15944216.078472845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-66469.215450844436</v>
      </c>
      <c r="L1052" s="444">
        <f t="shared" ca="1" si="106"/>
        <v>-16019080.923653509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-16019080.923653509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-66781.15230576387</v>
      </c>
      <c r="L1053" s="444">
        <f t="shared" ca="1" si="106"/>
        <v>-16094257.705689093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-16094257.705689093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-67094.3888975788</v>
      </c>
      <c r="L1054" s="444">
        <f t="shared" ca="1" si="106"/>
        <v>-16169747.724316493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-16169747.724316493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-67408.930641859639</v>
      </c>
      <c r="L1055" s="444">
        <f t="shared" ca="1" si="106"/>
        <v>-16245552.284688173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-16245552.284688173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-67724.782976741641</v>
      </c>
      <c r="L1056" s="444">
        <f t="shared" ca="1" si="106"/>
        <v>-16321672.697394734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-16321672.697394734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-68041.951363018976</v>
      </c>
      <c r="L1057" s="444">
        <f t="shared" ca="1" si="106"/>
        <v>-16398110.278487574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-16398110.278487574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-68360.441284239147</v>
      </c>
      <c r="L1058" s="444">
        <f t="shared" ca="1" si="106"/>
        <v>-16474866.349501634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-16474866.349501634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-68680.258246797719</v>
      </c>
      <c r="L1059" s="444">
        <f t="shared" ca="1" si="106"/>
        <v>-16551942.237478253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-16551942.237478253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-69001.407780033638</v>
      </c>
      <c r="L1060" s="444">
        <f t="shared" ca="1" si="106"/>
        <v>-16629339.274988107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-16629339.274988107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-69323.895436324703</v>
      </c>
      <c r="L1061" s="444">
        <f t="shared" ca="1" si="106"/>
        <v>-16707058.800154252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-16707058.800154252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-69647.726791183639</v>
      </c>
      <c r="L1062" s="444">
        <f t="shared" ca="1" si="106"/>
        <v>-16785102.156675257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-16785102.156675257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-69972.907443354474</v>
      </c>
      <c r="L1063" s="444">
        <f t="shared" ca="1" si="106"/>
        <v>-16863470.693848431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-16863470.693848431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-70299.443014909368</v>
      </c>
      <c r="L1064" s="444">
        <f t="shared" ca="1" si="106"/>
        <v>-16942165.766593158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-16942165.766593158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-70627.339151345732</v>
      </c>
      <c r="L1065" s="444">
        <f t="shared" ca="1" si="106"/>
        <v>-17021188.735474322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-17021188.735474322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-70956.601521683915</v>
      </c>
      <c r="L1066" s="444">
        <f t="shared" ca="1" si="106"/>
        <v>-17100540.966725826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-17100540.966725826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-71287.235818565183</v>
      </c>
      <c r="L1067" s="444">
        <f t="shared" ca="1" si="106"/>
        <v>-17180223.83227421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-17180223.83227421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-71619.247758350117</v>
      </c>
      <c r="L1068" s="444">
        <f t="shared" ca="1" si="106"/>
        <v>-17260238.70976238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-17260238.70976238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-71952.643081217495</v>
      </c>
      <c r="L1069" s="444">
        <f t="shared" ca="1" si="106"/>
        <v>-17340586.982573416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-17340586.982573416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-72287.427551263478</v>
      </c>
      <c r="L1070" s="444">
        <f t="shared" ca="1" si="106"/>
        <v>-17421270.039854497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-17421270.039854497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-72623.606956601318</v>
      </c>
      <c r="L1071" s="444">
        <f t="shared" ca="1" si="106"/>
        <v>-17502289.276540916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-17502289.276540916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-72961.187109461389</v>
      </c>
      <c r="L1072" s="444">
        <f t="shared" ca="1" si="106"/>
        <v>-17583646.093380198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-17583646.093380198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-73300.173846291727</v>
      </c>
      <c r="L1073" s="444">
        <f t="shared" ca="1" si="106"/>
        <v>-17665341.89695631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-17665341.89695631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-73640.57302785886</v>
      </c>
      <c r="L1074" s="444">
        <f t="shared" ca="1" si="106"/>
        <v>-17747378.099713989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-17747378.099713989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-73982.390539349202</v>
      </c>
      <c r="L1075" s="444">
        <f t="shared" ca="1" si="106"/>
        <v>-17829756.119983155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-17829756.119983155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-74325.632290470719</v>
      </c>
      <c r="L1076" s="444">
        <f t="shared" ca="1" si="106"/>
        <v>-17912477.382003445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-17912477.382003445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-74670.304215555268</v>
      </c>
      <c r="L1077" s="444">
        <f t="shared" ca="1" si="106"/>
        <v>-17995543.315948818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-17995543.315948818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-75016.412273660986</v>
      </c>
      <c r="L1078" s="444">
        <f t="shared" ca="1" si="106"/>
        <v>-18078955.357952297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-18078955.357952297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-75363.962448675476</v>
      </c>
      <c r="L1079" s="444">
        <f t="shared" ca="1" si="106"/>
        <v>-18162714.95013079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-18162714.95013079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-75712.960749419202</v>
      </c>
      <c r="L1080" s="444">
        <f t="shared" ca="1" si="106"/>
        <v>-18246823.540610027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-18246823.540610027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-76063.413209749357</v>
      </c>
      <c r="L1081" s="444">
        <f t="shared" ca="1" si="106"/>
        <v>-18331282.583549593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-18331282.583549593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-76415.325888664214</v>
      </c>
      <c r="L1082" s="444">
        <f t="shared" ca="1" si="106"/>
        <v>-18416093.539168075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-18416093.539168075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-76768.704870407892</v>
      </c>
      <c r="L1083" s="444">
        <f t="shared" ca="1" si="106"/>
        <v>-18501257.8737683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-18501257.8737683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-77123.556264575498</v>
      </c>
      <c r="L1084" s="444">
        <f t="shared" ca="1" si="106"/>
        <v>-18586777.059762694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-18586777.059762694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-77479.886206218798</v>
      </c>
      <c r="L1085" s="444">
        <f t="shared" ca="1" si="106"/>
        <v>-18672652.57569873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-18672652.57569873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-77837.70085595228</v>
      </c>
      <c r="L1086" s="444">
        <f t="shared" ca="1" si="106"/>
        <v>-18758885.9062845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-18758885.9062845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-78197.006400059661</v>
      </c>
      <c r="L1087" s="444">
        <f t="shared" ca="1" si="106"/>
        <v>-18845478.542414378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-18845478.542414378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-78557.809050600816</v>
      </c>
      <c r="L1088" s="444">
        <f t="shared" ca="1" si="106"/>
        <v>-18932431.981194798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-18932431.981194798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-78920.11504551924</v>
      </c>
      <c r="L1089" s="444">
        <f t="shared" ca="1" si="106"/>
        <v>-19019747.725970134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-19019747.725970134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-79283.930648749796</v>
      </c>
      <c r="L1090" s="444">
        <f t="shared" ca="1" si="106"/>
        <v>-19107427.286348704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-19107427.286348704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-79649.26215032718</v>
      </c>
      <c r="L1091" s="444">
        <f t="shared" ca="1" si="106"/>
        <v>-19195472.178228851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-19195472.178228851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-80016.115866494452</v>
      </c>
      <c r="L1092" s="444">
        <f t="shared" ca="1" si="106"/>
        <v>-19283883.923825163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-19283883.923825163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-80384.498139812422</v>
      </c>
      <c r="L1093" s="444">
        <f t="shared" ca="1" si="106"/>
        <v>-19372664.051694795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-19372664.051694795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-80754.415339269224</v>
      </c>
      <c r="L1094" s="444">
        <f t="shared" ca="1" si="106"/>
        <v>-19461814.096763883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-19461814.096763883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-81125.87386039042</v>
      </c>
      <c r="L1095" s="444">
        <f t="shared" ca="1" si="106"/>
        <v>-19551335.60035409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-19551335.60035409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-81498.88012534962</v>
      </c>
      <c r="L1096" s="444">
        <f t="shared" ca="1" si="106"/>
        <v>-19641230.11020926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-19641230.11020926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-81873.4405830795</v>
      </c>
      <c r="L1097" s="444">
        <f t="shared" ca="1" si="106"/>
        <v>-19731499.180522159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-19731499.180522159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-82249.561709383241</v>
      </c>
      <c r="L1098" s="444">
        <f t="shared" ca="1" si="106"/>
        <v>-19822144.371961359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-19822144.371961359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-82627.250007046576</v>
      </c>
      <c r="L1099" s="444">
        <f t="shared" ca="1" si="106"/>
        <v>-19913167.251698226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-19913167.251698226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-83006.512005950179</v>
      </c>
      <c r="L1100" s="444">
        <f t="shared" ca="1" si="106"/>
        <v>-20004569.393433996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-20004569.393433996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-83387.354263182555</v>
      </c>
      <c r="L1101" s="444">
        <f t="shared" ca="1" si="106"/>
        <v>-20096352.377426997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-20096352.377426997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-83769.783363153401</v>
      </c>
      <c r="L1102" s="444">
        <f t="shared" ca="1" si="106"/>
        <v>-20188517.790519968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-20188517.790519968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-84153.805917707446</v>
      </c>
      <c r="L1103" s="444">
        <f t="shared" ca="1" si="106"/>
        <v>-20281067.226167493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-20281067.226167493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-84539.428566238799</v>
      </c>
      <c r="L1104" s="444">
        <f t="shared" ca="1" si="106"/>
        <v>-20374002.284463551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-20374002.284463551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-84926.657975805705</v>
      </c>
      <c r="L1105" s="444">
        <f t="shared" ca="1" si="106"/>
        <v>-20467324.572169174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-20467324.572169174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-85315.500841245797</v>
      </c>
      <c r="L1106" s="444">
        <f t="shared" ca="1" si="106"/>
        <v>-20561035.702740237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-20561035.702740237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-85705.963885291902</v>
      </c>
      <c r="L1107" s="444">
        <f t="shared" ca="1" si="106"/>
        <v>-20655137.296355348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-20655137.296355348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-86098.053858688188</v>
      </c>
      <c r="L1108" s="444">
        <f t="shared" ca="1" si="106"/>
        <v>-20749630.979943857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-20749630.979943857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-86491.777540306983</v>
      </c>
      <c r="L1109" s="444">
        <f t="shared" ca="1" si="106"/>
        <v>-20844518.387213983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-20844518.387213983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-86887.141737265832</v>
      </c>
      <c r="L1110" s="444">
        <f t="shared" ca="1" si="106"/>
        <v>-20939801.158681069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-20939801.158681069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-87284.153285045366</v>
      </c>
      <c r="L1111" s="444">
        <f t="shared" ca="1" si="106"/>
        <v>-21035480.941695932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-21035480.941695932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-87682.819047607292</v>
      </c>
      <c r="L1112" s="444">
        <f t="shared" ca="1" si="106"/>
        <v>-21131559.390473358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-21131559.390473358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-88083.145917513233</v>
      </c>
      <c r="L1113" s="444">
        <f t="shared" ca="1" si="106"/>
        <v>-21228038.166120689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-21228038.166120689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-88485.140816043786</v>
      </c>
      <c r="L1114" s="444">
        <f t="shared" ca="1" si="106"/>
        <v>-21324918.936666552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-21324918.936666552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-88888.810693318213</v>
      </c>
      <c r="L1115" s="444">
        <f t="shared" ca="1" si="106"/>
        <v>-21422203.37708969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-21422203.37708969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-89294.162528414614</v>
      </c>
      <c r="L1116" s="444">
        <f t="shared" ca="1" si="106"/>
        <v>-21519893.169347923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-21519893.169347923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-89701.203329490585</v>
      </c>
      <c r="L1117" s="444">
        <f t="shared" ca="1" si="106"/>
        <v>-21617990.002407234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-21617990.002407234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-90109.940133904383</v>
      </c>
      <c r="L1118" s="444">
        <f t="shared" ca="1" si="106"/>
        <v>-21716495.572270956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-21716495.572270956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-90520.380008336564</v>
      </c>
      <c r="L1119" s="444">
        <f t="shared" ca="1" si="106"/>
        <v>-21815411.582009111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-21815411.582009111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-90932.530048912202</v>
      </c>
      <c r="L1120" s="444">
        <f t="shared" ca="1" si="106"/>
        <v>-21914739.74178784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-21914739.74178784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-91346.397381323579</v>
      </c>
      <c r="L1121" s="444">
        <f t="shared" ca="1" si="106"/>
        <v>-22014481.768898983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-22014481.768898983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-91761.989160953337</v>
      </c>
      <c r="L1122" s="444">
        <f t="shared" ca="1" si="106"/>
        <v>-22114639.387789756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-22114639.387789756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-92179.312572998228</v>
      </c>
      <c r="L1123" s="444">
        <f t="shared" ca="1" si="106"/>
        <v>-22215214.330092572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-22215214.330092572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-92598.374832593297</v>
      </c>
      <c r="L1124" s="444">
        <f t="shared" ca="1" si="106"/>
        <v>-22316208.334654983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-22316208.334654983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-93019.183184936672</v>
      </c>
      <c r="L1125" s="444">
        <f t="shared" ca="1" si="106"/>
        <v>-22417623.147569738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-22417623.147569738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-93441.744905414816</v>
      </c>
      <c r="L1126" s="444">
        <f t="shared" ca="1" si="106"/>
        <v>-22519460.522204973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-22519460.522204973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-93866.067299728296</v>
      </c>
      <c r="L1127" s="444">
        <f t="shared" ca="1" si="106"/>
        <v>-22621722.219234519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-22621722.219234519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-94292.157704018071</v>
      </c>
      <c r="L1128" s="444">
        <f t="shared" ca="1" si="106"/>
        <v>-22724410.006668355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-22724410.006668355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-94720.023484992387</v>
      </c>
      <c r="L1129" s="444">
        <f t="shared" ca="1" si="106"/>
        <v>-22827525.659883168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-22827525.659883168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-95149.672040054109</v>
      </c>
      <c r="L1130" s="444">
        <f t="shared" ca="1" si="106"/>
        <v>-22931070.961653039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-22931070.961653039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-95581.11079742857</v>
      </c>
      <c r="L1131" s="444">
        <f t="shared" ca="1" si="106"/>
        <v>-23035047.702180285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-23035047.702180285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-96014.347216292095</v>
      </c>
      <c r="L1132" s="444">
        <f t="shared" ca="1" si="106"/>
        <v>-23139457.679126397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-23139457.679126397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-96449.38878690089</v>
      </c>
      <c r="L1133" s="444">
        <f t="shared" ca="1" si="106"/>
        <v>-23244302.697643116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-23244302.697643116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-96886.243030720565</v>
      </c>
      <c r="L1134" s="444">
        <f t="shared" ca="1" si="106"/>
        <v>-23349584.570403654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-23349584.570403654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-97324.917500556141</v>
      </c>
      <c r="L1135" s="444">
        <f t="shared" ca="1" si="106"/>
        <v>-23455305.117634028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-23455305.117634028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-97765.4197806827</v>
      </c>
      <c r="L1136" s="444">
        <f t="shared" ca="1" si="106"/>
        <v>-23561466.16714453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-23561466.16714453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-98207.75748697645</v>
      </c>
      <c r="L1137" s="444">
        <f t="shared" ca="1" si="106"/>
        <v>-23668069.554361325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-23668069.554361325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-98651.938267046426</v>
      </c>
      <c r="L1138" s="444">
        <f t="shared" ca="1" si="106"/>
        <v>-23775117.122358188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-23775117.122358188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-99097.9698003667</v>
      </c>
      <c r="L1139" s="444">
        <f t="shared" ca="1" si="106"/>
        <v>-23882610.721888375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-23882610.721888375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-99545.859798409132</v>
      </c>
      <c r="L1140" s="444">
        <f t="shared" ca="1" si="106"/>
        <v>-23990552.211416602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-23990552.211416602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-99995.616004776748</v>
      </c>
      <c r="L1141" s="444">
        <f t="shared" ca="1" si="106"/>
        <v>-24098943.457151197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-24098943.457151197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-100447.24619533756</v>
      </c>
      <c r="L1142" s="444">
        <f t="shared" ca="1" si="106"/>
        <v>-24207786.333076354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-24207786.333076354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-100900.75817835906</v>
      </c>
      <c r="L1143" s="444">
        <f t="shared" ca="1" si="106"/>
        <v>-24317082.720984533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-24317082.720984533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-101356.15979464313</v>
      </c>
      <c r="L1144" s="444">
        <f t="shared" ca="1" si="106"/>
        <v>-24426834.510508996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-24426834.510508996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-101813.45891766173</v>
      </c>
      <c r="L1145" s="444">
        <f t="shared" ca="1" si="106"/>
        <v>-24537043.599156477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-24537043.599156477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-102272.66345369289</v>
      </c>
      <c r="L1146" s="444">
        <f t="shared" ca="1" si="106"/>
        <v>-24647711.89233999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-24647711.89233999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-102733.78134195754</v>
      </c>
      <c r="L1147" s="444">
        <f t="shared" ca="1" si="106"/>
        <v>-24758841.303411767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-24758841.303411767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-103196.8205547566</v>
      </c>
      <c r="L1148" s="444">
        <f t="shared" ca="1" si="106"/>
        <v>-24870433.753696341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-24870433.753696341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-103661.789097609</v>
      </c>
      <c r="L1149" s="444">
        <f t="shared" ca="1" si="106"/>
        <v>-24982491.172523767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-24982491.172523767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-104128.69500938994</v>
      </c>
      <c r="L1150" s="444">
        <f t="shared" ca="1" si="106"/>
        <v>-25095015.497262977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-25095015.497262977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-104597.54636246998</v>
      </c>
      <c r="L1151" s="444">
        <f t="shared" ca="1" si="106"/>
        <v>-25208008.673355266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-25208008.673355266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-105068.35126285451</v>
      </c>
      <c r="L1152" s="444">
        <f t="shared" ca="1" si="106"/>
        <v>-25321472.654347941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-25321472.654347941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-105541.11785032399</v>
      </c>
      <c r="L1153" s="444">
        <f t="shared" ca="1" si="106"/>
        <v>-25435409.401928082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-25435409.401928082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-106015.85429857459</v>
      </c>
      <c r="L1154" s="444">
        <f t="shared" ca="1" si="106"/>
        <v>-25549820.885956474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-25549820.885956474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-106492.56881535955</v>
      </c>
      <c r="L1155" s="444">
        <f t="shared" ca="1" si="106"/>
        <v>-25664709.08450165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-25664709.08450165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-106971.26964263112</v>
      </c>
      <c r="L1156" s="444">
        <f t="shared" ca="1" si="106"/>
        <v>-25780075.983874101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-25780075.983874101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-107451.965056683</v>
      </c>
      <c r="L1157" s="444">
        <f t="shared" ca="1" si="106"/>
        <v>-25895923.578660604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-25895923.578660604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-107934.66336829342</v>
      </c>
      <c r="L1158" s="444">
        <f t="shared" ca="1" si="106"/>
        <v>-26012253.871758714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-26012253.871758714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-108419.37292286889</v>
      </c>
      <c r="L1159" s="444">
        <f t="shared" ca="1" si="106"/>
        <v>-26129068.8744114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-26129068.8744114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-108906.10210058842</v>
      </c>
      <c r="L1160" s="444">
        <f t="shared" ca="1" si="106"/>
        <v>-26246370.606241807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-26246370.606241807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-109394.85931654843</v>
      </c>
      <c r="L1161" s="444">
        <f t="shared" ca="1" si="106"/>
        <v>-26364161.095288176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-26364161.095288176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-109885.65302090831</v>
      </c>
      <c r="L1162" s="444">
        <f t="shared" ca="1" si="106"/>
        <v>-26482442.378038902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-26482442.378038902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-110378.49169903633</v>
      </c>
      <c r="L1163" s="444">
        <f t="shared" ca="1" si="106"/>
        <v>-26601216.499467757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-26601216.499467757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-110873.38387165657</v>
      </c>
      <c r="L1164" s="444">
        <f t="shared" ca="1" si="106"/>
        <v>-26720485.513069231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-26720485.513069231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-111370.33809499603</v>
      </c>
      <c r="L1165" s="444">
        <f t="shared" ca="1" si="106"/>
        <v>-26840251.480894044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-26840251.480894044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-111869.36296093278</v>
      </c>
      <c r="L1166" s="444">
        <f t="shared" ca="1" si="106"/>
        <v>-26960516.473584794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-26960516.473584794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-112370.46709714421</v>
      </c>
      <c r="L1167" s="444">
        <f t="shared" ca="1" si="106"/>
        <v>-27081282.570411757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-27081282.570411757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-112873.65916725656</v>
      </c>
      <c r="L1168" s="444">
        <f t="shared" ca="1" si="106"/>
        <v>-27202551.859308831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-27202551.859308831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-113343.96608045347</v>
      </c>
      <c r="L1169" s="444">
        <f t="shared" ca="1" si="106"/>
        <v>-27315895.825389285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-27315895.825389285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-113816.23260578868</v>
      </c>
      <c r="L1170" s="444">
        <f t="shared" ca="1" si="106"/>
        <v>-27429712.057995073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-27429712.057995073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-114290.46690831282</v>
      </c>
      <c r="L1171" s="444">
        <f t="shared" ca="1" si="106"/>
        <v>-27544002.524903387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-27544002.524903387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-114766.67718709745</v>
      </c>
      <c r="L1172" s="444">
        <f t="shared" ca="1" si="106"/>
        <v>-27658769.202090483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-27658769.202090483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-115244.87167537703</v>
      </c>
      <c r="L1173" s="444">
        <f t="shared" ca="1" si="106"/>
        <v>-27774014.073765859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-27774014.073765859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-115725.05864069107</v>
      </c>
      <c r="L1174" s="444">
        <f t="shared" ca="1" si="106"/>
        <v>-27889739.132406551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-27889739.132406551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-116207.24638502729</v>
      </c>
      <c r="L1175" s="444">
        <f t="shared" ca="1" si="106"/>
        <v>-28005946.378791578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-28005946.378791578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-116691.4432449649</v>
      </c>
      <c r="L1176" s="444">
        <f t="shared" ca="1" si="106"/>
        <v>-28122637.822036542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-28122637.822036542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-117177.65759181892</v>
      </c>
      <c r="L1177" s="444">
        <f t="shared" ca="1" si="106"/>
        <v>-28239815.479628362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-28239815.479628362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-117665.89783178484</v>
      </c>
      <c r="L1178" s="444">
        <f t="shared" ca="1" si="106"/>
        <v>-28357481.377460148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-28357481.377460148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-118156.17240608395</v>
      </c>
      <c r="L1179" s="444">
        <f t="shared" ca="1" si="106"/>
        <v>-28475637.549866233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-28475637.549866233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-118648.48979110931</v>
      </c>
      <c r="L1180" s="444">
        <f t="shared" ca="1" si="106"/>
        <v>-28594286.039657343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-28594286.039657343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-119142.85849857224</v>
      </c>
      <c r="L1181" s="444">
        <f t="shared" ca="1" si="106"/>
        <v>-28713428.898155916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-28713428.898155916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-119639.28707564964</v>
      </c>
      <c r="L1182" s="444">
        <f t="shared" ca="1" si="106"/>
        <v>-28833068.185231566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-28833068.185231566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-120137.78410513152</v>
      </c>
      <c r="L1183" s="444">
        <f t="shared" ca="1" si="106"/>
        <v>-28953205.9693367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-28953205.9693367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-120638.35820556957</v>
      </c>
      <c r="L1184" s="444">
        <f t="shared" ca="1" si="106"/>
        <v>-29073844.327542268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-29073844.327542268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-121141.01803142611</v>
      </c>
      <c r="L1185" s="444">
        <f t="shared" ca="1" si="106"/>
        <v>-29194985.345573694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-29194985.345573694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-121645.77227322372</v>
      </c>
      <c r="L1186" s="444">
        <f t="shared" ca="1" si="106"/>
        <v>-29316631.117846917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-29316631.117846917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-122152.62965769548</v>
      </c>
      <c r="L1187" s="444">
        <f t="shared" ca="1" si="106"/>
        <v>-29438783.747504614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-29438783.747504614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-122661.5989479359</v>
      </c>
      <c r="L1188" s="444">
        <f t="shared" ca="1" si="106"/>
        <v>-29561445.346452549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-29561445.346452549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-123172.6889435523</v>
      </c>
      <c r="L1189" s="444">
        <f t="shared" ca="1" si="106"/>
        <v>-29684618.035396103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-29684618.035396103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-123685.90848081709</v>
      </c>
      <c r="L1190" s="444">
        <f t="shared" ca="1" si="106"/>
        <v>-29808303.943876918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-29808303.943876918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-124201.26643282048</v>
      </c>
      <c r="L1191" s="444">
        <f t="shared" ca="1" si="106"/>
        <v>-29932505.21030974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-29932505.21030974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-124718.77170962392</v>
      </c>
      <c r="L1192" s="444">
        <f t="shared" ca="1" si="106"/>
        <v>-30057223.982019365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-30057223.982019365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-125238.43325841401</v>
      </c>
      <c r="L1193" s="444">
        <f t="shared" ca="1" si="106"/>
        <v>-30182462.415277779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-30182462.415277779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-125760.26006365739</v>
      </c>
      <c r="L1194" s="444">
        <f t="shared" ca="1" si="106"/>
        <v>-30308222.675341435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-30308222.675341435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-126284.26114725598</v>
      </c>
      <c r="L1195" s="444">
        <f t="shared" ca="1" si="106"/>
        <v>-30434506.936488692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-30434506.936488692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-126810.4455687029</v>
      </c>
      <c r="L1196" s="444">
        <f t="shared" ca="1" si="106"/>
        <v>-30561317.382057395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-30561317.382057395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-127338.82242523914</v>
      </c>
      <c r="L1197" s="444">
        <f t="shared" ca="1" si="106"/>
        <v>-30688656.204482634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-30688656.204482634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-127869.40085201098</v>
      </c>
      <c r="L1198" s="444">
        <f t="shared" ca="1" si="106"/>
        <v>-30816525.605334643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-30816525.605334643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-128402.19002222769</v>
      </c>
      <c r="L1199" s="444">
        <f t="shared" ca="1" si="106"/>
        <v>-30944927.79535687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-30944927.79535687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-128937.19914732029</v>
      </c>
      <c r="L1200" s="444">
        <f t="shared" ca="1" si="106"/>
        <v>-31073864.994504191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-31073864.994504191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-129474.43747710077</v>
      </c>
      <c r="L1201" s="444">
        <f t="shared" ca="1" si="106"/>
        <v>-31203339.431981292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-31203339.431981292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-130013.91429992205</v>
      </c>
      <c r="L1202" s="444">
        <f t="shared" ca="1" si="106"/>
        <v>-31333353.346281212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-31333353.346281212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-130555.63894283838</v>
      </c>
      <c r="L1203" s="444">
        <f t="shared" ca="1" si="106"/>
        <v>-31463908.98522405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-31463908.98522405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-131099.62077176687</v>
      </c>
      <c r="L1204" s="444">
        <f t="shared" ca="1" si="106"/>
        <v>-31595008.605995815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-31595008.605995815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-131645.86919164922</v>
      </c>
      <c r="L1205" s="444">
        <f t="shared" ca="1" si="106"/>
        <v>-31726654.475187466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-31726654.475187466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-132194.39364661445</v>
      </c>
      <c r="L1206" s="444">
        <f t="shared" ca="1" si="106"/>
        <v>-31858848.868834078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-31858848.868834078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-132745.20362014201</v>
      </c>
      <c r="L1207" s="444">
        <f t="shared" ca="1" si="106"/>
        <v>-31991594.072454222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-31991594.072454222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-133298.30863522593</v>
      </c>
      <c r="L1208" s="444">
        <f t="shared" ca="1" si="106"/>
        <v>-32124892.381089449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-32124892.381089449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-133853.71825453936</v>
      </c>
      <c r="L1209" s="444">
        <f t="shared" ca="1" si="106"/>
        <v>-32258746.099343989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-32258746.099343989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-134411.44208059995</v>
      </c>
      <c r="L1210" s="444">
        <f t="shared" ca="1" si="106"/>
        <v>-32393157.541424587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-32393157.541424587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-134971.48975593579</v>
      </c>
      <c r="L1211" s="444">
        <f t="shared" ca="1" si="106"/>
        <v>-32528129.031180523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-32528129.031180523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-135533.87096325218</v>
      </c>
      <c r="L1212" s="444">
        <f t="shared" ca="1" si="106"/>
        <v>-32663662.902143776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-32663662.902143776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-136098.59542559908</v>
      </c>
      <c r="L1213" s="444">
        <f t="shared" ca="1" si="106"/>
        <v>-32799761.497569375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-32799761.497569375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-136665.67290653905</v>
      </c>
      <c r="L1214" s="444">
        <f t="shared" ca="1" si="106"/>
        <v>-32936427.170475915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-32936427.170475915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-137235.11321031631</v>
      </c>
      <c r="L1215" s="444">
        <f t="shared" ca="1" si="106"/>
        <v>-33073662.283686232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-33073662.283686232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-137806.92618202596</v>
      </c>
      <c r="L1216" s="444">
        <f t="shared" ca="1" si="106"/>
        <v>-33211469.209868256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-33211469.209868256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-138381.12170778439</v>
      </c>
      <c r="L1217" s="444">
        <f t="shared" ca="1" si="106"/>
        <v>-33349850.331576042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-33349850.331576042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-138957.70971490018</v>
      </c>
      <c r="L1218" s="444">
        <f t="shared" ca="1" si="106"/>
        <v>-33488808.041290943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-33488808.041290943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-139536.70017204559</v>
      </c>
      <c r="L1219" s="444">
        <f t="shared" ca="1" si="106"/>
        <v>-33628344.741462991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-33628344.741462991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-140118.10308942912</v>
      </c>
      <c r="L1220" s="444">
        <f t="shared" ca="1" si="106"/>
        <v>-33768462.84455242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-33768462.84455242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-140701.9285189684</v>
      </c>
      <c r="L1221" s="444">
        <f t="shared" ca="1" si="106"/>
        <v>-33909164.773071386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-33909164.773071386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-141288.1865544641</v>
      </c>
      <c r="L1222" s="444">
        <f t="shared" ca="1" si="106"/>
        <v>-34050452.959625848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-34050452.959625848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-141876.88733177437</v>
      </c>
      <c r="L1223" s="444">
        <f t="shared" ca="1" si="106"/>
        <v>-34192329.846957624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-34192329.846957624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-142468.04102899009</v>
      </c>
      <c r="L1224" s="444">
        <f t="shared" ca="1" si="106"/>
        <v>-34334797.887986615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-34334797.887986615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-143061.65786661088</v>
      </c>
      <c r="L1225" s="444">
        <f t="shared" ca="1" si="106"/>
        <v>-34477859.545853227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-34477859.545853227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-143657.74810772177</v>
      </c>
      <c r="L1226" s="444">
        <f t="shared" ca="1" si="106"/>
        <v>-34621517.293960951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-34621517.293960951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-144256.32205817063</v>
      </c>
      <c r="L1227" s="444">
        <f t="shared" ca="1" si="106"/>
        <v>-34765773.616019122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-34765773.616019122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-144857.39006674633</v>
      </c>
      <c r="L1228" s="444">
        <f t="shared" ca="1" si="106"/>
        <v>-34910631.006085865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-34910631.006085865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-145460.96252535778</v>
      </c>
      <c r="L1229" s="444">
        <f t="shared" ca="1" si="106"/>
        <v>-35056091.968611225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-35056091.968611225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-146067.04986921343</v>
      </c>
      <c r="L1230" s="444">
        <f t="shared" ca="1" si="106"/>
        <v>-35202159.018480442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-35202159.018480442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-146675.66257700184</v>
      </c>
      <c r="L1231" s="444">
        <f t="shared" ca="1" si="106"/>
        <v>-35348834.681057446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-35348834.681057446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-147286.81117107268</v>
      </c>
      <c r="L1232" s="444">
        <f t="shared" ca="1" si="106"/>
        <v>-35496121.492228515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-35496121.492228515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-147900.50621761882</v>
      </c>
      <c r="L1233" s="444">
        <f t="shared" ca="1" si="106"/>
        <v>-35644021.998446137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-35644021.998446137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-148516.75832685889</v>
      </c>
      <c r="L1234" s="444">
        <f t="shared" ca="1" si="106"/>
        <v>-35792538.756772995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-35792538.756772995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-149135.57815322082</v>
      </c>
      <c r="L1235" s="444">
        <f t="shared" ca="1" si="106"/>
        <v>-35941674.334926218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-35941674.334926218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-149756.97639552591</v>
      </c>
      <c r="L1236" s="444">
        <f t="shared" ca="1" si="106"/>
        <v>-36091431.311321743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-36091431.311321743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-150380.96379717393</v>
      </c>
      <c r="L1237" s="444">
        <f t="shared" ca="1" si="106"/>
        <v>-36241812.275118917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-36241812.275118917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-151007.55114632883</v>
      </c>
      <c r="L1238" s="444">
        <f t="shared" ca="1" si="106"/>
        <v>-36392819.826265246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-36392819.826265246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-151636.7492761052</v>
      </c>
      <c r="L1239" s="444">
        <f t="shared" ca="1" si="106"/>
        <v>-36544456.575541347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-36544456.575541347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-152268.5690647556</v>
      </c>
      <c r="L1240" s="444">
        <f t="shared" ca="1" si="106"/>
        <v>-36696725.144606106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-36696725.144606106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-152903.02143585877</v>
      </c>
      <c r="L1241" s="444">
        <f t="shared" ca="1" si="106"/>
        <v>-36849628.166041963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-36849628.166041963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-153540.11735850817</v>
      </c>
      <c r="L1242" s="444">
        <f t="shared" ca="1" si="106"/>
        <v>-37003168.283400469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-37003168.283400469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-154179.86784750194</v>
      </c>
      <c r="L1243" s="444">
        <f t="shared" ca="1" si="106"/>
        <v>-37157348.151247971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-37157348.151247971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-154822.28396353321</v>
      </c>
      <c r="L1244" s="444">
        <f t="shared" ca="1" si="106"/>
        <v>-37312170.435211502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-37312170.435211502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-155467.37681338127</v>
      </c>
      <c r="L1245" s="444">
        <f t="shared" ca="1" si="106"/>
        <v>-37467637.812024884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-37467637.812024884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-156115.15755010367</v>
      </c>
      <c r="L1246" s="444">
        <f t="shared" ca="1" si="106"/>
        <v>-37623752.969574988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-37623752.969574988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-156765.63737322911</v>
      </c>
      <c r="L1247" s="444">
        <f t="shared" ca="1" si="106"/>
        <v>-37780518.606948219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-37780518.606948219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-157418.8275289509</v>
      </c>
      <c r="L1248" s="444">
        <f t="shared" ca="1" si="106"/>
        <v>-37937937.434477173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-37937937.434477173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-158074.73931032154</v>
      </c>
      <c r="L1249" s="444">
        <f t="shared" ca="1" si="106"/>
        <v>-38096012.173787497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-38096012.173787497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-158733.3840574479</v>
      </c>
      <c r="L1250" s="444">
        <f t="shared" ca="1" si="106"/>
        <v>-38254745.557844944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-38254745.557844944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-159394.77315768728</v>
      </c>
      <c r="L1251" s="444">
        <f t="shared" ca="1" si="106"/>
        <v>-38414140.33100263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-38414140.33100263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-160058.9180458443</v>
      </c>
      <c r="L1252" s="444">
        <f t="shared" ca="1" si="106"/>
        <v>-38574199.249048471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-38574199.249048471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-160725.83020436863</v>
      </c>
      <c r="L1253" s="444">
        <f t="shared" ca="1" si="106"/>
        <v>-38734925.079252839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-38734925.079252839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-161395.52116355349</v>
      </c>
      <c r="L1254" s="444">
        <f t="shared" ca="1" si="106"/>
        <v>-38896320.600416392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-38896320.600416392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-162068.00250173497</v>
      </c>
      <c r="L1255" s="444">
        <f t="shared" ca="1" si="106"/>
        <v>-39058388.602918126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-39058388.602918126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-162743.28584549218</v>
      </c>
      <c r="L1256" s="444">
        <f t="shared" ca="1" si="106"/>
        <v>-39221131.888763621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-39221131.888763621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-163421.38286984843</v>
      </c>
      <c r="L1257" s="444">
        <f t="shared" ca="1" si="106"/>
        <v>-39384553.271633469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-39384553.271633469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-164102.30529847278</v>
      </c>
      <c r="L1258" s="444">
        <f t="shared" ca="1" si="106"/>
        <v>-39548655.576931939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-39548655.576931939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-164786.06490388309</v>
      </c>
      <c r="L1259" s="444">
        <f t="shared" ca="1" si="106"/>
        <v>-39713441.641835824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-39713441.641835824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-165472.67350764928</v>
      </c>
      <c r="L1260" s="444">
        <f t="shared" ca="1" si="106"/>
        <v>-39878914.315343469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-39878914.315343469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-166162.1429805978</v>
      </c>
      <c r="L1261" s="444">
        <f t="shared" ca="1" si="106"/>
        <v>-40045076.458324067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-40045076.458324067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-166854.48524301694</v>
      </c>
      <c r="L1262" s="444">
        <f t="shared" ca="1" si="106"/>
        <v>-40211930.943567082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-40211930.943567082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-167549.71226486284</v>
      </c>
      <c r="L1263" s="444">
        <f t="shared" ca="1" si="106"/>
        <v>-40379480.655831948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-40379480.655831948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-168247.83606596646</v>
      </c>
      <c r="L1264" s="444">
        <f t="shared" ca="1" si="106"/>
        <v>-40547728.491897911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-40547728.491897911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-168948.8687162413</v>
      </c>
      <c r="L1265" s="444">
        <f t="shared" ca="1" si="106"/>
        <v>-40716677.360614151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-40716677.360614151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-169652.8223358923</v>
      </c>
      <c r="L1266" s="444">
        <f t="shared" ca="1" si="106"/>
        <v>-40886330.182950042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-40886330.182950042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-170359.70909562518</v>
      </c>
      <c r="L1267" s="444">
        <f t="shared" ca="1" si="106"/>
        <v>-41056689.892045669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-41056689.892045669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-171069.54121685695</v>
      </c>
      <c r="L1268" s="444">
        <f t="shared" ca="1" si="106"/>
        <v>-41227759.433262527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-41227759.433262527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-171782.33097192721</v>
      </c>
      <c r="L1269" s="444">
        <f t="shared" ca="1" si="106"/>
        <v>-41399541.764234453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-41399541.764234453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-172498.09068431021</v>
      </c>
      <c r="L1270" s="444">
        <f t="shared" ca="1" si="106"/>
        <v>-41572039.854918763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-41572039.854918763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-173216.83272882819</v>
      </c>
      <c r="L1271" s="444">
        <f t="shared" ca="1" si="106"/>
        <v>-41745256.687647589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-41745256.687647589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-173938.56953186495</v>
      </c>
      <c r="L1272" s="444">
        <f t="shared" ca="1" si="106"/>
        <v>-41919195.257179454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-41919195.257179454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-174663.31357158106</v>
      </c>
      <c r="L1273" s="444">
        <f t="shared" ca="1" si="106"/>
        <v>-42093858.570751034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-42093858.570751034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-175391.0773781293</v>
      </c>
      <c r="L1274" s="444">
        <f t="shared" ca="1" si="106"/>
        <v>-42269249.648129165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-42269249.648129165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-176121.87353387152</v>
      </c>
      <c r="L1275" s="444">
        <f t="shared" ca="1" si="106"/>
        <v>-42445371.52166304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-42445371.52166304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-176855.714673596</v>
      </c>
      <c r="L1276" s="444">
        <f t="shared" ca="1" si="106"/>
        <v>-42622227.236336634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-42622227.236336634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-177592.61348473598</v>
      </c>
      <c r="L1277" s="444">
        <f t="shared" ca="1" si="106"/>
        <v>-42799819.849821366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-42799819.849821366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-178332.58270758903</v>
      </c>
      <c r="L1278" s="444">
        <f t="shared" ca="1" si="106"/>
        <v>-42978152.432528958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-42978152.432528958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-179075.63513553733</v>
      </c>
      <c r="L1279" s="444">
        <f t="shared" ca="1" si="106"/>
        <v>-43157228.067664497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-43157228.067664497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-179821.78361526874</v>
      </c>
      <c r="L1280" s="444">
        <f t="shared" ca="1" si="106"/>
        <v>-43337049.851279765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-43337049.851279765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-180571.04104699902</v>
      </c>
      <c r="L1281" s="444">
        <f t="shared" ca="1" si="106"/>
        <v>-43517620.892326765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-43517620.892326765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-181323.42038469485</v>
      </c>
      <c r="L1282" s="444">
        <f t="shared" ca="1" si="106"/>
        <v>-43698944.312711462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-43698944.312711462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-182078.93463629775</v>
      </c>
      <c r="L1283" s="444">
        <f t="shared" ref="L1283:L1537" ca="1" si="127">I1283-J1283+K1283</f>
        <v>-43881023.247347757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-43881023.247347757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-182837.59686394897</v>
      </c>
      <c r="L1284" s="444">
        <f t="shared" ca="1" si="127"/>
        <v>-44063860.844211705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-44063860.844211705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-183599.42018421544</v>
      </c>
      <c r="L1285" s="444">
        <f t="shared" ca="1" si="127"/>
        <v>-44247460.264395922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-44247460.264395922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-184364.41776831634</v>
      </c>
      <c r="L1286" s="444">
        <f t="shared" ca="1" si="127"/>
        <v>-44431824.682164237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-44431824.682164237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-185132.60284235099</v>
      </c>
      <c r="L1287" s="444">
        <f t="shared" ca="1" si="127"/>
        <v>-44616957.28500659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-44616957.28500659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-185903.98868752745</v>
      </c>
      <c r="L1288" s="444">
        <f t="shared" ca="1" si="127"/>
        <v>-44802861.27369412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-44802861.27369412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-186678.58864039218</v>
      </c>
      <c r="L1289" s="444">
        <f t="shared" ca="1" si="127"/>
        <v>-44989539.862334512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-44989539.862334512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-187456.41609306046</v>
      </c>
      <c r="L1290" s="444">
        <f t="shared" ca="1" si="127"/>
        <v>-45176996.278427571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-45176996.278427571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-188237.48449344822</v>
      </c>
      <c r="L1291" s="444">
        <f t="shared" ca="1" si="127"/>
        <v>-45365233.76292102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-45365233.76292102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-189021.80734550426</v>
      </c>
      <c r="L1292" s="444">
        <f t="shared" ca="1" si="127"/>
        <v>-45554255.570266522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-45554255.570266522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-189809.39820944384</v>
      </c>
      <c r="L1293" s="444">
        <f t="shared" ca="1" si="127"/>
        <v>-45744064.968475968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-45744064.968475968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-190600.27070198319</v>
      </c>
      <c r="L1294" s="444">
        <f t="shared" ca="1" si="127"/>
        <v>-45934665.23917795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-45934665.23917795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-191394.43849657479</v>
      </c>
      <c r="L1295" s="444">
        <f t="shared" ca="1" si="127"/>
        <v>-46126059.677674524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-46126059.677674524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-192191.91532364386</v>
      </c>
      <c r="L1296" s="444">
        <f t="shared" ca="1" si="127"/>
        <v>-46318251.592998169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-46318251.592998169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-192992.71497082571</v>
      </c>
      <c r="L1297" s="444">
        <f t="shared" ca="1" si="127"/>
        <v>-46511244.307968996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-46511244.307968996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-193796.85128320416</v>
      </c>
      <c r="L1298" s="444">
        <f t="shared" ca="1" si="127"/>
        <v>-46705041.159252204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-46705041.159252204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-194604.33816355086</v>
      </c>
      <c r="L1299" s="444">
        <f t="shared" ca="1" si="127"/>
        <v>-46899645.497415751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-46899645.497415751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-195415.18957256564</v>
      </c>
      <c r="L1300" s="444">
        <f t="shared" ca="1" si="127"/>
        <v>-47095060.686988316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-47095060.686988316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-196229.41952911799</v>
      </c>
      <c r="L1301" s="444">
        <f t="shared" ca="1" si="127"/>
        <v>-47291290.106517434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-47291290.106517434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-197047.0421104893</v>
      </c>
      <c r="L1302" s="444">
        <f t="shared" ca="1" si="127"/>
        <v>-47488337.148627922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-47488337.148627922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-197868.07145261634</v>
      </c>
      <c r="L1303" s="444">
        <f t="shared" ca="1" si="127"/>
        <v>-47686205.22008054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-47686205.22008054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-198692.52175033558</v>
      </c>
      <c r="L1304" s="444">
        <f t="shared" ca="1" si="127"/>
        <v>-47884897.741830878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-47884897.741830878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-199520.40725762866</v>
      </c>
      <c r="L1305" s="444">
        <f t="shared" ca="1" si="127"/>
        <v>-48084418.149088509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-48084418.149088509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-200351.74228786878</v>
      </c>
      <c r="L1306" s="444">
        <f t="shared" ca="1" si="127"/>
        <v>-48284769.891376376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-48284769.891376376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-201186.54121406825</v>
      </c>
      <c r="L1307" s="444">
        <f t="shared" ca="1" si="127"/>
        <v>-48485956.432590447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-48485956.432590447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-202024.81846912685</v>
      </c>
      <c r="L1308" s="444">
        <f t="shared" ca="1" si="127"/>
        <v>-48687981.251059577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-48687981.251059577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-202866.58854608156</v>
      </c>
      <c r="L1309" s="444">
        <f t="shared" ca="1" si="127"/>
        <v>-48890847.839605659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-48890847.839605659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-203711.86599835692</v>
      </c>
      <c r="L1310" s="444">
        <f t="shared" ca="1" si="127"/>
        <v>-49094559.705604017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-49094559.705604017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-204560.66544001675</v>
      </c>
      <c r="L1311" s="444">
        <f t="shared" ca="1" si="127"/>
        <v>-49299120.371044032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-49299120.371044032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-205413.00154601681</v>
      </c>
      <c r="L1312" s="444">
        <f t="shared" ca="1" si="127"/>
        <v>-49504533.37259005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-49504533.37259005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-206268.88905245854</v>
      </c>
      <c r="L1313" s="444">
        <f t="shared" ca="1" si="127"/>
        <v>-49710802.261642508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-49710802.261642508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-207128.34275684378</v>
      </c>
      <c r="L1314" s="444">
        <f t="shared" ca="1" si="127"/>
        <v>-49917930.604399353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-49917930.604399353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-207991.37751833064</v>
      </c>
      <c r="L1315" s="444">
        <f t="shared" ca="1" si="127"/>
        <v>-50125921.981917687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-50125921.981917687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-208858.00825799035</v>
      </c>
      <c r="L1316" s="444">
        <f t="shared" ca="1" si="127"/>
        <v>-50334779.990175679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-50334779.990175679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-209728.24995906532</v>
      </c>
      <c r="L1317" s="444">
        <f t="shared" ca="1" si="127"/>
        <v>-50544508.240134746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-50544508.240134746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-210602.1176672281</v>
      </c>
      <c r="L1318" s="444">
        <f t="shared" ca="1" si="127"/>
        <v>-50755110.357801974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-50755110.357801974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-211479.62649084156</v>
      </c>
      <c r="L1319" s="444">
        <f t="shared" ca="1" si="127"/>
        <v>-50966589.984292813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-50966589.984292813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-212360.79160122006</v>
      </c>
      <c r="L1320" s="444">
        <f t="shared" ca="1" si="127"/>
        <v>-51178950.775894031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-51178950.775894031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-213245.62823289179</v>
      </c>
      <c r="L1321" s="444">
        <f t="shared" ca="1" si="127"/>
        <v>-51392196.40412692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-51392196.40412692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-214134.15168386218</v>
      </c>
      <c r="L1322" s="444">
        <f t="shared" ca="1" si="127"/>
        <v>-51606330.555810779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-51606330.555810779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-215026.37731587826</v>
      </c>
      <c r="L1323" s="444">
        <f t="shared" ca="1" si="127"/>
        <v>-51821356.933126658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-51821356.933126658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-215922.32055469439</v>
      </c>
      <c r="L1324" s="444">
        <f t="shared" ca="1" si="127"/>
        <v>-52037279.253681354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-52037279.253681354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-216821.99689033898</v>
      </c>
      <c r="L1325" s="444">
        <f t="shared" ca="1" si="127"/>
        <v>-52254101.25057169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-52254101.25057169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-217725.42187738203</v>
      </c>
      <c r="L1326" s="444">
        <f t="shared" ca="1" si="127"/>
        <v>-52471826.672449075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-52471826.672449075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-218632.61113520447</v>
      </c>
      <c r="L1327" s="444">
        <f t="shared" ca="1" si="127"/>
        <v>-52690459.283584282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-52690459.283584282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-219543.58034826786</v>
      </c>
      <c r="L1328" s="444">
        <f t="shared" ca="1" si="127"/>
        <v>-52910002.86393255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-52910002.86393255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-220458.34526638562</v>
      </c>
      <c r="L1329" s="444">
        <f t="shared" ca="1" si="127"/>
        <v>-53130461.209198937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-53130461.209198937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-221376.92170499556</v>
      </c>
      <c r="L1330" s="444">
        <f t="shared" ca="1" si="127"/>
        <v>-53351838.130903929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-53351838.130903929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-222299.32554543304</v>
      </c>
      <c r="L1331" s="444">
        <f t="shared" ca="1" si="127"/>
        <v>-53574137.45644936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-53574137.45644936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-223225.57273520567</v>
      </c>
      <c r="L1332" s="444">
        <f t="shared" ca="1" si="127"/>
        <v>-53797363.029184565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-53797363.029184565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-224155.67928826899</v>
      </c>
      <c r="L1333" s="444">
        <f t="shared" ca="1" si="127"/>
        <v>-54021518.708472833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-54021518.708472833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-225089.66128530347</v>
      </c>
      <c r="L1334" s="444">
        <f t="shared" ca="1" si="127"/>
        <v>-54246608.369758137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-54246608.369758137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-226027.53487399223</v>
      </c>
      <c r="L1335" s="444">
        <f t="shared" ca="1" si="127"/>
        <v>-54472635.904632129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-54472635.904632129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-226969.31626930053</v>
      </c>
      <c r="L1336" s="444">
        <f t="shared" ca="1" si="127"/>
        <v>-54699605.22090143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-54699605.22090143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-227915.02175375595</v>
      </c>
      <c r="L1337" s="444">
        <f t="shared" ca="1" si="127"/>
        <v>-54927520.242655188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-54927520.242655188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-228864.66767772994</v>
      </c>
      <c r="L1338" s="444">
        <f t="shared" ca="1" si="127"/>
        <v>-55156384.910332918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-55156384.910332918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-229818.27045972049</v>
      </c>
      <c r="L1339" s="444">
        <f t="shared" ca="1" si="127"/>
        <v>-55386203.180792637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-55386203.180792637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-230775.84658663601</v>
      </c>
      <c r="L1340" s="444">
        <f t="shared" ca="1" si="127"/>
        <v>-55616979.027379274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-55616979.027379274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-231737.4126140803</v>
      </c>
      <c r="L1341" s="444">
        <f t="shared" ca="1" si="127"/>
        <v>-55848716.439993352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-55848716.439993352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-232702.98516663897</v>
      </c>
      <c r="L1342" s="444">
        <f t="shared" ca="1" si="127"/>
        <v>-56081419.425159991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-56081419.425159991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-233672.58093816662</v>
      </c>
      <c r="L1343" s="444">
        <f t="shared" ca="1" si="127"/>
        <v>-56315092.006098159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-56315092.006098159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-234646.21669207563</v>
      </c>
      <c r="L1344" s="444">
        <f t="shared" ca="1" si="127"/>
        <v>-56549738.222790234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-56549738.222790234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-235623.90926162593</v>
      </c>
      <c r="L1345" s="444">
        <f t="shared" ca="1" si="127"/>
        <v>-56785362.132051863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-56785362.132051863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-236605.67555021608</v>
      </c>
      <c r="L1346" s="444">
        <f t="shared" ca="1" si="127"/>
        <v>-57021967.807602078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-57021967.807602078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-237591.53253167533</v>
      </c>
      <c r="L1347" s="444">
        <f t="shared" ca="1" si="127"/>
        <v>-57259559.340133756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-57259559.340133756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-238581.49725055732</v>
      </c>
      <c r="L1348" s="444">
        <f t="shared" ca="1" si="127"/>
        <v>-57498140.837384313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-57498140.837384313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-239575.58682243465</v>
      </c>
      <c r="L1349" s="444">
        <f t="shared" ca="1" si="127"/>
        <v>-57737716.424206749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-57737716.424206749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-240573.81843419481</v>
      </c>
      <c r="L1350" s="444">
        <f t="shared" ca="1" si="127"/>
        <v>-57978290.242640942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-57978290.242640942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-241576.20934433723</v>
      </c>
      <c r="L1351" s="444">
        <f t="shared" ca="1" si="127"/>
        <v>-58219866.451985277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-58219866.451985277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-242582.77688327196</v>
      </c>
      <c r="L1352" s="444">
        <f t="shared" ca="1" si="127"/>
        <v>-58462449.228868552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-58462449.228868552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-243593.538453619</v>
      </c>
      <c r="L1353" s="444">
        <f t="shared" ca="1" si="127"/>
        <v>-58706042.767322168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-58706042.767322168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-244608.51153050901</v>
      </c>
      <c r="L1354" s="444">
        <f t="shared" ca="1" si="127"/>
        <v>-58950651.278852679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-58950651.278852679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-245627.71366188617</v>
      </c>
      <c r="L1355" s="444">
        <f t="shared" ca="1" si="127"/>
        <v>-59196278.992514566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-59196278.992514566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-246651.16246881071</v>
      </c>
      <c r="L1356" s="444">
        <f t="shared" ca="1" si="127"/>
        <v>-59442930.154983379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-59442930.154983379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-247678.87564576406</v>
      </c>
      <c r="L1357" s="444">
        <f t="shared" ca="1" si="127"/>
        <v>-59690609.030629143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-59690609.030629143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-248710.87096095475</v>
      </c>
      <c r="L1358" s="444">
        <f t="shared" ca="1" si="127"/>
        <v>-59939319.901590101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-59939319.901590101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-249747.16625662541</v>
      </c>
      <c r="L1359" s="444">
        <f t="shared" ca="1" si="127"/>
        <v>-60189067.06784673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-60189067.06784673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-250787.77944936135</v>
      </c>
      <c r="L1360" s="444">
        <f t="shared" ca="1" si="127"/>
        <v>-60439854.847296089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-60439854.847296089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-251832.72853040037</v>
      </c>
      <c r="L1361" s="444">
        <f t="shared" ca="1" si="127"/>
        <v>-60691687.575826488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-60691687.575826488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-252882.03156594367</v>
      </c>
      <c r="L1362" s="444">
        <f t="shared" ca="1" si="127"/>
        <v>-60944569.60739243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-60944569.60739243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-253935.70669746844</v>
      </c>
      <c r="L1363" s="444">
        <f t="shared" ca="1" si="127"/>
        <v>-61198505.314089902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-61198505.314089902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-254993.77214204124</v>
      </c>
      <c r="L1364" s="444">
        <f t="shared" ca="1" si="127"/>
        <v>-61453499.086231939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-61453499.086231939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-256056.24619263309</v>
      </c>
      <c r="L1365" s="444">
        <f t="shared" ca="1" si="127"/>
        <v>-61709555.332424574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-61709555.332424574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-257123.14721843571</v>
      </c>
      <c r="L1366" s="444">
        <f t="shared" ca="1" si="127"/>
        <v>-61966678.47964301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-61966678.47964301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-258194.49366517921</v>
      </c>
      <c r="L1367" s="444">
        <f t="shared" ca="1" si="127"/>
        <v>-62224872.973308191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-62224872.973308191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-259270.30405545083</v>
      </c>
      <c r="L1368" s="444">
        <f t="shared" ca="1" si="127"/>
        <v>-62484143.277363643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-62484143.277363643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-260350.59698901515</v>
      </c>
      <c r="L1369" s="444">
        <f t="shared" ca="1" si="127"/>
        <v>-62744493.874352656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-62744493.874352656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-261435.3911431361</v>
      </c>
      <c r="L1370" s="444">
        <f t="shared" ca="1" si="127"/>
        <v>-63005929.265495792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-63005929.265495792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-262524.70527289913</v>
      </c>
      <c r="L1371" s="444">
        <f t="shared" ca="1" si="127"/>
        <v>-63268453.97076869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-63268453.97076869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-263618.5582115362</v>
      </c>
      <c r="L1372" s="444">
        <f t="shared" ca="1" si="127"/>
        <v>-63532072.528980225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-63532072.528980225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-264716.96887075092</v>
      </c>
      <c r="L1373" s="444">
        <f t="shared" ca="1" si="127"/>
        <v>-63796789.497850977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-63796789.497850977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-265819.95624104573</v>
      </c>
      <c r="L1374" s="444">
        <f t="shared" ca="1" si="127"/>
        <v>-64062609.454092026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-64062609.454092026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-266927.53939205012</v>
      </c>
      <c r="L1375" s="444">
        <f t="shared" ca="1" si="127"/>
        <v>-64329536.993484072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-64329536.993484072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-268039.73747285031</v>
      </c>
      <c r="L1376" s="444">
        <f t="shared" ca="1" si="127"/>
        <v>-64597576.730956919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-64597576.730956919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-269156.56971232052</v>
      </c>
      <c r="L1377" s="444">
        <f t="shared" ca="1" si="127"/>
        <v>-64866733.300669238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-64866733.300669238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-270278.05541945517</v>
      </c>
      <c r="L1378" s="444">
        <f t="shared" ca="1" si="127"/>
        <v>-65137011.35608869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-65137011.35608869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-271404.21398370288</v>
      </c>
      <c r="L1379" s="444">
        <f t="shared" ca="1" si="127"/>
        <v>-65408415.57007239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-65408415.57007239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-272535.06487530161</v>
      </c>
      <c r="L1380" s="444">
        <f t="shared" ca="1" si="127"/>
        <v>-65680950.634947695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-65680950.634947695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-273670.62764561537</v>
      </c>
      <c r="L1381" s="444">
        <f t="shared" ca="1" si="127"/>
        <v>-65954621.262593307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-65954621.262593307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-274810.92192747211</v>
      </c>
      <c r="L1382" s="444">
        <f t="shared" ca="1" si="127"/>
        <v>-66229432.184520781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-66229432.184520781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-275955.96743550326</v>
      </c>
      <c r="L1383" s="444">
        <f t="shared" ca="1" si="127"/>
        <v>-66505388.151956283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-66505388.151956283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-277105.78396648448</v>
      </c>
      <c r="L1384" s="444">
        <f t="shared" ca="1" si="127"/>
        <v>-66782493.935922764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-66782493.935922764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-278260.39139967819</v>
      </c>
      <c r="L1385" s="444">
        <f t="shared" ca="1" si="127"/>
        <v>-67060754.327322446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-67060754.327322446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-279419.80969717691</v>
      </c>
      <c r="L1386" s="444">
        <f t="shared" ca="1" si="127"/>
        <v>-67340174.137019619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-67340174.137019619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-280584.05890424841</v>
      </c>
      <c r="L1387" s="444">
        <f t="shared" ca="1" si="127"/>
        <v>-67620758.195923865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-67620758.195923865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-281753.15914968279</v>
      </c>
      <c r="L1388" s="444">
        <f t="shared" ca="1" si="127"/>
        <v>-67902511.355073541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-67902511.355073541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-282927.13064613973</v>
      </c>
      <c r="L1389" s="444">
        <f t="shared" ca="1" si="127"/>
        <v>-68185438.485719681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-68185438.485719681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-284105.99369049864</v>
      </c>
      <c r="L1390" s="444">
        <f t="shared" ca="1" si="127"/>
        <v>-68469544.479410186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-68469544.479410186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-285289.76866420911</v>
      </c>
      <c r="L1391" s="444">
        <f t="shared" ca="1" si="127"/>
        <v>-68754834.248074397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-68754834.248074397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-286478.4760336433</v>
      </c>
      <c r="L1392" s="444">
        <f t="shared" ca="1" si="127"/>
        <v>-69041312.72410804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-69041312.72410804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-287672.13635045016</v>
      </c>
      <c r="L1393" s="444">
        <f t="shared" ca="1" si="127"/>
        <v>-69328984.860458493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-69328984.860458493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-288870.77025191038</v>
      </c>
      <c r="L1394" s="444">
        <f t="shared" ca="1" si="127"/>
        <v>-69617855.630710408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-69617855.630710408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-290074.39846129337</v>
      </c>
      <c r="L1395" s="444">
        <f t="shared" ca="1" si="127"/>
        <v>-69907930.029171705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-69907930.029171705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-291283.04178821546</v>
      </c>
      <c r="L1396" s="444">
        <f t="shared" ca="1" si="127"/>
        <v>-70199213.070959926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-70199213.070959926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-292496.72112899966</v>
      </c>
      <c r="L1397" s="444">
        <f t="shared" ca="1" si="127"/>
        <v>-70491709.792088926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-70491709.792088926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-293715.45746703719</v>
      </c>
      <c r="L1398" s="444">
        <f t="shared" ca="1" si="127"/>
        <v>-70785425.24955596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-70785425.24955596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-294939.27187314985</v>
      </c>
      <c r="L1399" s="444">
        <f t="shared" ca="1" si="127"/>
        <v>-71080364.521429107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-71080364.521429107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-296168.18550595461</v>
      </c>
      <c r="L1400" s="444">
        <f t="shared" ca="1" si="127"/>
        <v>-71376532.706935063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-71376532.706935063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-297402.21961222944</v>
      </c>
      <c r="L1401" s="444">
        <f t="shared" ca="1" si="127"/>
        <v>-71673934.926547289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-71673934.926547289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-298641.39552728034</v>
      </c>
      <c r="L1402" s="444">
        <f t="shared" ca="1" si="127"/>
        <v>-71972576.322074562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-71972576.322074562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-299885.73467531067</v>
      </c>
      <c r="L1403" s="444">
        <f t="shared" ca="1" si="127"/>
        <v>-72272462.05674988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-72272462.05674988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-301135.25856979116</v>
      </c>
      <c r="L1404" s="444">
        <f t="shared" ca="1" si="127"/>
        <v>-72573597.315319672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-72573597.315319672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-302389.98881383194</v>
      </c>
      <c r="L1405" s="444">
        <f t="shared" ca="1" si="127"/>
        <v>-72875987.304133505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-72875987.304133505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-303649.94710055628</v>
      </c>
      <c r="L1406" s="444">
        <f t="shared" ca="1" si="127"/>
        <v>-73179637.251234055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-73179637.251234055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-304915.15521347523</v>
      </c>
      <c r="L1407" s="444">
        <f t="shared" ca="1" si="127"/>
        <v>-73484552.40644753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-73484552.40644753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-306185.63502686471</v>
      </c>
      <c r="L1408" s="444">
        <f t="shared" ca="1" si="127"/>
        <v>-73790738.041474402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-73790738.041474402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-307461.40850614331</v>
      </c>
      <c r="L1409" s="444">
        <f t="shared" ca="1" si="127"/>
        <v>-74098199.449980542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-74098199.449980542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-308742.49770825228</v>
      </c>
      <c r="L1410" s="444">
        <f t="shared" ca="1" si="127"/>
        <v>-74406941.947688788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-74406941.947688788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-310028.92478203663</v>
      </c>
      <c r="L1411" s="444">
        <f t="shared" ca="1" si="127"/>
        <v>-74716970.872470826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-74716970.872470826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-311320.71196862846</v>
      </c>
      <c r="L1412" s="444">
        <f t="shared" ca="1" si="127"/>
        <v>-75028291.584439456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-75028291.584439456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-312617.88160183106</v>
      </c>
      <c r="L1413" s="444">
        <f t="shared" ca="1" si="127"/>
        <v>-75340909.466041282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-75340909.466041282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-313920.45610850531</v>
      </c>
      <c r="L1414" s="444">
        <f t="shared" ca="1" si="127"/>
        <v>-75654829.922149792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-75654829.922149792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-315228.45800895744</v>
      </c>
      <c r="L1415" s="444">
        <f t="shared" ca="1" si="127"/>
        <v>-75970058.380158752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-75970058.380158752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-316541.90991732816</v>
      </c>
      <c r="L1416" s="444">
        <f t="shared" ca="1" si="127"/>
        <v>-76286600.290076077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-76286600.290076077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-317860.83454198367</v>
      </c>
      <c r="L1417" s="444">
        <f t="shared" ca="1" si="127"/>
        <v>-76604461.124618053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-76604461.124618053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-319185.25468590856</v>
      </c>
      <c r="L1418" s="444">
        <f t="shared" ca="1" si="127"/>
        <v>-76923646.379303962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-76923646.379303962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-320515.19324709981</v>
      </c>
      <c r="L1419" s="444">
        <f t="shared" ca="1" si="127"/>
        <v>-77244161.572551057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-77244161.572551057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-321850.67321896274</v>
      </c>
      <c r="L1420" s="444">
        <f t="shared" ca="1" si="127"/>
        <v>-77566012.245770022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-77566012.245770022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-323191.71769070841</v>
      </c>
      <c r="L1421" s="444">
        <f t="shared" ca="1" si="127"/>
        <v>-77889203.963460729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-77889203.963460729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-324538.34984775301</v>
      </c>
      <c r="L1422" s="444">
        <f t="shared" ca="1" si="127"/>
        <v>-78213742.313308477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-78213742.313308477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-325890.59297211864</v>
      </c>
      <c r="L1423" s="444">
        <f t="shared" ca="1" si="127"/>
        <v>-78539632.906280592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-78539632.906280592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-327248.47044283582</v>
      </c>
      <c r="L1424" s="444">
        <f t="shared" ca="1" si="127"/>
        <v>-78866881.376723424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-78866881.376723424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-328612.00573634758</v>
      </c>
      <c r="L1425" s="444">
        <f t="shared" ca="1" si="127"/>
        <v>-79195493.382459775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-79195493.382459775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-329981.22242691572</v>
      </c>
      <c r="L1426" s="444">
        <f t="shared" ca="1" si="127"/>
        <v>-79525474.604886696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-79525474.604886696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-331356.14418702788</v>
      </c>
      <c r="L1427" s="444">
        <f t="shared" ca="1" si="127"/>
        <v>-79856830.749073729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-79856830.749073729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-332736.79478780722</v>
      </c>
      <c r="L1428" s="444">
        <f t="shared" ca="1" si="127"/>
        <v>-80189567.543861538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-80189567.543861538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-334123.19809942308</v>
      </c>
      <c r="L1429" s="444">
        <f t="shared" ca="1" si="127"/>
        <v>-80523690.741960958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-80523690.741960958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-335515.37809150398</v>
      </c>
      <c r="L1430" s="444">
        <f t="shared" ca="1" si="127"/>
        <v>-80859206.120052457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-80859206.120052457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-336913.35883355187</v>
      </c>
      <c r="L1431" s="444">
        <f t="shared" ca="1" si="127"/>
        <v>-81196119.478886008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-81196119.478886008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-338317.16449535836</v>
      </c>
      <c r="L1432" s="444">
        <f t="shared" ca="1" si="127"/>
        <v>-81534436.643381372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-81534436.643381372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-339726.8193474224</v>
      </c>
      <c r="L1433" s="444">
        <f t="shared" ca="1" si="127"/>
        <v>-81874163.462728798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-81874163.462728798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-341142.34776137001</v>
      </c>
      <c r="L1434" s="444">
        <f t="shared" ca="1" si="127"/>
        <v>-82215305.810490161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-82215305.810490161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-342563.77421037568</v>
      </c>
      <c r="L1435" s="444">
        <f t="shared" ca="1" si="127"/>
        <v>-82557869.58470054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-82557869.58470054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-343991.1232695856</v>
      </c>
      <c r="L1436" s="444">
        <f t="shared" ca="1" si="127"/>
        <v>-82901860.707970127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-82901860.707970127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-345424.41961654217</v>
      </c>
      <c r="L1437" s="444">
        <f t="shared" ca="1" si="127"/>
        <v>-83247285.127586663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-83247285.127586663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-346863.68803161109</v>
      </c>
      <c r="L1438" s="444">
        <f t="shared" ca="1" si="127"/>
        <v>-83594148.815618277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-83594148.815618277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-348308.95339840947</v>
      </c>
      <c r="L1439" s="444">
        <f t="shared" ca="1" si="127"/>
        <v>-83942457.769016683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-83942457.769016683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-349760.2407042362</v>
      </c>
      <c r="L1440" s="444">
        <f t="shared" ca="1" si="127"/>
        <v>-84292218.009720922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-84292218.009720922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-351217.57504050381</v>
      </c>
      <c r="L1441" s="444">
        <f t="shared" ca="1" si="127"/>
        <v>-84643435.584761426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-84643435.584761426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-352680.98160317261</v>
      </c>
      <c r="L1442" s="444">
        <f t="shared" ca="1" si="127"/>
        <v>-84996116.566364601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-84996116.566364601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-354150.48569318582</v>
      </c>
      <c r="L1443" s="444">
        <f t="shared" ca="1" si="127"/>
        <v>-85350267.052057788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-85350267.052057788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-355626.11271690746</v>
      </c>
      <c r="L1444" s="444">
        <f t="shared" ca="1" si="127"/>
        <v>-85705893.164774701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-85705893.164774701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-357107.88818656123</v>
      </c>
      <c r="L1445" s="444">
        <f t="shared" ca="1" si="127"/>
        <v>-86063001.05296126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-86063001.05296126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-358595.8377206719</v>
      </c>
      <c r="L1446" s="444">
        <f t="shared" ca="1" si="127"/>
        <v>-86421596.890681937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-86421596.890681937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-360089.98704450805</v>
      </c>
      <c r="L1447" s="444">
        <f t="shared" ca="1" si="127"/>
        <v>-86781686.877726451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-86781686.877726451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-361590.3619905269</v>
      </c>
      <c r="L1448" s="444">
        <f t="shared" ca="1" si="127"/>
        <v>-87143277.239716977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-87143277.239716977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-363096.98849882075</v>
      </c>
      <c r="L1449" s="444">
        <f t="shared" ca="1" si="127"/>
        <v>-87506374.228215799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-87506374.228215799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-364609.89261756581</v>
      </c>
      <c r="L1450" s="444">
        <f t="shared" ca="1" si="127"/>
        <v>-87870984.120833367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-87870984.120833367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-366129.10050347238</v>
      </c>
      <c r="L1451" s="444">
        <f t="shared" ca="1" si="127"/>
        <v>-88237113.221336842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-88237113.221336842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-367654.63842223684</v>
      </c>
      <c r="L1452" s="444">
        <f t="shared" ca="1" si="127"/>
        <v>-88604767.859759077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-88604767.859759077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-369186.53274899616</v>
      </c>
      <c r="L1453" s="444">
        <f t="shared" ca="1" si="127"/>
        <v>-88973954.392508075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-88973954.392508075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-370724.80996878364</v>
      </c>
      <c r="L1454" s="444">
        <f t="shared" ca="1" si="127"/>
        <v>-89344679.202476859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-89344679.202476859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-372269.49667698692</v>
      </c>
      <c r="L1455" s="444">
        <f t="shared" ca="1" si="127"/>
        <v>-89716948.699153841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-89716948.699153841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-373820.61957980768</v>
      </c>
      <c r="L1456" s="444">
        <f t="shared" ca="1" si="127"/>
        <v>-90090769.318733647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-90090769.318733647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-375378.20549472352</v>
      </c>
      <c r="L1457" s="444">
        <f t="shared" ca="1" si="127"/>
        <v>-90466147.524228364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-90466147.524228364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-376942.28135095153</v>
      </c>
      <c r="L1458" s="444">
        <f t="shared" ca="1" si="127"/>
        <v>-90843089.80557932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-90843089.80557932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-378512.87418991385</v>
      </c>
      <c r="L1459" s="444">
        <f t="shared" ca="1" si="127"/>
        <v>-91221602.679769233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-91221602.679769233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-380090.01116570516</v>
      </c>
      <c r="L1460" s="444">
        <f t="shared" ca="1" si="127"/>
        <v>-91601692.690934941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-91601692.690934941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-381673.71954556223</v>
      </c>
      <c r="L1461" s="444">
        <f t="shared" ca="1" si="127"/>
        <v>-91983366.410480499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-91983366.410480499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-383264.0267103354</v>
      </c>
      <c r="L1462" s="444">
        <f t="shared" ca="1" si="127"/>
        <v>-92366630.437190831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-92366630.437190831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-384860.96015496179</v>
      </c>
      <c r="L1463" s="444">
        <f t="shared" ca="1" si="127"/>
        <v>-92751491.397345796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-92751491.397345796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-386464.54748894082</v>
      </c>
      <c r="L1464" s="444">
        <f t="shared" ca="1" si="127"/>
        <v>-93137955.944834739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-93137955.944834739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-388074.81643681141</v>
      </c>
      <c r="L1465" s="444">
        <f t="shared" ca="1" si="127"/>
        <v>-93526030.761271551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-93526030.761271551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-389691.79483863147</v>
      </c>
      <c r="L1466" s="444">
        <f t="shared" ca="1" si="127"/>
        <v>-93915722.556110188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-93915722.556110188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-391315.51065045909</v>
      </c>
      <c r="L1467" s="444">
        <f t="shared" ca="1" si="127"/>
        <v>-94307038.066760644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-94307038.066760644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-392945.99194483599</v>
      </c>
      <c r="L1468" s="444">
        <f t="shared" ca="1" si="127"/>
        <v>-94699984.058705479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-94699984.058705479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-394583.26691127283</v>
      </c>
      <c r="L1469" s="444">
        <f t="shared" ca="1" si="127"/>
        <v>-95094567.325616747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-95094567.325616747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-396227.36385673645</v>
      </c>
      <c r="L1470" s="444">
        <f t="shared" ca="1" si="127"/>
        <v>-95490794.68947348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-95490794.68947348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-397878.31120613951</v>
      </c>
      <c r="L1471" s="444">
        <f t="shared" ca="1" si="127"/>
        <v>-95888673.000679612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-95888673.000679612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-399536.1375028317</v>
      </c>
      <c r="L1472" s="444">
        <f t="shared" ca="1" si="127"/>
        <v>-96288209.138182446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-96288209.138182446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-401200.8714090935</v>
      </c>
      <c r="L1473" s="444">
        <f t="shared" ca="1" si="127"/>
        <v>-96689410.009591535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-96689410.009591535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-402872.54170663137</v>
      </c>
      <c r="L1474" s="444">
        <f t="shared" ca="1" si="127"/>
        <v>-97092282.551298171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-97092282.551298171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-404551.17729707569</v>
      </c>
      <c r="L1475" s="444">
        <f t="shared" ca="1" si="127"/>
        <v>-97496833.728595242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-97496833.728595242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-406236.80720248015</v>
      </c>
      <c r="L1476" s="444">
        <f t="shared" ca="1" si="127"/>
        <v>-97903070.535797715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-97903070.535797715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-407929.46056582383</v>
      </c>
      <c r="L1477" s="444">
        <f t="shared" ca="1" si="127"/>
        <v>-98310999.996363536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-98310999.996363536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-409629.16665151471</v>
      </c>
      <c r="L1478" s="444">
        <f t="shared" ca="1" si="127"/>
        <v>-98720629.163015053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-98720629.163015053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-411335.95484589605</v>
      </c>
      <c r="L1479" s="444">
        <f t="shared" ca="1" si="127"/>
        <v>-99131965.117860943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-99131965.117860943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-413049.85465775395</v>
      </c>
      <c r="L1480" s="444">
        <f t="shared" ca="1" si="127"/>
        <v>-99545014.972518697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-99545014.972518697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-414770.8957188279</v>
      </c>
      <c r="L1481" s="444">
        <f t="shared" ca="1" si="127"/>
        <v>-99959785.868237525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-99959785.868237525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-416499.10778432305</v>
      </c>
      <c r="L1482" s="444">
        <f t="shared" ca="1" si="127"/>
        <v>-100376284.97602184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-100376284.97602184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-418234.52073342435</v>
      </c>
      <c r="L1483" s="444">
        <f t="shared" ca="1" si="127"/>
        <v>-100794519.49675527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-100794519.49675527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-419977.16456981364</v>
      </c>
      <c r="L1484" s="444">
        <f t="shared" ca="1" si="127"/>
        <v>-101214496.66132508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-101214496.66132508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-421727.06942218781</v>
      </c>
      <c r="L1485" s="444">
        <f t="shared" ca="1" si="127"/>
        <v>-101636223.73074727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-101636223.73074727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-423484.2655447803</v>
      </c>
      <c r="L1486" s="444">
        <f t="shared" ca="1" si="127"/>
        <v>-102059707.99629205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-102059707.99629205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-425248.78331788356</v>
      </c>
      <c r="L1487" s="444">
        <f t="shared" ca="1" si="127"/>
        <v>-102484956.77960993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-102484956.77960993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-427020.6532483747</v>
      </c>
      <c r="L1488" s="444">
        <f t="shared" ca="1" si="127"/>
        <v>-102911977.4328583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-102911977.4328583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-428799.90597024292</v>
      </c>
      <c r="L1489" s="444">
        <f t="shared" ca="1" si="127"/>
        <v>-103340777.33882855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-103340777.33882855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-430586.57224511896</v>
      </c>
      <c r="L1490" s="444">
        <f t="shared" ca="1" si="127"/>
        <v>-103771363.91107367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-103771363.91107367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-432380.68296280695</v>
      </c>
      <c r="L1491" s="444">
        <f t="shared" ca="1" si="127"/>
        <v>-104203744.59403647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-104203744.59403647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-434182.26914181863</v>
      </c>
      <c r="L1492" s="444">
        <f t="shared" ca="1" si="127"/>
        <v>-104637926.8631783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-104637926.8631783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-435991.36192990956</v>
      </c>
      <c r="L1493" s="444">
        <f t="shared" ca="1" si="127"/>
        <v>-105073918.22510821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-105073918.22510821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-437807.9926046175</v>
      </c>
      <c r="L1494" s="444">
        <f t="shared" ca="1" si="127"/>
        <v>-105511726.21771282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-105511726.21771282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-439632.19257380348</v>
      </c>
      <c r="L1495" s="444">
        <f t="shared" ca="1" si="127"/>
        <v>-105951358.41028662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-105951358.41028662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-441463.99337619421</v>
      </c>
      <c r="L1496" s="444">
        <f t="shared" ca="1" si="127"/>
        <v>-106392822.40366282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-106392822.40366282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-443303.42668192839</v>
      </c>
      <c r="L1497" s="444">
        <f t="shared" ca="1" si="127"/>
        <v>-106836125.83034475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-106836125.83034475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-445150.52429310314</v>
      </c>
      <c r="L1498" s="444">
        <f t="shared" ca="1" si="127"/>
        <v>-107281276.35463786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-107281276.35463786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-447005.31814432435</v>
      </c>
      <c r="L1499" s="444">
        <f t="shared" ca="1" si="127"/>
        <v>-107728281.67278218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-107728281.67278218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-448867.84030325909</v>
      </c>
      <c r="L1500" s="444">
        <f t="shared" ca="1" si="127"/>
        <v>-108177149.51308544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-108177149.51308544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-450738.12297118932</v>
      </c>
      <c r="L1501" s="444">
        <f t="shared" ca="1" si="127"/>
        <v>-108627887.63605663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-108627887.63605663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-452616.19848356926</v>
      </c>
      <c r="L1502" s="444">
        <f t="shared" ca="1" si="127"/>
        <v>-109080503.8345402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-109080503.8345402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-454502.09931058419</v>
      </c>
      <c r="L1503" s="444">
        <f t="shared" ca="1" si="127"/>
        <v>-109535005.93385078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-109535005.93385078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-456395.85805771156</v>
      </c>
      <c r="L1504" s="444">
        <f t="shared" ca="1" si="127"/>
        <v>-109991401.79190849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-109991401.79190849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-458297.50746628537</v>
      </c>
      <c r="L1505" s="444">
        <f t="shared" ca="1" si="127"/>
        <v>-110449699.29937477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-110449699.29937477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-460207.08041406155</v>
      </c>
      <c r="L1506" s="444">
        <f t="shared" ca="1" si="127"/>
        <v>-110909906.37978883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-110909906.37978883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-462124.60991578671</v>
      </c>
      <c r="L1507" s="444">
        <f t="shared" ca="1" si="127"/>
        <v>-111372030.98970462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-111372030.98970462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-464050.12912376923</v>
      </c>
      <c r="L1508" s="444">
        <f t="shared" ca="1" si="127"/>
        <v>-111836081.11882839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-111836081.11882839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-465983.6713284516</v>
      </c>
      <c r="L1509" s="444">
        <f t="shared" ca="1" si="127"/>
        <v>-112302064.79015684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-112302064.79015684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-467925.26995898684</v>
      </c>
      <c r="L1510" s="444">
        <f t="shared" ca="1" si="127"/>
        <v>-112769990.06011583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-112769990.06011583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-469874.95858381595</v>
      </c>
      <c r="L1511" s="444">
        <f t="shared" ca="1" si="127"/>
        <v>-113239865.01869965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-113239865.01869965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-471832.77091124852</v>
      </c>
      <c r="L1512" s="444">
        <f t="shared" ca="1" si="127"/>
        <v>-113711697.78961089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-113711697.78961089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-473798.74079004535</v>
      </c>
      <c r="L1513" s="444">
        <f t="shared" ca="1" si="127"/>
        <v>-114185496.53040093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-114185496.53040093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-475772.90221000387</v>
      </c>
      <c r="L1514" s="444">
        <f t="shared" ca="1" si="127"/>
        <v>-114661269.43261093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-114661269.43261093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-477755.2893025456</v>
      </c>
      <c r="L1515" s="444">
        <f t="shared" ca="1" si="127"/>
        <v>-115139024.72191347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-115139024.72191347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-479745.93634130608</v>
      </c>
      <c r="L1516" s="444">
        <f t="shared" ca="1" si="127"/>
        <v>-115618770.65825477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-115618770.65825477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-481744.87774272822</v>
      </c>
      <c r="L1517" s="444">
        <f t="shared" ca="1" si="127"/>
        <v>-116100515.5359975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-116100515.5359975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-483752.1480666562</v>
      </c>
      <c r="L1518" s="444">
        <f t="shared" ca="1" si="127"/>
        <v>-116584267.68406415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-116584267.68406415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-485767.78201693395</v>
      </c>
      <c r="L1519" s="444">
        <f t="shared" ca="1" si="127"/>
        <v>-117070035.46608108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-117070035.46608108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-487791.81444200443</v>
      </c>
      <c r="L1520" s="444">
        <f t="shared" ca="1" si="127"/>
        <v>-117557827.28052309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-117557827.28052309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-489824.28033551294</v>
      </c>
      <c r="L1521" s="444">
        <f t="shared" ca="1" si="127"/>
        <v>-118047651.56085861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-118047651.56085861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-491865.21483691083</v>
      </c>
      <c r="L1522" s="444">
        <f t="shared" ca="1" si="127"/>
        <v>-118539516.77569552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-118539516.77569552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-493914.65323206474</v>
      </c>
      <c r="L1523" s="444">
        <f t="shared" ca="1" si="127"/>
        <v>-119033431.42892759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-119033431.42892759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-495972.63095386489</v>
      </c>
      <c r="L1524" s="444">
        <f t="shared" ca="1" si="127"/>
        <v>-119529404.05988145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-119529404.05988145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-498039.18358283944</v>
      </c>
      <c r="L1525" s="444">
        <f t="shared" ca="1" si="127"/>
        <v>-120027443.24346429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-120027443.24346429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-500114.34684776788</v>
      </c>
      <c r="L1526" s="444">
        <f t="shared" ca="1" si="127"/>
        <v>-120527557.59031206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-120527557.59031206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-502198.15662630025</v>
      </c>
      <c r="L1527" s="444">
        <f t="shared" ca="1" si="127"/>
        <v>-121029755.74693836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-121029755.74693836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-504290.64894557651</v>
      </c>
      <c r="L1528" s="444">
        <f t="shared" ca="1" si="127"/>
        <v>-121534046.39588393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-121534046.39588393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-506391.8599828498</v>
      </c>
      <c r="L1529" s="444">
        <f t="shared" ca="1" si="127"/>
        <v>-122040438.25586678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-122040438.25586678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-508501.82606611156</v>
      </c>
      <c r="L1530" s="444">
        <f t="shared" ca="1" si="127"/>
        <v>-122548940.08193289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-122548940.08193289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-510620.58367472037</v>
      </c>
      <c r="L1531" s="444">
        <f t="shared" ca="1" si="127"/>
        <v>-123059560.6656076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-123059560.6656076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-512748.16944003175</v>
      </c>
      <c r="L1532" s="444">
        <f t="shared" ca="1" si="127"/>
        <v>-123572308.83504763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-123572308.83504763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-514884.62014603178</v>
      </c>
      <c r="L1533" s="444">
        <f t="shared" ca="1" si="127"/>
        <v>-124087193.45519367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-124087193.45519367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-517029.97272997361</v>
      </c>
      <c r="L1534" s="444">
        <f t="shared" ca="1" si="127"/>
        <v>-124604223.42792365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-124604223.42792365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-519184.26428301516</v>
      </c>
      <c r="L1535" s="444">
        <f t="shared" ca="1" si="127"/>
        <v>-125123407.69220667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-125123407.69220667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-521347.5320508611</v>
      </c>
      <c r="L1536" s="444">
        <f t="shared" ca="1" si="127"/>
        <v>-125644755.22425753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-125644755.22425753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-523519.81343440636</v>
      </c>
      <c r="L1537" s="444">
        <f t="shared" ca="1" si="127"/>
        <v>-126168275.03769194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-126168275.03769194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-525701.14599038311</v>
      </c>
      <c r="L1538" s="444">
        <f t="shared" ref="L1538:L1792" ca="1" si="132">I1538-J1538+K1538</f>
        <v>-126693976.18368232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-126693976.18368232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-527891.56743200962</v>
      </c>
      <c r="L1539" s="444">
        <f t="shared" ca="1" si="132"/>
        <v>-127221867.75111434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-127221867.75111434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-530091.11562964309</v>
      </c>
      <c r="L1540" s="444">
        <f t="shared" ca="1" si="132"/>
        <v>-127751958.86674398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-127751958.86674398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-532299.82861143327</v>
      </c>
      <c r="L1541" s="444">
        <f t="shared" ca="1" si="132"/>
        <v>-128284258.69535542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-128284258.69535542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-534517.74456398096</v>
      </c>
      <c r="L1542" s="444">
        <f t="shared" ca="1" si="132"/>
        <v>-128818776.4399194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-128818776.4399194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-536744.90183299745</v>
      </c>
      <c r="L1543" s="444">
        <f t="shared" ca="1" si="132"/>
        <v>-129355521.3417524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-129355521.3417524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-538981.33892396826</v>
      </c>
      <c r="L1544" s="444">
        <f t="shared" ca="1" si="132"/>
        <v>-129894502.68067636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-129894502.68067636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-541227.09450281819</v>
      </c>
      <c r="L1545" s="444">
        <f t="shared" ca="1" si="132"/>
        <v>-130435729.77517918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-130435729.77517918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-543482.20739657991</v>
      </c>
      <c r="L1546" s="444">
        <f t="shared" ca="1" si="132"/>
        <v>-130979211.98257576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-130979211.98257576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-545746.71659406566</v>
      </c>
      <c r="L1547" s="444">
        <f t="shared" ca="1" si="132"/>
        <v>-131524958.69916983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-131524958.69916983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-548020.66124654096</v>
      </c>
      <c r="L1548" s="444">
        <f t="shared" ca="1" si="132"/>
        <v>-132072979.36041637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-132072979.36041637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-550304.08066840156</v>
      </c>
      <c r="L1549" s="444">
        <f t="shared" ca="1" si="132"/>
        <v>-132623283.44108477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-132623283.44108477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-552597.01433785318</v>
      </c>
      <c r="L1550" s="444">
        <f t="shared" ca="1" si="132"/>
        <v>-133175880.45542262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-133175880.45542262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-554899.50189759431</v>
      </c>
      <c r="L1551" s="444">
        <f t="shared" ca="1" si="132"/>
        <v>-133730779.95732021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-133730779.95732021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-557211.58315550094</v>
      </c>
      <c r="L1552" s="444">
        <f t="shared" ca="1" si="132"/>
        <v>-134287991.54047573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-134287991.54047573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-559533.2980853155</v>
      </c>
      <c r="L1553" s="444">
        <f t="shared" ca="1" si="132"/>
        <v>-134847524.83856103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-134847524.83856103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-561864.6868273376</v>
      </c>
      <c r="L1554" s="444">
        <f t="shared" ca="1" si="132"/>
        <v>-135409389.52538836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-135409389.52538836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-564205.78968911816</v>
      </c>
      <c r="L1555" s="444">
        <f t="shared" ca="1" si="132"/>
        <v>-135973595.31507748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-135973595.31507748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-566556.64714615617</v>
      </c>
      <c r="L1556" s="444">
        <f t="shared" ca="1" si="132"/>
        <v>-136540151.96222365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-136540151.96222365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-568917.2998425985</v>
      </c>
      <c r="L1557" s="444">
        <f t="shared" ca="1" si="132"/>
        <v>-137109069.26206625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-137109069.26206625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-571287.78859194263</v>
      </c>
      <c r="L1558" s="444">
        <f t="shared" ca="1" si="132"/>
        <v>-137680357.0506582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-137680357.0506582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-573668.15437774244</v>
      </c>
      <c r="L1559" s="444">
        <f t="shared" ca="1" si="132"/>
        <v>-138254025.20503592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-138254025.20503592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-576058.4383543164</v>
      </c>
      <c r="L1560" s="444">
        <f t="shared" ca="1" si="132"/>
        <v>-138830083.64339024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-138830083.64339024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-578458.68184745929</v>
      </c>
      <c r="L1561" s="444">
        <f t="shared" ca="1" si="132"/>
        <v>-139408542.32523769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-139408542.32523769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-580868.92635515705</v>
      </c>
      <c r="L1562" s="444">
        <f t="shared" ca="1" si="132"/>
        <v>-139989411.25159284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-139989411.25159284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-583289.21354830347</v>
      </c>
      <c r="L1563" s="444">
        <f t="shared" ca="1" si="132"/>
        <v>-140572700.46514115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-140572700.46514115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-585719.58527142147</v>
      </c>
      <c r="L1564" s="444">
        <f t="shared" ca="1" si="132"/>
        <v>-141158420.05041257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-141158420.05041257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-588160.08354338573</v>
      </c>
      <c r="L1565" s="444">
        <f t="shared" ca="1" si="132"/>
        <v>-141746580.13395596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-141746580.13395596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-590610.75055814977</v>
      </c>
      <c r="L1566" s="444">
        <f t="shared" ca="1" si="132"/>
        <v>-142337190.88451409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-142337190.88451409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-593071.62868547533</v>
      </c>
      <c r="L1567" s="444">
        <f t="shared" ca="1" si="132"/>
        <v>-142930262.51319957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-142930262.51319957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-595542.76047166483</v>
      </c>
      <c r="L1568" s="444">
        <f t="shared" ca="1" si="132"/>
        <v>-143525805.27367124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-143525805.27367124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-598024.18864029681</v>
      </c>
      <c r="L1569" s="444">
        <f t="shared" ca="1" si="132"/>
        <v>-144123829.46231154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-144123829.46231154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-600515.95609296474</v>
      </c>
      <c r="L1570" s="444">
        <f t="shared" ca="1" si="132"/>
        <v>-144724345.41840449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-144724345.41840449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-603018.10591001867</v>
      </c>
      <c r="L1571" s="444">
        <f t="shared" ca="1" si="132"/>
        <v>-145327363.52431452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-145327363.52431452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-605530.68135131046</v>
      </c>
      <c r="L1572" s="444">
        <f t="shared" ca="1" si="132"/>
        <v>-145932894.20566583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-145932894.20566583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-608053.72585694096</v>
      </c>
      <c r="L1573" s="444">
        <f t="shared" ca="1" si="132"/>
        <v>-146540947.93152276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-146540947.93152276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-610587.28304801148</v>
      </c>
      <c r="L1574" s="444">
        <f t="shared" ca="1" si="132"/>
        <v>-147151535.21457076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-147151535.21457076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-613131.39672737813</v>
      </c>
      <c r="L1575" s="444">
        <f t="shared" ca="1" si="132"/>
        <v>-147764666.61129814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-147764666.61129814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-615686.1108804089</v>
      </c>
      <c r="L1576" s="444">
        <f t="shared" ca="1" si="132"/>
        <v>-148380352.72217855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-148380352.72217855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-618251.46967574395</v>
      </c>
      <c r="L1577" s="444">
        <f t="shared" ca="1" si="132"/>
        <v>-148998604.1918543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-148998604.1918543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-620827.51746605954</v>
      </c>
      <c r="L1578" s="444">
        <f t="shared" ca="1" si="132"/>
        <v>-149619431.70932037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-149619431.70932037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-623414.29878883483</v>
      </c>
      <c r="L1579" s="444">
        <f t="shared" ca="1" si="132"/>
        <v>-150242846.00810921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-150242846.00810921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-626011.85836712166</v>
      </c>
      <c r="L1580" s="444">
        <f t="shared" ca="1" si="132"/>
        <v>-150868857.86647633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-150868857.86647633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-628620.24111031799</v>
      </c>
      <c r="L1581" s="444">
        <f t="shared" ca="1" si="132"/>
        <v>-151497478.10758665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-151497478.10758665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-631239.49211494438</v>
      </c>
      <c r="L1582" s="444">
        <f t="shared" ca="1" si="132"/>
        <v>-152128717.59970158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-152128717.59970158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-633869.6566654233</v>
      </c>
      <c r="L1583" s="444">
        <f t="shared" ca="1" si="132"/>
        <v>-152762587.256367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-152762587.256367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-636510.78023486247</v>
      </c>
      <c r="L1584" s="444">
        <f t="shared" ca="1" si="132"/>
        <v>-153399098.03660187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-153399098.03660187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-639162.90848584112</v>
      </c>
      <c r="L1585" s="444">
        <f t="shared" ca="1" si="132"/>
        <v>-154038260.9450877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-154038260.9450877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-641826.08727119875</v>
      </c>
      <c r="L1586" s="444">
        <f t="shared" ca="1" si="132"/>
        <v>-154680087.03235891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-154680087.03235891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-644500.36263482878</v>
      </c>
      <c r="L1587" s="444">
        <f t="shared" ca="1" si="132"/>
        <v>-155324587.39499375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-155324587.39499375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-647185.78081247397</v>
      </c>
      <c r="L1588" s="444">
        <f t="shared" ca="1" si="132"/>
        <v>-155971773.17580622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-155971773.17580622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-649882.3882325259</v>
      </c>
      <c r="L1589" s="444">
        <f t="shared" ca="1" si="132"/>
        <v>-156621655.56403875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-156621655.56403875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-652590.23151682818</v>
      </c>
      <c r="L1590" s="444">
        <f t="shared" ca="1" si="132"/>
        <v>-157274245.79555559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-157274245.79555559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-655309.35748148162</v>
      </c>
      <c r="L1591" s="444">
        <f t="shared" ca="1" si="132"/>
        <v>-157929555.15303707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-157929555.15303707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-658039.81313765445</v>
      </c>
      <c r="L1592" s="444">
        <f t="shared" ca="1" si="132"/>
        <v>-158587594.96617472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-158587594.96617472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-660781.6456923947</v>
      </c>
      <c r="L1593" s="444">
        <f t="shared" ca="1" si="132"/>
        <v>-159248376.61186713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-159248376.61186713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-663534.90254944633</v>
      </c>
      <c r="L1594" s="444">
        <f t="shared" ca="1" si="132"/>
        <v>-159911911.51441658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-159911911.51441658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-666299.631310069</v>
      </c>
      <c r="L1595" s="444">
        <f t="shared" ca="1" si="132"/>
        <v>-160578211.14572665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-160578211.14572665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-669075.87977386103</v>
      </c>
      <c r="L1596" s="444">
        <f t="shared" ca="1" si="132"/>
        <v>-161247287.02550051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-161247287.02550051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-671863.69593958545</v>
      </c>
      <c r="L1597" s="444">
        <f t="shared" ca="1" si="132"/>
        <v>-161919150.72144008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-161919150.72144008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-674663.1280060003</v>
      </c>
      <c r="L1598" s="444">
        <f t="shared" ca="1" si="132"/>
        <v>-162593813.84944609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-162593813.84944609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-677474.22437269206</v>
      </c>
      <c r="L1599" s="444">
        <f t="shared" ca="1" si="132"/>
        <v>-163271288.07381877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-163271288.07381877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-680297.03364091157</v>
      </c>
      <c r="L1600" s="444">
        <f t="shared" ca="1" si="132"/>
        <v>-163951585.10745969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-163951585.10745969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-683131.60461441544</v>
      </c>
      <c r="L1601" s="444">
        <f t="shared" ca="1" si="132"/>
        <v>-164634716.7120741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-164634716.7120741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-685977.98630030872</v>
      </c>
      <c r="L1602" s="444">
        <f t="shared" ca="1" si="132"/>
        <v>-165320694.69837442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-165320694.69837442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-688836.22790989338</v>
      </c>
      <c r="L1603" s="444">
        <f t="shared" ca="1" si="132"/>
        <v>-166009530.92628431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-166009530.92628431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-691706.37885951798</v>
      </c>
      <c r="L1604" s="444">
        <f t="shared" ca="1" si="132"/>
        <v>-166701237.30514383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-166701237.30514383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-694588.48877143266</v>
      </c>
      <c r="L1605" s="444">
        <f t="shared" ca="1" si="132"/>
        <v>-167395825.79391527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-167395825.79391527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-697482.607474647</v>
      </c>
      <c r="L1606" s="444">
        <f t="shared" ca="1" si="132"/>
        <v>-168093308.40138993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-168093308.40138993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-700388.78500579135</v>
      </c>
      <c r="L1607" s="444">
        <f t="shared" ca="1" si="132"/>
        <v>-168793697.1863957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-168793697.1863957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-703307.07160998206</v>
      </c>
      <c r="L1608" s="444">
        <f t="shared" ca="1" si="132"/>
        <v>-169497004.25800568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-169497004.25800568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-706237.51774169027</v>
      </c>
      <c r="L1609" s="444">
        <f t="shared" ca="1" si="132"/>
        <v>-170203241.77574736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-170203241.77574736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-709180.174065614</v>
      </c>
      <c r="L1610" s="444">
        <f t="shared" ca="1" si="132"/>
        <v>-170912421.94981298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-170912421.94981298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-712135.09145755402</v>
      </c>
      <c r="L1611" s="444">
        <f t="shared" ca="1" si="132"/>
        <v>-171624557.04127052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-171624557.04127052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-715102.32100529387</v>
      </c>
      <c r="L1612" s="444">
        <f t="shared" ca="1" si="132"/>
        <v>-172339659.36227581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-172339659.36227581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-718081.91400948248</v>
      </c>
      <c r="L1613" s="444">
        <f t="shared" ca="1" si="132"/>
        <v>-173057741.27628529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-173057741.27628529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-721073.92198452202</v>
      </c>
      <c r="L1614" s="444">
        <f t="shared" ca="1" si="132"/>
        <v>-173778815.19826981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-173778815.19826981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-724078.39665945759</v>
      </c>
      <c r="L1615" s="444">
        <f t="shared" ca="1" si="132"/>
        <v>-174502893.59492928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-174502893.59492928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-727095.38997887203</v>
      </c>
      <c r="L1616" s="444">
        <f t="shared" ca="1" si="132"/>
        <v>-175229988.98490816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-175229988.98490816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-730124.95410378405</v>
      </c>
      <c r="L1617" s="444">
        <f t="shared" ca="1" si="132"/>
        <v>-175960113.93901196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-175960113.93901196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-733167.14141254988</v>
      </c>
      <c r="L1618" s="444">
        <f t="shared" ca="1" si="132"/>
        <v>-176693281.08042452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-176693281.08042452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-736222.00450176885</v>
      </c>
      <c r="L1619" s="444">
        <f t="shared" ca="1" si="132"/>
        <v>-177429503.08492628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-177429503.08492628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-739289.59618719283</v>
      </c>
      <c r="L1620" s="444">
        <f t="shared" ca="1" si="132"/>
        <v>-178168792.68111348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-178168792.68111348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-742369.96950463951</v>
      </c>
      <c r="L1621" s="444">
        <f t="shared" ca="1" si="132"/>
        <v>-178911162.65061814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-178911162.65061814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-745463.17771090893</v>
      </c>
      <c r="L1622" s="444">
        <f t="shared" ca="1" si="132"/>
        <v>-179656625.82832906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-179656625.82832906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-748569.27428470436</v>
      </c>
      <c r="L1623" s="444">
        <f t="shared" ca="1" si="132"/>
        <v>-180405195.10261375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-180405195.10261375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-751688.31292755727</v>
      </c>
      <c r="L1624" s="444">
        <f t="shared" ca="1" si="132"/>
        <v>-181156883.41554129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-181156883.41554129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-754820.34756475536</v>
      </c>
      <c r="L1625" s="444">
        <f t="shared" ca="1" si="132"/>
        <v>-181911703.76310605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-181911703.76310605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-757965.43234627519</v>
      </c>
      <c r="L1626" s="444">
        <f t="shared" ca="1" si="132"/>
        <v>-182669669.19545233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-182669669.19545233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-761123.62164771801</v>
      </c>
      <c r="L1627" s="444">
        <f t="shared" ca="1" si="132"/>
        <v>-183430792.81710005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-183430792.81710005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-764294.97007125022</v>
      </c>
      <c r="L1628" s="444">
        <f t="shared" ca="1" si="132"/>
        <v>-184195087.7871713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-184195087.7871713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-767479.53244654706</v>
      </c>
      <c r="L1629" s="444">
        <f t="shared" ca="1" si="132"/>
        <v>-184962567.31961784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-184962567.31961784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-770677.36383174104</v>
      </c>
      <c r="L1630" s="444">
        <f t="shared" ca="1" si="132"/>
        <v>-185733244.68344957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-185733244.68344957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-773888.51951437315</v>
      </c>
      <c r="L1631" s="444">
        <f t="shared" ca="1" si="132"/>
        <v>-186507133.20296395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-186507133.20296395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-777113.05501234974</v>
      </c>
      <c r="L1632" s="444">
        <f t="shared" ca="1" si="132"/>
        <v>-187284246.25797629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-187284246.25797629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-780351.02607490122</v>
      </c>
      <c r="L1633" s="444">
        <f t="shared" ca="1" si="132"/>
        <v>-188064597.28405118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-188064597.28405118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-783602.48868354654</v>
      </c>
      <c r="L1634" s="444">
        <f t="shared" ca="1" si="132"/>
        <v>-188848199.77273473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-188848199.77273473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-786867.49905306136</v>
      </c>
      <c r="L1635" s="444">
        <f t="shared" ca="1" si="132"/>
        <v>-189635067.27178779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-189635067.27178779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-790146.11363244918</v>
      </c>
      <c r="L1636" s="444">
        <f t="shared" ca="1" si="132"/>
        <v>-190425213.38542023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-190425213.38542023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-793438.38910591765</v>
      </c>
      <c r="L1637" s="444">
        <f t="shared" ca="1" si="132"/>
        <v>-191218651.77452615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-191218651.77452615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-796744.38239385898</v>
      </c>
      <c r="L1638" s="444">
        <f t="shared" ca="1" si="132"/>
        <v>-192015396.15692002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-192015396.15692002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-800064.15065383341</v>
      </c>
      <c r="L1639" s="444">
        <f t="shared" ca="1" si="132"/>
        <v>-192815460.30757385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-192815460.30757385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-803397.75128155772</v>
      </c>
      <c r="L1640" s="444">
        <f t="shared" ca="1" si="132"/>
        <v>-193618858.05885541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-193618858.05885541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-806745.24191189755</v>
      </c>
      <c r="L1641" s="444">
        <f t="shared" ca="1" si="132"/>
        <v>-194425603.3007673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-194425603.3007673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-810106.68041986378</v>
      </c>
      <c r="L1642" s="444">
        <f t="shared" ca="1" si="132"/>
        <v>-195235709.98118716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-195235709.98118716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-813482.12492161314</v>
      </c>
      <c r="L1643" s="444">
        <f t="shared" ca="1" si="132"/>
        <v>-196049192.10610878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-196049192.10610878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-816871.63377545332</v>
      </c>
      <c r="L1644" s="444">
        <f t="shared" ca="1" si="132"/>
        <v>-196866063.73988423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-196866063.73988423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-820275.2655828509</v>
      </c>
      <c r="L1645" s="444">
        <f t="shared" ca="1" si="132"/>
        <v>-197686339.00546709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-197686339.00546709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-823693.07918944617</v>
      </c>
      <c r="L1646" s="444">
        <f t="shared" ca="1" si="132"/>
        <v>-198510032.08465654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-198510032.08465654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-827125.13368606893</v>
      </c>
      <c r="L1647" s="444">
        <f t="shared" ca="1" si="132"/>
        <v>-199337157.2183426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-199337157.2183426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-830571.48840976087</v>
      </c>
      <c r="L1648" s="444">
        <f t="shared" ca="1" si="132"/>
        <v>-200167728.70675236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-200167728.70675236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-834032.20294480154</v>
      </c>
      <c r="L1649" s="444">
        <f t="shared" ca="1" si="132"/>
        <v>-201001760.90969718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-201001760.90969718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-837507.33712373825</v>
      </c>
      <c r="L1650" s="444">
        <f t="shared" ca="1" si="132"/>
        <v>-201839268.24682093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-201839268.24682093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-840996.95102842047</v>
      </c>
      <c r="L1651" s="444">
        <f t="shared" ca="1" si="132"/>
        <v>-202680265.19784933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-202680265.19784933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-844501.10499103891</v>
      </c>
      <c r="L1652" s="444">
        <f t="shared" ca="1" si="132"/>
        <v>-203524766.30284038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-203524766.30284038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-848019.85959516827</v>
      </c>
      <c r="L1653" s="444">
        <f t="shared" ca="1" si="132"/>
        <v>-204372786.16243556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-204372786.16243556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-851553.27567681484</v>
      </c>
      <c r="L1654" s="444">
        <f t="shared" ca="1" si="132"/>
        <v>-205224339.43811238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-205224339.43811238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-855101.41432546824</v>
      </c>
      <c r="L1655" s="444">
        <f t="shared" ca="1" si="132"/>
        <v>-206079440.85243785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-206079440.85243785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-858664.33688515774</v>
      </c>
      <c r="L1656" s="444">
        <f t="shared" ca="1" si="132"/>
        <v>-206938105.18932301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-206938105.18932301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-862242.10495551256</v>
      </c>
      <c r="L1657" s="444">
        <f t="shared" ca="1" si="132"/>
        <v>-207800347.29427853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-207800347.29427853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-865834.78039282723</v>
      </c>
      <c r="L1658" s="444">
        <f t="shared" ca="1" si="132"/>
        <v>-208666182.07467136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-208666182.07467136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-869442.42531113059</v>
      </c>
      <c r="L1659" s="444">
        <f t="shared" ca="1" si="132"/>
        <v>-209535624.49998248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-209535624.49998248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-873065.10208326031</v>
      </c>
      <c r="L1660" s="444">
        <f t="shared" ca="1" si="132"/>
        <v>-210408689.60206574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-210408689.60206574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-876702.87334194058</v>
      </c>
      <c r="L1661" s="444">
        <f t="shared" ca="1" si="132"/>
        <v>-211285392.47540769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-211285392.47540769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-880355.8019808653</v>
      </c>
      <c r="L1662" s="444">
        <f t="shared" ca="1" si="132"/>
        <v>-212165748.27738854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-212165748.27738854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-884023.95115578559</v>
      </c>
      <c r="L1663" s="444">
        <f t="shared" ca="1" si="132"/>
        <v>-213049772.22854432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-213049772.22854432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-887707.38428560121</v>
      </c>
      <c r="L1664" s="444">
        <f t="shared" ca="1" si="132"/>
        <v>-213937479.61282992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-213937479.61282992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-891406.16505345795</v>
      </c>
      <c r="L1665" s="444">
        <f t="shared" ca="1" si="132"/>
        <v>-214828885.77788338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-214828885.77788338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-895120.35740784742</v>
      </c>
      <c r="L1666" s="444">
        <f t="shared" ca="1" si="132"/>
        <v>-215724006.13529122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-215724006.13529122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-898850.0255637134</v>
      </c>
      <c r="L1667" s="444">
        <f t="shared" ca="1" si="132"/>
        <v>-216622856.16085494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-216622856.16085494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-902595.23400356225</v>
      </c>
      <c r="L1668" s="444">
        <f t="shared" ca="1" si="132"/>
        <v>-217525451.39485851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-217525451.39485851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-906356.04747857724</v>
      </c>
      <c r="L1669" s="444">
        <f t="shared" ca="1" si="132"/>
        <v>-218431807.4423371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-218431807.4423371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-910132.53100973787</v>
      </c>
      <c r="L1670" s="444">
        <f t="shared" ca="1" si="132"/>
        <v>-219341939.97334683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-219341939.97334683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-913924.74988894502</v>
      </c>
      <c r="L1671" s="444">
        <f t="shared" ca="1" si="132"/>
        <v>-220255864.72323579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-220255864.72323579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-917732.76968014904</v>
      </c>
      <c r="L1672" s="444">
        <f t="shared" ca="1" si="132"/>
        <v>-221173597.49291593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-221173597.49291593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-921556.65622048301</v>
      </c>
      <c r="L1673" s="444">
        <f t="shared" ca="1" si="132"/>
        <v>-222095154.14913642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-222095154.14913642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-925396.47562140168</v>
      </c>
      <c r="L1674" s="444">
        <f t="shared" ca="1" si="132"/>
        <v>-223020550.62475783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-223020550.62475783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-929252.29426982428</v>
      </c>
      <c r="L1675" s="444">
        <f t="shared" ca="1" si="132"/>
        <v>-223949802.91902766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-223949802.91902766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-933124.17882928171</v>
      </c>
      <c r="L1676" s="444">
        <f t="shared" ca="1" si="132"/>
        <v>-224882927.09785694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-224882927.09785694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-937012.19624107052</v>
      </c>
      <c r="L1677" s="444">
        <f t="shared" ca="1" si="132"/>
        <v>-225819939.29409802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-225819939.29409802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-940916.41372540838</v>
      </c>
      <c r="L1678" s="444">
        <f t="shared" ca="1" si="132"/>
        <v>-226760855.70782343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-226760855.70782343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-944836.89878259762</v>
      </c>
      <c r="L1679" s="444">
        <f t="shared" ca="1" si="132"/>
        <v>-227705692.60660604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-227705692.60660604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-948773.71919419197</v>
      </c>
      <c r="L1680" s="444">
        <f t="shared" ca="1" si="132"/>
        <v>-228654466.32580024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-228654466.32580024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-952726.94302416767</v>
      </c>
      <c r="L1681" s="444">
        <f t="shared" ca="1" si="132"/>
        <v>-229607193.2688244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-229607193.2688244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-956696.6386201015</v>
      </c>
      <c r="L1682" s="444">
        <f t="shared" ca="1" si="132"/>
        <v>-230563889.90744451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-230563889.90744451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-960682.87461435213</v>
      </c>
      <c r="L1683" s="444">
        <f t="shared" ca="1" si="132"/>
        <v>-231524572.78205886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-231524572.78205886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-964685.71992524515</v>
      </c>
      <c r="L1684" s="444">
        <f t="shared" ca="1" si="132"/>
        <v>-232489258.50198412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-232489258.50198412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-968705.24375826714</v>
      </c>
      <c r="L1685" s="444">
        <f t="shared" ca="1" si="132"/>
        <v>-233457963.74574238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-233457963.74574238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-972741.51560725993</v>
      </c>
      <c r="L1686" s="444">
        <f t="shared" ca="1" si="132"/>
        <v>-234430705.26134965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-234430705.26134965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-976794.60525562335</v>
      </c>
      <c r="L1687" s="444">
        <f t="shared" ca="1" si="132"/>
        <v>-235407499.86660528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-235407499.86660528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-980864.58277752204</v>
      </c>
      <c r="L1688" s="444">
        <f t="shared" ca="1" si="132"/>
        <v>-236388364.44938281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-236388364.44938281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-984951.51853909495</v>
      </c>
      <c r="L1689" s="444">
        <f t="shared" ca="1" si="132"/>
        <v>-237373315.96792191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-237373315.96792191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-989055.48319967464</v>
      </c>
      <c r="L1690" s="444">
        <f t="shared" ca="1" si="132"/>
        <v>-238362371.4511216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-238362371.4511216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-993176.54771300673</v>
      </c>
      <c r="L1691" s="444">
        <f t="shared" ca="1" si="132"/>
        <v>-239355547.99883461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-239355547.99883461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-997314.78332847753</v>
      </c>
      <c r="L1692" s="444">
        <f t="shared" ca="1" si="132"/>
        <v>-240352862.78216308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-240352862.78216308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-1001470.2615923461</v>
      </c>
      <c r="L1693" s="444">
        <f t="shared" ca="1" si="132"/>
        <v>-241354333.04375544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-241354333.04375544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-1005643.054348981</v>
      </c>
      <c r="L1694" s="444">
        <f t="shared" ca="1" si="132"/>
        <v>-242359976.09810442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-242359976.09810442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-1009833.2337421016</v>
      </c>
      <c r="L1695" s="444">
        <f t="shared" ca="1" si="132"/>
        <v>-243369809.33184651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-243369809.33184651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-1014040.8722160272</v>
      </c>
      <c r="L1696" s="444">
        <f t="shared" ca="1" si="132"/>
        <v>-244383850.20406252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-244383850.20406252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-1018266.0425169271</v>
      </c>
      <c r="L1697" s="444">
        <f t="shared" ca="1" si="132"/>
        <v>-245402116.24657944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-245402116.24657944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-1022508.8176940811</v>
      </c>
      <c r="L1698" s="444">
        <f t="shared" ca="1" si="132"/>
        <v>-246424625.06427351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-246424625.06427351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-1026769.2711011396</v>
      </c>
      <c r="L1699" s="444">
        <f t="shared" ca="1" si="132"/>
        <v>-247451394.33537465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-247451394.33537465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-1031047.4763973943</v>
      </c>
      <c r="L1700" s="444">
        <f t="shared" ca="1" si="132"/>
        <v>-248482441.81177205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-248482441.81177205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-1035343.5075490501</v>
      </c>
      <c r="L1701" s="444">
        <f t="shared" ca="1" si="132"/>
        <v>-249517785.3193211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-249517785.3193211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-1039657.4388305045</v>
      </c>
      <c r="L1702" s="444">
        <f t="shared" ca="1" si="132"/>
        <v>-250557442.75815159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-250557442.75815159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-1043989.3448256316</v>
      </c>
      <c r="L1703" s="444">
        <f t="shared" ca="1" si="132"/>
        <v>-251601432.10297722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-251601432.10297722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-1048339.3004290716</v>
      </c>
      <c r="L1704" s="444">
        <f t="shared" ca="1" si="132"/>
        <v>-252649771.40340629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-252649771.40340629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-1052707.3808475262</v>
      </c>
      <c r="L1705" s="444">
        <f t="shared" ca="1" si="132"/>
        <v>-253702478.78425381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-253702478.78425381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-1057093.6616010575</v>
      </c>
      <c r="L1706" s="444">
        <f t="shared" ca="1" si="132"/>
        <v>-254759572.44585487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-254759572.44585487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-1061498.2185243953</v>
      </c>
      <c r="L1707" s="444">
        <f t="shared" ca="1" si="132"/>
        <v>-255821070.66437927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-255821070.66437927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-1065921.1277682469</v>
      </c>
      <c r="L1708" s="444">
        <f t="shared" ca="1" si="132"/>
        <v>-256886991.79214752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-256886991.79214752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-1070362.4658006146</v>
      </c>
      <c r="L1709" s="444">
        <f t="shared" ca="1" si="132"/>
        <v>-257957354.25794813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-257957354.25794813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-1074822.3094081171</v>
      </c>
      <c r="L1710" s="444">
        <f t="shared" ca="1" si="132"/>
        <v>-259032176.56735626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-259032176.56735626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-1079300.7356973176</v>
      </c>
      <c r="L1711" s="444">
        <f t="shared" ca="1" si="132"/>
        <v>-260111477.30305359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-260111477.30305359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-1083797.8220960565</v>
      </c>
      <c r="L1712" s="444">
        <f t="shared" ca="1" si="132"/>
        <v>-261195275.12514964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-261195275.12514964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-1088313.6463547901</v>
      </c>
      <c r="L1713" s="444">
        <f t="shared" ca="1" si="132"/>
        <v>-262283588.77150443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-262283588.77150443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-1092848.2865479351</v>
      </c>
      <c r="L1714" s="444">
        <f t="shared" ca="1" si="132"/>
        <v>-263376437.05805236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-263376437.05805236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-1097401.8210752183</v>
      </c>
      <c r="L1715" s="444">
        <f t="shared" ca="1" si="132"/>
        <v>-264473838.87912759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-264473838.87912759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-1101974.3286630316</v>
      </c>
      <c r="L1716" s="444">
        <f t="shared" ca="1" si="132"/>
        <v>-265575813.20779061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-265575813.20779061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-1106565.8883657944</v>
      </c>
      <c r="L1717" s="444">
        <f t="shared" ca="1" si="132"/>
        <v>-266682379.09615642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-266682379.09615642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-1111176.5795673183</v>
      </c>
      <c r="L1718" s="444">
        <f t="shared" ca="1" si="132"/>
        <v>-267793555.67572373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-267793555.67572373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-1115806.4819821822</v>
      </c>
      <c r="L1719" s="444">
        <f t="shared" ca="1" si="132"/>
        <v>-268909362.1577059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-268909362.1577059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-1120455.675657108</v>
      </c>
      <c r="L1720" s="444">
        <f t="shared" ca="1" si="132"/>
        <v>-270029817.833363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-270029817.833363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-1125124.2409723457</v>
      </c>
      <c r="L1721" s="444">
        <f t="shared" ca="1" si="132"/>
        <v>-271154942.07433534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-271154942.07433534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-1129812.2586430639</v>
      </c>
      <c r="L1722" s="444">
        <f t="shared" ca="1" si="132"/>
        <v>-272284754.33297843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-272284754.33297843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-1134519.8097207434</v>
      </c>
      <c r="L1723" s="444">
        <f t="shared" ca="1" si="132"/>
        <v>-273419274.14269918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-273419274.14269918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-1139246.9755945799</v>
      </c>
      <c r="L1724" s="444">
        <f t="shared" ca="1" si="132"/>
        <v>-274558521.11829376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-274558521.11829376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-1143993.8379928907</v>
      </c>
      <c r="L1725" s="444">
        <f t="shared" ca="1" si="132"/>
        <v>-275702514.95628667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-275702514.95628667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-1148760.4789845278</v>
      </c>
      <c r="L1726" s="444">
        <f t="shared" ca="1" si="132"/>
        <v>-276851275.4352712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-276851275.4352712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-1153546.9809802966</v>
      </c>
      <c r="L1727" s="444">
        <f t="shared" ca="1" si="132"/>
        <v>-278004822.41625148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-278004822.41625148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-1158353.4267343811</v>
      </c>
      <c r="L1728" s="444">
        <f t="shared" ca="1" si="132"/>
        <v>-279163175.84298587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-279163175.84298587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-1163179.8993457744</v>
      </c>
      <c r="L1729" s="444">
        <f t="shared" ca="1" si="132"/>
        <v>-280326355.74233162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-280326355.74233162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-1168026.482259715</v>
      </c>
      <c r="L1730" s="444">
        <f t="shared" ca="1" si="132"/>
        <v>-281494382.22459131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-281494382.22459131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-1172893.2592691304</v>
      </c>
      <c r="L1731" s="444">
        <f t="shared" ca="1" si="132"/>
        <v>-282667275.48386043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-282667275.48386043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-1177780.3145160852</v>
      </c>
      <c r="L1732" s="444">
        <f t="shared" ca="1" si="132"/>
        <v>-283845055.7983765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-283845055.7983765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-1182687.7324932355</v>
      </c>
      <c r="L1733" s="444">
        <f t="shared" ca="1" si="132"/>
        <v>-285027743.53086972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-285027743.53086972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-1187615.5980452904</v>
      </c>
      <c r="L1734" s="444">
        <f t="shared" ca="1" si="132"/>
        <v>-286215359.12891501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-286215359.12891501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-1192563.9963704792</v>
      </c>
      <c r="L1735" s="444">
        <f t="shared" ca="1" si="132"/>
        <v>-287407923.12528551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-287407923.12528551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-1197533.013022023</v>
      </c>
      <c r="L1736" s="444">
        <f t="shared" ca="1" si="132"/>
        <v>-288605456.13830751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-288605456.13830751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-1202522.7339096146</v>
      </c>
      <c r="L1737" s="444">
        <f t="shared" ca="1" si="132"/>
        <v>-289807978.87221712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-289807978.87221712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-1207533.2453009046</v>
      </c>
      <c r="L1738" s="444">
        <f t="shared" ca="1" si="132"/>
        <v>-291015512.11751801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-291015512.11751801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-1212564.6338229917</v>
      </c>
      <c r="L1739" s="444">
        <f t="shared" ca="1" si="132"/>
        <v>-292228076.75134099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-292228076.75134099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-1217616.9864639207</v>
      </c>
      <c r="L1740" s="444">
        <f t="shared" ca="1" si="132"/>
        <v>-293445693.73780489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-293445693.73780489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-1222690.390574187</v>
      </c>
      <c r="L1741" s="444">
        <f t="shared" ca="1" si="132"/>
        <v>-294668384.12837911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-294668384.12837911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-1227784.9338682462</v>
      </c>
      <c r="L1742" s="444">
        <f t="shared" ca="1" si="132"/>
        <v>-295896169.06224734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-295896169.06224734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-1232900.7044260306</v>
      </c>
      <c r="L1743" s="444">
        <f t="shared" ca="1" si="132"/>
        <v>-297129069.76667339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-297129069.76667339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-1238037.7906944724</v>
      </c>
      <c r="L1744" s="444">
        <f t="shared" ca="1" si="132"/>
        <v>-298367107.55736786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-298367107.55736786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-1243196.2814890328</v>
      </c>
      <c r="L1745" s="444">
        <f t="shared" ca="1" si="132"/>
        <v>-299610303.83885688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-299610303.83885688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-1248376.265995237</v>
      </c>
      <c r="L1746" s="444">
        <f t="shared" ca="1" si="132"/>
        <v>-300858680.10485214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-300858680.10485214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-1253577.8337702171</v>
      </c>
      <c r="L1747" s="444">
        <f t="shared" ca="1" si="132"/>
        <v>-302112257.93862236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-302112257.93862236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-1258801.0747442597</v>
      </c>
      <c r="L1748" s="444">
        <f t="shared" ca="1" si="132"/>
        <v>-303371059.01336664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-303371059.01336664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-1264046.0792223611</v>
      </c>
      <c r="L1749" s="444">
        <f t="shared" ca="1" si="132"/>
        <v>-304635105.09258902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-304635105.09258902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-1269312.9378857876</v>
      </c>
      <c r="L1750" s="444">
        <f t="shared" ca="1" si="132"/>
        <v>-305904418.03047478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-305904418.03047478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-1274601.7417936448</v>
      </c>
      <c r="L1751" s="444">
        <f t="shared" ca="1" si="132"/>
        <v>-307179019.77226841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-307179019.77226841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-1279912.5823844518</v>
      </c>
      <c r="L1752" s="444">
        <f t="shared" ca="1" si="132"/>
        <v>-308458932.35465288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-308458932.35465288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-1285245.5514777203</v>
      </c>
      <c r="L1753" s="444">
        <f t="shared" ca="1" si="132"/>
        <v>-309744177.90613061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-309744177.90613061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-1290600.7412755443</v>
      </c>
      <c r="L1754" s="444">
        <f t="shared" ca="1" si="132"/>
        <v>-311034778.64740616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-311034778.64740616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-1295978.2443641922</v>
      </c>
      <c r="L1755" s="444">
        <f t="shared" ca="1" si="132"/>
        <v>-312330756.89177036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-312330756.89177036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-1301378.1537157099</v>
      </c>
      <c r="L1756" s="444">
        <f t="shared" ca="1" si="132"/>
        <v>-313632135.04548609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-313632135.04548609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-1306800.5626895253</v>
      </c>
      <c r="L1757" s="444">
        <f t="shared" ca="1" si="132"/>
        <v>-314938935.60817564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-314938935.60817564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-1312245.5650340652</v>
      </c>
      <c r="L1758" s="444">
        <f t="shared" ca="1" si="132"/>
        <v>-316251181.17320973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-316251181.17320973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-1317713.2548883739</v>
      </c>
      <c r="L1759" s="444">
        <f t="shared" ca="1" si="132"/>
        <v>-317568894.42809808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-317568894.42809808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-1323203.726783742</v>
      </c>
      <c r="L1760" s="444">
        <f t="shared" ca="1" si="132"/>
        <v>-318892098.15488183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-318892098.15488183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-1328717.0756453411</v>
      </c>
      <c r="L1761" s="444">
        <f t="shared" ca="1" si="132"/>
        <v>-320220815.23052716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-320220815.23052716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-1334253.3967938633</v>
      </c>
      <c r="L1762" s="444">
        <f t="shared" ca="1" si="132"/>
        <v>-321555068.627321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-321555068.627321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-1339812.7859471708</v>
      </c>
      <c r="L1763" s="444">
        <f t="shared" ca="1" si="132"/>
        <v>-322894881.41326815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-322894881.41326815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-1345395.3392219506</v>
      </c>
      <c r="L1764" s="444">
        <f t="shared" ca="1" si="132"/>
        <v>-324240276.7524901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-324240276.7524901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-1351001.1531353754</v>
      </c>
      <c r="L1765" s="444">
        <f t="shared" ca="1" si="132"/>
        <v>-325591277.90562546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-325591277.90562546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-1356630.3246067727</v>
      </c>
      <c r="L1766" s="444">
        <f t="shared" ca="1" si="132"/>
        <v>-326947908.23023224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-326947908.23023224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-1362282.9509593011</v>
      </c>
      <c r="L1767" s="444">
        <f t="shared" ca="1" si="132"/>
        <v>-328310191.18119156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-328310191.18119156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-1367959.1299216314</v>
      </c>
      <c r="L1768" s="444">
        <f t="shared" ca="1" si="132"/>
        <v>-329678150.31111318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-329678150.31111318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-1373658.9596296381</v>
      </c>
      <c r="L1769" s="444">
        <f t="shared" ca="1" si="132"/>
        <v>-331051809.27074283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-331051809.27074283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-1379382.5386280951</v>
      </c>
      <c r="L1770" s="444">
        <f t="shared" ca="1" si="132"/>
        <v>-332431191.80937093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-332431191.80937093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-1385129.9658723788</v>
      </c>
      <c r="L1771" s="444">
        <f t="shared" ca="1" si="132"/>
        <v>-333816321.77524334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-333816321.77524334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-1390901.3407301805</v>
      </c>
      <c r="L1772" s="444">
        <f t="shared" ca="1" si="132"/>
        <v>-335207223.11597353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-335207223.11597353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-1396696.762983223</v>
      </c>
      <c r="L1773" s="444">
        <f t="shared" ca="1" si="132"/>
        <v>-336603919.87895674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-336603919.87895674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-1402516.3328289865</v>
      </c>
      <c r="L1774" s="444">
        <f t="shared" ca="1" si="132"/>
        <v>-338006436.21178573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-338006436.21178573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-1408360.1508824406</v>
      </c>
      <c r="L1775" s="444">
        <f t="shared" ca="1" si="132"/>
        <v>-339414796.36266816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-339414796.36266816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-1414228.3181777839</v>
      </c>
      <c r="L1776" s="444">
        <f t="shared" ca="1" si="132"/>
        <v>-340829024.68084592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-340829024.68084592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-1420120.9361701913</v>
      </c>
      <c r="L1777" s="444">
        <f t="shared" ca="1" si="132"/>
        <v>-342249145.61701614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-342249145.61701614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-1426038.1067375671</v>
      </c>
      <c r="L1778" s="444">
        <f t="shared" ca="1" si="132"/>
        <v>-343675183.72375369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-343675183.72375369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-1431979.9321823071</v>
      </c>
      <c r="L1779" s="444">
        <f t="shared" ca="1" si="132"/>
        <v>-345107163.655936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-345107163.655936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-1437946.5152330666</v>
      </c>
      <c r="L1780" s="444">
        <f t="shared" ca="1" si="132"/>
        <v>-346545110.17116904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-346545110.17116904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-1443937.9590465378</v>
      </c>
      <c r="L1781" s="444">
        <f t="shared" ca="1" si="132"/>
        <v>-347989048.13021559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-347989048.13021559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-1449954.3672092315</v>
      </c>
      <c r="L1782" s="444">
        <f t="shared" ca="1" si="132"/>
        <v>-349439002.49742484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-349439002.49742484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-1455995.8437392702</v>
      </c>
      <c r="L1783" s="444">
        <f t="shared" ca="1" si="132"/>
        <v>-350894998.34116411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-350894998.34116411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-1462062.4930881837</v>
      </c>
      <c r="L1784" s="444">
        <f t="shared" ca="1" si="132"/>
        <v>-352357060.8342523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-352357060.8342523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-1468154.4201427179</v>
      </c>
      <c r="L1785" s="444">
        <f t="shared" ca="1" si="132"/>
        <v>-353825215.25439501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-353825215.25439501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-1474271.7302266459</v>
      </c>
      <c r="L1786" s="444">
        <f t="shared" ca="1" si="132"/>
        <v>-355299486.98462164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-355299486.98462164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-1480414.5291025902</v>
      </c>
      <c r="L1787" s="444">
        <f t="shared" ca="1" si="132"/>
        <v>-356779901.51372421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-356779901.51372421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-1486582.9229738507</v>
      </c>
      <c r="L1788" s="444">
        <f t="shared" ca="1" si="132"/>
        <v>-358266484.43669808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-358266484.43669808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-1492777.018486242</v>
      </c>
      <c r="L1789" s="444">
        <f t="shared" ca="1" si="132"/>
        <v>-359759261.45518434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-359759261.45518434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-1498996.9227299348</v>
      </c>
      <c r="L1790" s="444">
        <f t="shared" ca="1" si="132"/>
        <v>-361258258.37791425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-361258258.37791425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-1505242.7432413094</v>
      </c>
      <c r="L1791" s="444">
        <f t="shared" ca="1" si="132"/>
        <v>-362763501.12115556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-362763501.12115556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-1511514.5880048149</v>
      </c>
      <c r="L1792" s="444">
        <f t="shared" ca="1" si="132"/>
        <v>-364275015.70916039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-364275015.70916039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-1517812.5654548348</v>
      </c>
      <c r="L1793" s="444">
        <f t="shared" ref="L1793:L2047" ca="1" si="137">I1793-J1793+K1793</f>
        <v>-365792828.27461523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-365792828.27461523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-1524136.7844775633</v>
      </c>
      <c r="L1794" s="444">
        <f t="shared" ca="1" si="137"/>
        <v>-367316965.05909282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-367316965.05909282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-1530487.3544128868</v>
      </c>
      <c r="L1795" s="444">
        <f t="shared" ca="1" si="137"/>
        <v>-368847452.41350573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-368847452.41350573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-1536864.3850562738</v>
      </c>
      <c r="L1796" s="444">
        <f t="shared" ca="1" si="137"/>
        <v>-370384316.79856199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-370384316.79856199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-1543267.9866606749</v>
      </c>
      <c r="L1797" s="444">
        <f t="shared" ca="1" si="137"/>
        <v>-371927584.78522265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-371927584.78522265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-1549698.2699384277</v>
      </c>
      <c r="L1798" s="444">
        <f t="shared" ca="1" si="137"/>
        <v>-373477283.05516106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-373477283.05516106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-1556155.346063171</v>
      </c>
      <c r="L1799" s="444">
        <f t="shared" ca="1" si="137"/>
        <v>-375033438.40122426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-375033438.40122426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-1562639.3266717677</v>
      </c>
      <c r="L1800" s="444">
        <f t="shared" ca="1" si="137"/>
        <v>-376596077.72789603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-376596077.72789603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-1569150.3238662335</v>
      </c>
      <c r="L1801" s="444">
        <f t="shared" ca="1" si="137"/>
        <v>-378165228.05176228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-378165228.05176228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-1575688.4502156761</v>
      </c>
      <c r="L1802" s="444">
        <f t="shared" ca="1" si="137"/>
        <v>-379740916.50197798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-379740916.50197798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-1582253.8187582416</v>
      </c>
      <c r="L1803" s="444">
        <f t="shared" ca="1" si="137"/>
        <v>-381323170.32073623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-381323170.32073623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-1588846.5430030676</v>
      </c>
      <c r="L1804" s="444">
        <f t="shared" ca="1" si="137"/>
        <v>-382912016.86373931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-382912016.86373931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-1595466.7369322472</v>
      </c>
      <c r="L1805" s="444">
        <f t="shared" ca="1" si="137"/>
        <v>-384507483.60067153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-384507483.60067153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-1602114.5150027981</v>
      </c>
      <c r="L1806" s="444">
        <f t="shared" ca="1" si="137"/>
        <v>-386109598.11567432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-386109598.11567432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-1608789.9921486429</v>
      </c>
      <c r="L1807" s="444">
        <f t="shared" ca="1" si="137"/>
        <v>-387718388.10782295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-387718388.10782295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-1615493.2837825955</v>
      </c>
      <c r="L1808" s="444">
        <f t="shared" ca="1" si="137"/>
        <v>-389333881.39160556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-389333881.39160556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-1622224.5057983564</v>
      </c>
      <c r="L1809" s="444">
        <f t="shared" ca="1" si="137"/>
        <v>-390956105.8974039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-390956105.8974039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-1628983.7745725163</v>
      </c>
      <c r="L1810" s="444">
        <f t="shared" ca="1" si="137"/>
        <v>-392585089.67197639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-392585089.67197639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-1635771.2069665683</v>
      </c>
      <c r="L1811" s="444">
        <f t="shared" ca="1" si="137"/>
        <v>-394220860.87894297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-394220860.87894297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-1642586.9203289291</v>
      </c>
      <c r="L1812" s="444">
        <f t="shared" ca="1" si="137"/>
        <v>-395863447.79927188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-395863447.79927188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-1649431.0324969662</v>
      </c>
      <c r="L1813" s="444">
        <f t="shared" ca="1" si="137"/>
        <v>-397512878.83176887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-397512878.83176887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-1656303.6617990369</v>
      </c>
      <c r="L1814" s="444">
        <f t="shared" ca="1" si="137"/>
        <v>-399169182.49356788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-399169182.49356788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-1663204.9270565328</v>
      </c>
      <c r="L1815" s="444">
        <f t="shared" ca="1" si="137"/>
        <v>-400832387.42062443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-400832387.42062443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-1670134.9475859352</v>
      </c>
      <c r="L1816" s="444">
        <f t="shared" ca="1" si="137"/>
        <v>-402502522.36821038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-402502522.36821038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-1677093.8432008766</v>
      </c>
      <c r="L1817" s="444">
        <f t="shared" ca="1" si="137"/>
        <v>-404179616.21141124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-404179616.21141124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-1684081.7342142134</v>
      </c>
      <c r="L1818" s="444">
        <f t="shared" ca="1" si="137"/>
        <v>-405863697.94562542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-405863697.94562542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-1691098.741440106</v>
      </c>
      <c r="L1819" s="444">
        <f t="shared" ca="1" si="137"/>
        <v>-407554796.68706554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-407554796.68706554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-1698144.9861961063</v>
      </c>
      <c r="L1820" s="444">
        <f t="shared" ca="1" si="137"/>
        <v>-409252941.67326164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-409252941.67326164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-1705220.5903052569</v>
      </c>
      <c r="L1821" s="444">
        <f t="shared" ca="1" si="137"/>
        <v>-410958162.26356691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-410958162.26356691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-1712325.6760981954</v>
      </c>
      <c r="L1822" s="444">
        <f t="shared" ca="1" si="137"/>
        <v>-412670487.93966508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-412670487.93966508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-1719460.3664152711</v>
      </c>
      <c r="L1823" s="444">
        <f t="shared" ca="1" si="137"/>
        <v>-414389948.30608034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-414389948.30608034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-1726624.7846086679</v>
      </c>
      <c r="L1824" s="444">
        <f t="shared" ca="1" si="137"/>
        <v>-416116573.090689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-416116573.090689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-1733819.0545445376</v>
      </c>
      <c r="L1825" s="444">
        <f t="shared" ca="1" si="137"/>
        <v>-417850392.14523351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-417850392.14523351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-1741043.3006051397</v>
      </c>
      <c r="L1826" s="444">
        <f t="shared" ca="1" si="137"/>
        <v>-419591435.44583863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-419591435.44583863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-1748297.6476909942</v>
      </c>
      <c r="L1827" s="444">
        <f t="shared" ca="1" si="137"/>
        <v>-421339733.09352964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-421339733.09352964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-1755582.2212230405</v>
      </c>
      <c r="L1828" s="444">
        <f t="shared" ca="1" si="137"/>
        <v>-423095315.3147527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-423095315.3147527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-1762897.1471448028</v>
      </c>
      <c r="L1829" s="444">
        <f t="shared" ca="1" si="137"/>
        <v>-424858212.46189749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-424858212.46189749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-1770242.5519245728</v>
      </c>
      <c r="L1830" s="444">
        <f t="shared" ca="1" si="137"/>
        <v>-426628455.01382208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-426628455.01382208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-1777618.5625575923</v>
      </c>
      <c r="L1831" s="444">
        <f t="shared" ca="1" si="137"/>
        <v>-428406073.57637966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-428406073.57637966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-1785025.3065682484</v>
      </c>
      <c r="L1832" s="444">
        <f t="shared" ca="1" si="137"/>
        <v>-430191098.88294792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-430191098.88294792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-1792462.912012283</v>
      </c>
      <c r="L1833" s="444">
        <f t="shared" ca="1" si="137"/>
        <v>-431983561.7949602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-431983561.7949602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-1799931.5074790008</v>
      </c>
      <c r="L1834" s="444">
        <f t="shared" ca="1" si="137"/>
        <v>-433783493.30243921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-433783493.30243921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-1807431.2220934965</v>
      </c>
      <c r="L1835" s="444">
        <f t="shared" ca="1" si="137"/>
        <v>-435590924.52453274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-435590924.52453274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-1814962.1855188864</v>
      </c>
      <c r="L1836" s="444">
        <f t="shared" ca="1" si="137"/>
        <v>-437405886.7100516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-437405886.7100516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-1822524.5279585486</v>
      </c>
      <c r="L1837" s="444">
        <f t="shared" ca="1" si="137"/>
        <v>-439228411.23801017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-439228411.23801017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-1830118.3801583759</v>
      </c>
      <c r="L1838" s="444">
        <f t="shared" ca="1" si="137"/>
        <v>-441058529.61816853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-441058529.61816853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-1837743.8734090356</v>
      </c>
      <c r="L1839" s="444">
        <f t="shared" ca="1" si="137"/>
        <v>-442896273.49157757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-442896273.49157757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-1845401.1395482395</v>
      </c>
      <c r="L1840" s="444">
        <f t="shared" ca="1" si="137"/>
        <v>-444741674.63112581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-444741674.63112581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-1853090.3109630242</v>
      </c>
      <c r="L1841" s="444">
        <f t="shared" ca="1" si="137"/>
        <v>-446594764.94208884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-446594764.94208884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-1860811.5205920371</v>
      </c>
      <c r="L1842" s="444">
        <f t="shared" ca="1" si="137"/>
        <v>-448455576.46268088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-448455576.46268088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-1868564.9019278369</v>
      </c>
      <c r="L1843" s="444">
        <f t="shared" ca="1" si="137"/>
        <v>-450324141.36460871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-450324141.36460871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-1876350.5890192029</v>
      </c>
      <c r="L1844" s="444">
        <f t="shared" ca="1" si="137"/>
        <v>-452200491.95362788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-452200491.95362788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-1884168.7164734495</v>
      </c>
      <c r="L1845" s="444">
        <f t="shared" ca="1" si="137"/>
        <v>-454084660.67010134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-454084660.67010134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-1892019.4194587555</v>
      </c>
      <c r="L1846" s="444">
        <f t="shared" ca="1" si="137"/>
        <v>-455976680.08956009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-455976680.08956009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-1899902.8337065007</v>
      </c>
      <c r="L1847" s="444">
        <f t="shared" ca="1" si="137"/>
        <v>-457876582.92326659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-457876582.92326659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-1907819.0955136104</v>
      </c>
      <c r="L1848" s="444">
        <f t="shared" ca="1" si="137"/>
        <v>-459784402.01878017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-459784402.01878017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-1915768.3417449172</v>
      </c>
      <c r="L1849" s="444">
        <f t="shared" ca="1" si="137"/>
        <v>-461700170.36052507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-461700170.36052507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-1923750.7098355214</v>
      </c>
      <c r="L1850" s="444">
        <f t="shared" ca="1" si="137"/>
        <v>-463623921.0703606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-463623921.0703606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-1931766.3377931691</v>
      </c>
      <c r="L1851" s="444">
        <f t="shared" ca="1" si="137"/>
        <v>-465555687.40815377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-465555687.40815377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-1939815.3642006407</v>
      </c>
      <c r="L1852" s="444">
        <f t="shared" ca="1" si="137"/>
        <v>-467495502.77235442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-467495502.77235442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-1947897.9282181433</v>
      </c>
      <c r="L1853" s="444">
        <f t="shared" ca="1" si="137"/>
        <v>-469443400.70057255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-469443400.70057255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-1956014.1695857192</v>
      </c>
      <c r="L1854" s="444">
        <f t="shared" ca="1" si="137"/>
        <v>-471399414.87015826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-471399414.87015826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-1964164.2286256596</v>
      </c>
      <c r="L1855" s="444">
        <f t="shared" ca="1" si="137"/>
        <v>-473363579.09878391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-473363579.09878391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-1972348.2462449332</v>
      </c>
      <c r="L1856" s="444">
        <f t="shared" ca="1" si="137"/>
        <v>-475335927.34502882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-475335927.34502882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-1980566.3639376203</v>
      </c>
      <c r="L1857" s="444">
        <f t="shared" ca="1" si="137"/>
        <v>-477316493.70896643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-477316493.70896643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-1988818.7237873601</v>
      </c>
      <c r="L1858" s="444">
        <f t="shared" ca="1" si="137"/>
        <v>-479305312.4327538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-479305312.4327538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-1997105.4684698072</v>
      </c>
      <c r="L1859" s="444">
        <f t="shared" ca="1" si="137"/>
        <v>-481302417.9012236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-481302417.9012236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-2005426.7412550983</v>
      </c>
      <c r="L1860" s="444">
        <f t="shared" ca="1" si="137"/>
        <v>-483307844.6424787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-483307844.6424787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-2013782.6860103281</v>
      </c>
      <c r="L1861" s="444">
        <f t="shared" ca="1" si="137"/>
        <v>-485321627.32848901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-485321627.32848901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-2022173.4472020376</v>
      </c>
      <c r="L1862" s="444">
        <f t="shared" ca="1" si="137"/>
        <v>-487343800.77569103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-487343800.77569103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-2030599.1698987123</v>
      </c>
      <c r="L1863" s="444">
        <f t="shared" ca="1" si="137"/>
        <v>-489374399.94558972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-489374399.94558972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-2039059.9997732905</v>
      </c>
      <c r="L1864" s="444">
        <f t="shared" ca="1" si="137"/>
        <v>-491413459.94536299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-491413459.94536299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-2047556.0831056791</v>
      </c>
      <c r="L1865" s="444">
        <f t="shared" ca="1" si="137"/>
        <v>-493461016.02846867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-493461016.02846867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-2056087.5667852862</v>
      </c>
      <c r="L1866" s="444">
        <f t="shared" ca="1" si="137"/>
        <v>-495517103.59525394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-495517103.59525394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-2064654.5983135581</v>
      </c>
      <c r="L1867" s="444">
        <f t="shared" ca="1" si="137"/>
        <v>-497581758.19356751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-497581758.19356751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-2073257.3258065316</v>
      </c>
      <c r="L1868" s="444">
        <f t="shared" ca="1" si="137"/>
        <v>-499655015.51937407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-499655015.51937407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-2081895.8979973921</v>
      </c>
      <c r="L1869" s="444">
        <f t="shared" ca="1" si="137"/>
        <v>-501736911.41737145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-501736911.41737145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-2090570.4642390476</v>
      </c>
      <c r="L1870" s="444">
        <f t="shared" ca="1" si="137"/>
        <v>-503827481.88161051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-503827481.88161051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-2099281.1745067108</v>
      </c>
      <c r="L1871" s="444">
        <f t="shared" ca="1" si="137"/>
        <v>-505926763.05611724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-505926763.05611724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-2108028.1794004887</v>
      </c>
      <c r="L1872" s="444">
        <f t="shared" ca="1" si="137"/>
        <v>-508034791.23551774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-508034791.23551774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-2116811.6301479908</v>
      </c>
      <c r="L1873" s="444">
        <f t="shared" ca="1" si="137"/>
        <v>-510151602.86566573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-510151602.86566573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-2125631.6786069404</v>
      </c>
      <c r="L1874" s="444">
        <f t="shared" ca="1" si="137"/>
        <v>-512277234.54427266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-512277234.54427266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-2134488.4772678027</v>
      </c>
      <c r="L1875" s="444">
        <f t="shared" ca="1" si="137"/>
        <v>-514411723.02154046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-514411723.02154046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-2143382.1792564187</v>
      </c>
      <c r="L1876" s="444">
        <f t="shared" ca="1" si="137"/>
        <v>-516555105.2007969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-516555105.2007969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-2152312.9383366536</v>
      </c>
      <c r="L1877" s="444">
        <f t="shared" ca="1" si="137"/>
        <v>-518707418.13913357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-518707418.13913357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-2161280.9089130564</v>
      </c>
      <c r="L1878" s="444">
        <f t="shared" ca="1" si="137"/>
        <v>-520868699.04804665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-520868699.04804665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-2170286.2460335274</v>
      </c>
      <c r="L1879" s="444">
        <f t="shared" ca="1" si="137"/>
        <v>-523038985.2940802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-523038985.2940802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-2179329.1053920011</v>
      </c>
      <c r="L1880" s="444">
        <f t="shared" ca="1" si="137"/>
        <v>-525218314.39947218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-525218314.39947218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-2188409.6433311342</v>
      </c>
      <c r="L1881" s="444">
        <f t="shared" ca="1" si="137"/>
        <v>-527406724.04280329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-527406724.04280329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-2197528.0168450135</v>
      </c>
      <c r="L1882" s="444">
        <f t="shared" ca="1" si="137"/>
        <v>-529604252.05964828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-529604252.05964828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-2206684.3835818679</v>
      </c>
      <c r="L1883" s="444">
        <f t="shared" ca="1" si="137"/>
        <v>-531810936.44323015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-531810936.44323015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-2215878.9018467921</v>
      </c>
      <c r="L1884" s="444">
        <f t="shared" ca="1" si="137"/>
        <v>-534026815.34507692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-534026815.34507692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-2225111.730604487</v>
      </c>
      <c r="L1885" s="444">
        <f t="shared" ca="1" si="137"/>
        <v>-536251927.07568139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-536251927.07568139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-2234383.0294820061</v>
      </c>
      <c r="L1886" s="444">
        <f t="shared" ca="1" si="137"/>
        <v>-538486310.10516334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-538486310.10516334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-2243692.9587715138</v>
      </c>
      <c r="L1887" s="444">
        <f t="shared" ca="1" si="137"/>
        <v>-540730003.0639348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-540730003.0639348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-2253041.6794330617</v>
      </c>
      <c r="L1888" s="444">
        <f t="shared" ca="1" si="137"/>
        <v>-542983044.74336791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-542983044.74336791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-2262429.3530973662</v>
      </c>
      <c r="L1889" s="444">
        <f t="shared" ca="1" si="137"/>
        <v>-545245474.09646523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-545245474.09646523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-2271856.1420686049</v>
      </c>
      <c r="L1890" s="444">
        <f t="shared" ca="1" si="137"/>
        <v>-547517330.23853385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-547517330.23853385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-2281322.2093272242</v>
      </c>
      <c r="L1891" s="444">
        <f t="shared" ca="1" si="137"/>
        <v>-549798652.44786108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-549798652.44786108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-2290827.7185327546</v>
      </c>
      <c r="L1892" s="444">
        <f t="shared" ca="1" si="137"/>
        <v>-552089480.16639388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-552089480.16639388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-2300372.8340266412</v>
      </c>
      <c r="L1893" s="444">
        <f t="shared" ca="1" si="137"/>
        <v>-554389853.00042057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-554389853.00042057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-2309957.7208350855</v>
      </c>
      <c r="L1894" s="444">
        <f t="shared" ca="1" si="137"/>
        <v>-556699810.72125566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-556699810.72125566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-2319582.5446718987</v>
      </c>
      <c r="L1895" s="444">
        <f t="shared" ca="1" si="137"/>
        <v>-559019393.26592755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-559019393.26592755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-2329247.4719413649</v>
      </c>
      <c r="L1896" s="444">
        <f t="shared" ca="1" si="137"/>
        <v>-561348640.73786891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-561348640.73786891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-2338952.6697411202</v>
      </c>
      <c r="L1897" s="444">
        <f t="shared" ca="1" si="137"/>
        <v>-563687593.40761006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-563687593.40761006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-2348698.3058650419</v>
      </c>
      <c r="L1898" s="444">
        <f t="shared" ca="1" si="137"/>
        <v>-566036291.71347511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-566036291.71347511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-2358484.5488061463</v>
      </c>
      <c r="L1899" s="444">
        <f t="shared" ca="1" si="137"/>
        <v>-568394776.2622813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-568394776.2622813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-2368311.5677595055</v>
      </c>
      <c r="L1900" s="444">
        <f t="shared" ca="1" si="137"/>
        <v>-570763087.83004081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-570763087.83004081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-2378179.53262517</v>
      </c>
      <c r="L1901" s="444">
        <f t="shared" ca="1" si="137"/>
        <v>-573141267.36266601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-573141267.36266601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-2388088.6140111084</v>
      </c>
      <c r="L1902" s="444">
        <f t="shared" ca="1" si="137"/>
        <v>-575529355.97667706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-575529355.97667706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-2398038.9832361545</v>
      </c>
      <c r="L1903" s="444">
        <f t="shared" ca="1" si="137"/>
        <v>-577927394.95991325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-577927394.95991325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-2408030.812332972</v>
      </c>
      <c r="L1904" s="444">
        <f t="shared" ca="1" si="137"/>
        <v>-580335425.77224624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-580335425.77224624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-2418064.274051026</v>
      </c>
      <c r="L1905" s="444">
        <f t="shared" ca="1" si="137"/>
        <v>-582753490.04629731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-582753490.04629731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-2428139.5418595723</v>
      </c>
      <c r="L1906" s="444">
        <f t="shared" ca="1" si="137"/>
        <v>-585181629.58815694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-585181629.58815694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-2438256.7899506539</v>
      </c>
      <c r="L1907" s="444">
        <f t="shared" ca="1" si="137"/>
        <v>-587619886.37810755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-587619886.37810755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-2448416.193242115</v>
      </c>
      <c r="L1908" s="444">
        <f t="shared" ca="1" si="137"/>
        <v>-590068302.57134962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-590068302.57134962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-2458617.9273806233</v>
      </c>
      <c r="L1909" s="444">
        <f t="shared" ca="1" si="137"/>
        <v>-592526920.4987303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-592526920.4987303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-2468862.1687447093</v>
      </c>
      <c r="L1910" s="444">
        <f t="shared" ca="1" si="137"/>
        <v>-594995782.66747499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-594995782.66747499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-2479149.0944478125</v>
      </c>
      <c r="L1911" s="444">
        <f t="shared" ca="1" si="137"/>
        <v>-597474931.76192284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-597474931.76192284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-2489478.8823413453</v>
      </c>
      <c r="L1912" s="444">
        <f t="shared" ca="1" si="137"/>
        <v>-599964410.64426422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-599964410.64426422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-2499851.7110177674</v>
      </c>
      <c r="L1913" s="444">
        <f t="shared" ca="1" si="137"/>
        <v>-602464262.35528195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-602464262.35528195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-2510267.7598136747</v>
      </c>
      <c r="L1914" s="444">
        <f t="shared" ca="1" si="137"/>
        <v>-604974530.11509562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-604974530.11509562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-2520727.2088128985</v>
      </c>
      <c r="L1915" s="444">
        <f t="shared" ca="1" si="137"/>
        <v>-607495257.32390857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-607495257.32390857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-2531230.2388496189</v>
      </c>
      <c r="L1916" s="444">
        <f t="shared" ca="1" si="137"/>
        <v>-610026487.56275821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-610026487.56275821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-2541777.0315114926</v>
      </c>
      <c r="L1917" s="444">
        <f t="shared" ca="1" si="137"/>
        <v>-612568264.59426975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-612568264.59426975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-2552367.7691427907</v>
      </c>
      <c r="L1918" s="444">
        <f t="shared" ca="1" si="137"/>
        <v>-615120632.3634125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-615120632.3634125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-2563002.634847552</v>
      </c>
      <c r="L1919" s="444">
        <f t="shared" ca="1" si="137"/>
        <v>-617683634.99826002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-617683634.99826002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-2573681.8124927501</v>
      </c>
      <c r="L1920" s="444">
        <f t="shared" ca="1" si="137"/>
        <v>-620257316.81075275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-620257316.81075275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-2584405.4867114699</v>
      </c>
      <c r="L1921" s="444">
        <f t="shared" ca="1" si="137"/>
        <v>-622841722.29746425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-622841722.29746425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-2595173.8429061011</v>
      </c>
      <c r="L1922" s="444">
        <f t="shared" ca="1" si="137"/>
        <v>-625436896.14037037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-625436896.14037037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-2605987.067251543</v>
      </c>
      <c r="L1923" s="444">
        <f t="shared" ca="1" si="137"/>
        <v>-628042883.20762193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-628042883.20762193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-2616845.3466984248</v>
      </c>
      <c r="L1924" s="444">
        <f t="shared" ca="1" si="137"/>
        <v>-630659728.55432034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-630659728.55432034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-2627748.8689763346</v>
      </c>
      <c r="L1925" s="444">
        <f t="shared" ca="1" si="137"/>
        <v>-633287477.42329669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-633287477.42329669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-2638697.8225970697</v>
      </c>
      <c r="L1926" s="444">
        <f t="shared" ca="1" si="137"/>
        <v>-635926175.24589372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-635926175.24589372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-2649692.3968578903</v>
      </c>
      <c r="L1927" s="444">
        <f t="shared" ca="1" si="137"/>
        <v>-638575867.64275157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-638575867.64275157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-2660732.781844798</v>
      </c>
      <c r="L1928" s="444">
        <f t="shared" ca="1" si="137"/>
        <v>-641236600.42459643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-641236600.42459643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-2671819.1684358185</v>
      </c>
      <c r="L1929" s="444">
        <f t="shared" ca="1" si="137"/>
        <v>-643908419.59303224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-643908419.59303224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-2682951.7483043009</v>
      </c>
      <c r="L1930" s="444">
        <f t="shared" ca="1" si="137"/>
        <v>-646591371.34133649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-646591371.34133649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-2694130.7139222352</v>
      </c>
      <c r="L1931" s="444">
        <f t="shared" ca="1" si="137"/>
        <v>-649285502.05525875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-649285502.05525875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-2705356.2585635781</v>
      </c>
      <c r="L1932" s="444">
        <f t="shared" ca="1" si="137"/>
        <v>-651990858.31382227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-651990858.31382227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-2716628.5763075929</v>
      </c>
      <c r="L1933" s="444">
        <f t="shared" ca="1" si="137"/>
        <v>-654707486.8901298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-654707486.8901298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-2727947.8620422073</v>
      </c>
      <c r="L1934" s="444">
        <f t="shared" ca="1" si="137"/>
        <v>-657435434.75217199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-657435434.75217199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-2739314.3114673831</v>
      </c>
      <c r="L1935" s="444">
        <f t="shared" ca="1" si="137"/>
        <v>-660174749.0636394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-660174749.0636394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-2750728.1210984974</v>
      </c>
      <c r="L1936" s="444">
        <f t="shared" ca="1" si="137"/>
        <v>-662925477.18473792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-662925477.18473792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-2762189.4882697412</v>
      </c>
      <c r="L1937" s="444">
        <f t="shared" ca="1" si="137"/>
        <v>-665687666.67300761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-665687666.67300761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-2773698.6111375317</v>
      </c>
      <c r="L1938" s="444">
        <f t="shared" ca="1" si="137"/>
        <v>-668461365.28414512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-668461365.28414512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-2785255.6886839378</v>
      </c>
      <c r="L1939" s="444">
        <f t="shared" ca="1" si="137"/>
        <v>-671246620.9728291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-671246620.9728291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-2796860.9207201214</v>
      </c>
      <c r="L1940" s="444">
        <f t="shared" ca="1" si="137"/>
        <v>-674043481.8935492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-674043481.8935492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-2808514.5078897881</v>
      </c>
      <c r="L1941" s="444">
        <f t="shared" ca="1" si="137"/>
        <v>-676851996.40143895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-676851996.40143895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-2820216.6516726622</v>
      </c>
      <c r="L1942" s="444">
        <f t="shared" ca="1" si="137"/>
        <v>-679672213.05311167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-679672213.05311167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-2831967.5543879652</v>
      </c>
      <c r="L1943" s="444">
        <f t="shared" ca="1" si="137"/>
        <v>-682504180.6074996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-682504180.6074996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-2843767.4191979151</v>
      </c>
      <c r="L1944" s="444">
        <f t="shared" ca="1" si="137"/>
        <v>-685347948.02669752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-685347948.02669752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-2855616.4501112397</v>
      </c>
      <c r="L1945" s="444">
        <f t="shared" ca="1" si="137"/>
        <v>-688203564.47680879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-688203564.47680879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-2867514.8519867035</v>
      </c>
      <c r="L1946" s="444">
        <f t="shared" ca="1" si="137"/>
        <v>-691071079.32879543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-691071079.32879543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-2879462.8305366477</v>
      </c>
      <c r="L1947" s="444">
        <f t="shared" ca="1" si="137"/>
        <v>-693950542.15933204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-693950542.15933204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-2891460.5923305503</v>
      </c>
      <c r="L1948" s="444">
        <f t="shared" ca="1" si="137"/>
        <v>-696842002.75166261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-696842002.75166261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-2903508.3447985942</v>
      </c>
      <c r="L1949" s="444">
        <f t="shared" ca="1" si="137"/>
        <v>-699745511.09646118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-699745511.09646118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-2915606.296235255</v>
      </c>
      <c r="L1950" s="444">
        <f t="shared" ca="1" si="137"/>
        <v>-702661117.39269638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-702661117.39269638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-2927754.6558029014</v>
      </c>
      <c r="L1951" s="444">
        <f t="shared" ca="1" si="137"/>
        <v>-705588872.04849923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-705588872.04849923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-2939953.6335354135</v>
      </c>
      <c r="L1952" s="444">
        <f t="shared" ca="1" si="137"/>
        <v>-708528825.68203461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-708528825.68203461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-2952203.4403418107</v>
      </c>
      <c r="L1953" s="444">
        <f t="shared" ca="1" si="137"/>
        <v>-711481029.12237644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-711481029.12237644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-2964504.288009902</v>
      </c>
      <c r="L1954" s="444">
        <f t="shared" ca="1" si="137"/>
        <v>-714445533.41038632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-714445533.41038632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-2976856.3892099429</v>
      </c>
      <c r="L1955" s="444">
        <f t="shared" ca="1" si="137"/>
        <v>-717422389.79959631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-717422389.79959631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-2989259.9574983181</v>
      </c>
      <c r="L1956" s="444">
        <f t="shared" ca="1" si="137"/>
        <v>-720411649.75709462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-720411649.75709462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-3001715.2073212275</v>
      </c>
      <c r="L1957" s="444">
        <f t="shared" ca="1" si="137"/>
        <v>-723413364.96441591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-723413364.96441591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-3014222.3540183995</v>
      </c>
      <c r="L1958" s="444">
        <f t="shared" ca="1" si="137"/>
        <v>-726427587.31843436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-726427587.31843436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-3026781.6138268099</v>
      </c>
      <c r="L1959" s="444">
        <f t="shared" ca="1" si="137"/>
        <v>-729454368.93226111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-729454368.93226111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-3039393.2038844214</v>
      </c>
      <c r="L1960" s="444">
        <f t="shared" ca="1" si="137"/>
        <v>-732493762.13614547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-732493762.13614547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-3052057.3422339396</v>
      </c>
      <c r="L1961" s="444">
        <f t="shared" ca="1" si="137"/>
        <v>-735545819.47837937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-735545819.47837937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-3064774.2478265809</v>
      </c>
      <c r="L1962" s="444">
        <f t="shared" ca="1" si="137"/>
        <v>-738610593.72620595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-738610593.72620595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-3077544.1405258579</v>
      </c>
      <c r="L1963" s="444">
        <f t="shared" ca="1" si="137"/>
        <v>-741688137.86673176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-741688137.86673176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-3090367.2411113824</v>
      </c>
      <c r="L1964" s="444">
        <f t="shared" ca="1" si="137"/>
        <v>-744778505.10784316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-744778505.10784316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-3103243.7712826799</v>
      </c>
      <c r="L1965" s="444">
        <f t="shared" ca="1" si="137"/>
        <v>-747881748.87912583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-747881748.87912583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-3116173.9536630241</v>
      </c>
      <c r="L1966" s="444">
        <f t="shared" ca="1" si="137"/>
        <v>-750997922.83278883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-750997922.83278883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-3129158.0118032866</v>
      </c>
      <c r="L1967" s="444">
        <f t="shared" ca="1" si="137"/>
        <v>-754127080.84459209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-754127080.84459209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-3142196.1701858002</v>
      </c>
      <c r="L1968" s="444">
        <f t="shared" ca="1" si="137"/>
        <v>-757269277.0147779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-757269277.0147779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-3155288.6542282412</v>
      </c>
      <c r="L1969" s="444">
        <f t="shared" ca="1" si="137"/>
        <v>-760424565.66900611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-760424565.66900611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-3168435.6902875253</v>
      </c>
      <c r="L1970" s="444">
        <f t="shared" ca="1" si="137"/>
        <v>-763593001.35929358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-763593001.35929358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-3181637.5056637232</v>
      </c>
      <c r="L1971" s="444">
        <f t="shared" ca="1" si="137"/>
        <v>-766774638.86495733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-766774638.86495733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-3194894.328603989</v>
      </c>
      <c r="L1972" s="444">
        <f t="shared" ca="1" si="137"/>
        <v>-769969533.19356132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-769969533.19356132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-3208206.3883065055</v>
      </c>
      <c r="L1973" s="444">
        <f t="shared" ca="1" si="137"/>
        <v>-773177739.58186781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-773177739.58186781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-3221573.9149244493</v>
      </c>
      <c r="L1974" s="444">
        <f t="shared" ca="1" si="137"/>
        <v>-776399313.49679232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-776399313.49679232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-3234997.139569968</v>
      </c>
      <c r="L1975" s="444">
        <f t="shared" ca="1" si="137"/>
        <v>-779634310.63636231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-779634310.63636231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-3248476.2943181763</v>
      </c>
      <c r="L1976" s="444">
        <f t="shared" ca="1" si="137"/>
        <v>-782882786.93068051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-782882786.93068051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-3262011.6122111687</v>
      </c>
      <c r="L1977" s="444">
        <f t="shared" ca="1" si="137"/>
        <v>-786144798.54289174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-786144798.54289174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-3275603.3272620491</v>
      </c>
      <c r="L1978" s="444">
        <f t="shared" ca="1" si="137"/>
        <v>-789420401.87015378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-789420401.87015378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-3289251.674458974</v>
      </c>
      <c r="L1979" s="444">
        <f t="shared" ca="1" si="137"/>
        <v>-792709653.54461277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-792709653.54461277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-3302956.8897692198</v>
      </c>
      <c r="L1980" s="444">
        <f t="shared" ca="1" si="137"/>
        <v>-796012610.43438196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-796012610.43438196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-3316719.2101432583</v>
      </c>
      <c r="L1981" s="444">
        <f t="shared" ca="1" si="137"/>
        <v>-799329329.64452517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-799329329.64452517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-3330538.8735188548</v>
      </c>
      <c r="L1982" s="444">
        <f t="shared" ca="1" si="137"/>
        <v>-802659868.51804399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-802659868.51804399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-3344416.1188251833</v>
      </c>
      <c r="L1983" s="444">
        <f t="shared" ca="1" si="137"/>
        <v>-806004284.63686919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-806004284.63686919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-3358351.1859869547</v>
      </c>
      <c r="L1984" s="444">
        <f t="shared" ca="1" si="137"/>
        <v>-809362635.82285619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-809362635.82285619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-3372344.3159285672</v>
      </c>
      <c r="L1985" s="444">
        <f t="shared" ca="1" si="137"/>
        <v>-812734980.13878477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-812734980.13878477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-3386395.7505782698</v>
      </c>
      <c r="L1986" s="444">
        <f t="shared" ca="1" si="137"/>
        <v>-816121375.88936305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-816121375.88936305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-3400505.732872346</v>
      </c>
      <c r="L1987" s="444">
        <f t="shared" ca="1" si="137"/>
        <v>-819521881.62223542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-819521881.62223542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-3414674.5067593143</v>
      </c>
      <c r="L1988" s="444">
        <f t="shared" ca="1" si="137"/>
        <v>-822936556.1289947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-822936556.1289947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-3428902.3172041443</v>
      </c>
      <c r="L1989" s="444">
        <f t="shared" ca="1" si="137"/>
        <v>-826365458.44619882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-826365458.44619882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-3443189.4101924952</v>
      </c>
      <c r="L1990" s="444">
        <f t="shared" ca="1" si="137"/>
        <v>-829808647.85639131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-829808647.85639131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-3457536.0327349636</v>
      </c>
      <c r="L1991" s="444">
        <f t="shared" ca="1" si="137"/>
        <v>-833266183.8891263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-833266183.8891263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-3471942.4328713594</v>
      </c>
      <c r="L1992" s="444">
        <f t="shared" ca="1" si="137"/>
        <v>-836738126.32199764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-836738126.32199764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-3486408.8596749902</v>
      </c>
      <c r="L1993" s="444">
        <f t="shared" ca="1" si="137"/>
        <v>-840224535.18167257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-840224535.18167257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-3500935.5632569692</v>
      </c>
      <c r="L1994" s="444">
        <f t="shared" ca="1" si="137"/>
        <v>-843725470.74492955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-843725470.74492955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-3515522.7947705393</v>
      </c>
      <c r="L1995" s="444">
        <f t="shared" ca="1" si="137"/>
        <v>-847240993.53970015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-847240993.53970015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-3530170.8064154172</v>
      </c>
      <c r="L1996" s="444">
        <f t="shared" ca="1" si="137"/>
        <v>-850771164.34611559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-850771164.34611559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-3544879.8514421484</v>
      </c>
      <c r="L1997" s="444">
        <f t="shared" ca="1" si="137"/>
        <v>-854316044.19755769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-854316044.19755769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-3559650.1841564905</v>
      </c>
      <c r="L1998" s="444">
        <f t="shared" ca="1" si="137"/>
        <v>-857875694.38171422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-857875694.38171422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-3574482.0599238095</v>
      </c>
      <c r="L1999" s="444">
        <f t="shared" ca="1" si="137"/>
        <v>-861450176.44163799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-861450176.44163799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-3589375.7351734918</v>
      </c>
      <c r="L2000" s="444">
        <f t="shared" ca="1" si="137"/>
        <v>-865039552.17681146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-865039552.17681146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-3604331.4674033807</v>
      </c>
      <c r="L2001" s="444">
        <f t="shared" ca="1" si="137"/>
        <v>-868643883.64421487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-868643883.64421487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-3619349.5151842288</v>
      </c>
      <c r="L2002" s="444">
        <f t="shared" ca="1" si="137"/>
        <v>-872263233.15939915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-872263233.15939915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-3634430.1381641631</v>
      </c>
      <c r="L2003" s="444">
        <f t="shared" ca="1" si="137"/>
        <v>-875897663.29756331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-875897663.29756331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-3649573.5970731806</v>
      </c>
      <c r="L2004" s="444">
        <f t="shared" ca="1" si="137"/>
        <v>-879547236.89463651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-879547236.89463651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-3664780.153727652</v>
      </c>
      <c r="L2005" s="444">
        <f t="shared" ca="1" si="137"/>
        <v>-883212017.04836416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-883212017.04836416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-3680050.0710348506</v>
      </c>
      <c r="L2006" s="444">
        <f t="shared" ca="1" si="137"/>
        <v>-886892067.11939907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-886892067.11939907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-3695383.612997496</v>
      </c>
      <c r="L2007" s="444">
        <f t="shared" ca="1" si="137"/>
        <v>-890587450.7323966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-890587450.7323966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-3710781.0447183191</v>
      </c>
      <c r="L2008" s="444">
        <f t="shared" ca="1" si="137"/>
        <v>-894298231.77711487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-894298231.77711487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-3726242.6324046445</v>
      </c>
      <c r="L2009" s="444">
        <f t="shared" ca="1" si="137"/>
        <v>-898024474.40951955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-898024474.40951955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-3741768.6433729981</v>
      </c>
      <c r="L2010" s="444">
        <f t="shared" ca="1" si="137"/>
        <v>-901766243.05289257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-901766243.05289257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-3757359.3460537191</v>
      </c>
      <c r="L2011" s="444">
        <f t="shared" ca="1" si="137"/>
        <v>-905523602.39894629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-905523602.39894629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-3773015.0099956095</v>
      </c>
      <c r="L2012" s="444">
        <f t="shared" ca="1" si="137"/>
        <v>-909296617.40894186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-909296617.40894186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-3788735.9058705908</v>
      </c>
      <c r="L2013" s="444">
        <f t="shared" ca="1" si="137"/>
        <v>-913085353.31481242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-913085353.31481242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-3804522.3054783852</v>
      </c>
      <c r="L2014" s="444">
        <f t="shared" ca="1" si="137"/>
        <v>-916889875.62029076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-916889875.62029076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-3820374.481751211</v>
      </c>
      <c r="L2015" s="444">
        <f t="shared" ca="1" si="137"/>
        <v>-920710250.10204196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-920710250.10204196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-3836292.7087585088</v>
      </c>
      <c r="L2016" s="444">
        <f t="shared" ca="1" si="137"/>
        <v>-924546542.81080043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-924546542.81080043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-3852277.2617116682</v>
      </c>
      <c r="L2017" s="444">
        <f t="shared" ca="1" si="137"/>
        <v>-928398820.07251215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-928398820.07251215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-3868328.4169688006</v>
      </c>
      <c r="L2018" s="444">
        <f t="shared" ca="1" si="137"/>
        <v>-932267148.48948097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-932267148.48948097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-3884446.452039504</v>
      </c>
      <c r="L2019" s="444">
        <f t="shared" ca="1" si="137"/>
        <v>-936151594.94152045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-936151594.94152045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-3900631.6455896678</v>
      </c>
      <c r="L2020" s="444">
        <f t="shared" ca="1" si="137"/>
        <v>-940052226.58711016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-940052226.58711016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-3916884.2774462923</v>
      </c>
      <c r="L2021" s="444">
        <f t="shared" ca="1" si="137"/>
        <v>-943969110.86455643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-943969110.86455643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-3933204.6286023185</v>
      </c>
      <c r="L2022" s="444">
        <f t="shared" ca="1" si="137"/>
        <v>-947902315.4931587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-947902315.4931587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-3949592.9812214952</v>
      </c>
      <c r="L2023" s="444">
        <f t="shared" ca="1" si="137"/>
        <v>-951851908.47438014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-951851908.47438014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-3966049.6186432503</v>
      </c>
      <c r="L2024" s="444">
        <f t="shared" ca="1" si="137"/>
        <v>-955817958.09302342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-955817958.09302342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-3982574.8253875975</v>
      </c>
      <c r="L2025" s="444">
        <f t="shared" ca="1" si="137"/>
        <v>-959800532.91841102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-959800532.91841102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-3999168.8871600456</v>
      </c>
      <c r="L2026" s="444">
        <f t="shared" ca="1" si="137"/>
        <v>-963799701.80557108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-963799701.80557108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-4015832.0908565461</v>
      </c>
      <c r="L2027" s="444">
        <f t="shared" ca="1" si="137"/>
        <v>-967815533.89642763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-967815533.89642763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-4032564.724568449</v>
      </c>
      <c r="L2028" s="444">
        <f t="shared" ca="1" si="137"/>
        <v>-971848098.62099612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-971848098.62099612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-4049367.0775874839</v>
      </c>
      <c r="L2029" s="444">
        <f t="shared" ca="1" si="137"/>
        <v>-975897465.6985836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-975897465.6985836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-4066239.4404107644</v>
      </c>
      <c r="L2030" s="444">
        <f t="shared" ca="1" si="137"/>
        <v>-979963705.13899434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-979963705.13899434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-4083182.1047458104</v>
      </c>
      <c r="L2031" s="444">
        <f t="shared" ca="1" si="137"/>
        <v>-984046887.2437402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-984046887.2437402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-4100195.3635155847</v>
      </c>
      <c r="L2032" s="444">
        <f t="shared" ca="1" si="137"/>
        <v>-988147082.60725582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-988147082.60725582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-4117279.5108635654</v>
      </c>
      <c r="L2033" s="444">
        <f t="shared" ca="1" si="137"/>
        <v>-992264362.11811936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-992264362.11811936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-4134434.8421588307</v>
      </c>
      <c r="L2034" s="444">
        <f t="shared" ca="1" si="137"/>
        <v>-996398796.96027815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-996398796.96027815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-4151661.6540011591</v>
      </c>
      <c r="L2035" s="444">
        <f t="shared" ca="1" si="137"/>
        <v>-1000550458.6142793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-1000550458.6142793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-4168960.2442261637</v>
      </c>
      <c r="L2036" s="444">
        <f t="shared" ca="1" si="137"/>
        <v>-1004719418.8585055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-1004719418.8585055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-4186330.9119104394</v>
      </c>
      <c r="L2037" s="444">
        <f t="shared" ca="1" si="137"/>
        <v>-1008905749.7704159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-1008905749.7704159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-4203773.9573767334</v>
      </c>
      <c r="L2038" s="444">
        <f t="shared" ca="1" si="137"/>
        <v>-1013109523.7277926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-1013109523.7277926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-4221289.6821991354</v>
      </c>
      <c r="L2039" s="444">
        <f t="shared" ca="1" si="137"/>
        <v>-1017330813.4099917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-1017330813.4099917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-4238878.3892082991</v>
      </c>
      <c r="L2040" s="444">
        <f t="shared" ca="1" si="137"/>
        <v>-1021569691.7992001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-1021569691.7992001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-4256540.3824966671</v>
      </c>
      <c r="L2041" s="444">
        <f t="shared" ca="1" si="137"/>
        <v>-1025826232.1816968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-1025826232.1816968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-4274275.9674237361</v>
      </c>
      <c r="L2042" s="444">
        <f t="shared" ca="1" si="137"/>
        <v>-1030100508.1491205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-1030100508.1491205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-4292085.4506213358</v>
      </c>
      <c r="L2043" s="444">
        <f t="shared" ca="1" si="137"/>
        <v>-1034392593.5997418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-1034392593.5997418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-4309969.139998924</v>
      </c>
      <c r="L2044" s="444">
        <f t="shared" ca="1" si="137"/>
        <v>-1038702562.7397407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-1038702562.7397407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-4327927.3447489198</v>
      </c>
      <c r="L2045" s="444">
        <f t="shared" ca="1" si="137"/>
        <v>-1043030490.0844897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-1043030490.0844897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-4345960.3753520399</v>
      </c>
      <c r="L2046" s="444">
        <f t="shared" ca="1" si="137"/>
        <v>-1047376450.4598417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-1047376450.4598417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-4364068.5435826741</v>
      </c>
      <c r="L2047" s="444">
        <f t="shared" ca="1" si="137"/>
        <v>-1051740519.0034244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-1051740519.0034244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-4382252.1625142684</v>
      </c>
      <c r="L2048" s="444">
        <f t="shared" ref="L2048:L2302" ca="1" si="142">I2048-J2048+K2048</f>
        <v>-1056122771.1659386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-1056122771.1659386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-4400511.5465247445</v>
      </c>
      <c r="L2049" s="444">
        <f t="shared" ca="1" si="142"/>
        <v>-1060523282.7124634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-1060523282.7124634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-4418847.011301931</v>
      </c>
      <c r="L2050" s="444">
        <f t="shared" ca="1" si="142"/>
        <v>-1064942129.7237653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-1064942129.7237653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-4437258.8738490222</v>
      </c>
      <c r="L2051" s="444">
        <f t="shared" ca="1" si="142"/>
        <v>-1069379388.5976143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-1069379388.5976143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-4455747.4524900587</v>
      </c>
      <c r="L2052" s="444">
        <f t="shared" ca="1" si="142"/>
        <v>-1073835136.0501044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-1073835136.0501044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-4474313.0668754345</v>
      </c>
      <c r="L2053" s="444">
        <f t="shared" ca="1" si="142"/>
        <v>-1078309449.1169798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-1078309449.1169798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-4492956.0379874157</v>
      </c>
      <c r="L2054" s="444">
        <f t="shared" ca="1" si="142"/>
        <v>-1082802405.1549673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-1082802405.1549673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-4511676.6881456971</v>
      </c>
      <c r="L2055" s="444">
        <f t="shared" ca="1" si="142"/>
        <v>-1087314081.8431129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-1087314081.8431129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-4530475.3410129705</v>
      </c>
      <c r="L2056" s="444">
        <f t="shared" ca="1" si="142"/>
        <v>-1091844557.1841259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-1091844557.1841259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-4549352.3216005247</v>
      </c>
      <c r="L2057" s="444">
        <f t="shared" ca="1" si="142"/>
        <v>-1096393909.5057263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-1096393909.5057263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-4568307.9562738594</v>
      </c>
      <c r="L2058" s="444">
        <f t="shared" ca="1" si="142"/>
        <v>-1100962217.4620001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-1100962217.4620001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-4587342.5727583338</v>
      </c>
      <c r="L2059" s="444">
        <f t="shared" ca="1" si="142"/>
        <v>-1105549560.0347586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-1105549560.0347586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-4606456.5001448272</v>
      </c>
      <c r="L2060" s="444">
        <f t="shared" ca="1" si="142"/>
        <v>-1110156016.5349033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-1110156016.5349033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-4625650.0688954303</v>
      </c>
      <c r="L2061" s="444">
        <f t="shared" ca="1" si="142"/>
        <v>-1114781666.6037986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-1114781666.6037986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-4644923.6108491607</v>
      </c>
      <c r="L2062" s="444">
        <f t="shared" ca="1" si="142"/>
        <v>-1119426590.2146478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-1119426590.2146478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-4664277.4592276989</v>
      </c>
      <c r="L2063" s="444">
        <f t="shared" ca="1" si="142"/>
        <v>-1124090867.6738756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-1124090867.6738756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-4683711.9486411484</v>
      </c>
      <c r="L2064" s="444">
        <f t="shared" ca="1" si="142"/>
        <v>-1128774579.6225166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-1128774579.6225166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-4703227.4150938196</v>
      </c>
      <c r="L2065" s="444">
        <f t="shared" ca="1" si="142"/>
        <v>-1133477807.0376105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-1133477807.0376105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-4722824.1959900437</v>
      </c>
      <c r="L2066" s="444">
        <f t="shared" ca="1" si="142"/>
        <v>-1138200631.2336006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-1138200631.2336006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-4742502.6301400028</v>
      </c>
      <c r="L2067" s="444">
        <f t="shared" ca="1" si="142"/>
        <v>-1142943133.8637407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-1142943133.8637407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-4762263.0577655863</v>
      </c>
      <c r="L2068" s="444">
        <f t="shared" ca="1" si="142"/>
        <v>-1147705396.9215062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-1147705396.9215062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-4782105.8205062756</v>
      </c>
      <c r="L2069" s="444">
        <f t="shared" ca="1" si="142"/>
        <v>-1152487502.7420125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-1152487502.7420125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-4802031.2614250518</v>
      </c>
      <c r="L2070" s="444">
        <f t="shared" ca="1" si="142"/>
        <v>-1157289534.0034375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-1157289534.0034375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-4822039.7250143234</v>
      </c>
      <c r="L2071" s="444">
        <f t="shared" ca="1" si="142"/>
        <v>-1162111573.7284517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-1162111573.7284517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-4842131.5572018819</v>
      </c>
      <c r="L2072" s="444">
        <f t="shared" ca="1" si="142"/>
        <v>-1166953705.2856536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-1166953705.2856536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-4862307.1053568898</v>
      </c>
      <c r="L2073" s="444">
        <f t="shared" ca="1" si="142"/>
        <v>-1171816012.3910105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-1171816012.3910105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-4882566.7182958769</v>
      </c>
      <c r="L2074" s="444">
        <f t="shared" ca="1" si="142"/>
        <v>-1176698579.1093063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-1176698579.1093063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-4902910.7462887764</v>
      </c>
      <c r="L2075" s="444">
        <f t="shared" ca="1" si="142"/>
        <v>-1181601489.8555951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-1181601489.8555951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-4923339.5410649795</v>
      </c>
      <c r="L2076" s="444">
        <f t="shared" ca="1" si="142"/>
        <v>-1186524829.3966601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-1186524829.3966601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-4943853.4558194168</v>
      </c>
      <c r="L2077" s="444">
        <f t="shared" ca="1" si="142"/>
        <v>-1191468682.8524795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-1191468682.8524795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-4964452.845218664</v>
      </c>
      <c r="L2078" s="444">
        <f t="shared" ca="1" si="142"/>
        <v>-1196433135.6976981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-1196433135.6976981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-4985138.065407075</v>
      </c>
      <c r="L2079" s="444">
        <f t="shared" ca="1" si="142"/>
        <v>-1201418273.7631052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-1201418273.7631052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-5005909.4740129383</v>
      </c>
      <c r="L2080" s="444">
        <f t="shared" ca="1" si="142"/>
        <v>-1206424183.237118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-1206424183.237118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-5026767.4301546579</v>
      </c>
      <c r="L2081" s="444">
        <f t="shared" ca="1" si="142"/>
        <v>-1211450950.6672726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-1211450950.6672726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-5047712.2944469694</v>
      </c>
      <c r="L2082" s="444">
        <f t="shared" ca="1" si="142"/>
        <v>-1216498662.9617195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-1216498662.9617195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-5068744.4290071642</v>
      </c>
      <c r="L2083" s="444">
        <f t="shared" ca="1" si="142"/>
        <v>-1221567407.3907266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-1221567407.3907266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-5089864.1974613611</v>
      </c>
      <c r="L2084" s="444">
        <f t="shared" ca="1" si="142"/>
        <v>-1226657271.5881879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-1226657271.5881879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-5111071.9649507832</v>
      </c>
      <c r="L2085" s="444">
        <f t="shared" ca="1" si="142"/>
        <v>-1231768343.5531387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-1231768343.5531387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-5132368.0981380781</v>
      </c>
      <c r="L2086" s="444">
        <f t="shared" ca="1" si="142"/>
        <v>-1236900711.6512768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-1236900711.6512768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-5153752.9652136536</v>
      </c>
      <c r="L2087" s="444">
        <f t="shared" ca="1" si="142"/>
        <v>-1242054464.6164904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-1242054464.6164904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-5175226.9359020432</v>
      </c>
      <c r="L2088" s="444">
        <f t="shared" ca="1" si="142"/>
        <v>-1247229691.5523925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-1247229691.5523925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-5196790.3814683016</v>
      </c>
      <c r="L2089" s="444">
        <f t="shared" ca="1" si="142"/>
        <v>-1252426481.9338608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-1252426481.9338608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-5218443.6747244196</v>
      </c>
      <c r="L2090" s="444">
        <f t="shared" ca="1" si="142"/>
        <v>-1257644925.6085851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-1257644925.6085851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-5240187.1900357716</v>
      </c>
      <c r="L2091" s="444">
        <f t="shared" ca="1" si="142"/>
        <v>-1262885112.7986209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-1262885112.7986209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-5262021.3033275874</v>
      </c>
      <c r="L2092" s="444">
        <f t="shared" ca="1" si="142"/>
        <v>-1268147134.1019485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-1268147134.1019485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-5283946.3920914521</v>
      </c>
      <c r="L2093" s="444">
        <f t="shared" ca="1" si="142"/>
        <v>-1273431080.49404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-1273431080.49404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-5305962.8353918334</v>
      </c>
      <c r="L2094" s="444">
        <f t="shared" ca="1" si="142"/>
        <v>-1278737043.3294318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-1278737043.3294318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-5328071.0138726328</v>
      </c>
      <c r="L2095" s="444">
        <f t="shared" ca="1" si="142"/>
        <v>-1284065114.3433044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-1284065114.3433044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-5350271.3097637687</v>
      </c>
      <c r="L2096" s="444">
        <f t="shared" ca="1" si="142"/>
        <v>-1289415385.6530681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-1289415385.6530681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-5372564.1068877839</v>
      </c>
      <c r="L2097" s="444">
        <f t="shared" ca="1" si="142"/>
        <v>-1294787949.7599559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-1294787949.7599559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-5394949.7906664824</v>
      </c>
      <c r="L2098" s="444">
        <f t="shared" ca="1" si="142"/>
        <v>-1300182899.5506225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-1300182899.5506225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-5417428.7481275937</v>
      </c>
      <c r="L2099" s="444">
        <f t="shared" ca="1" si="142"/>
        <v>-1305600328.2987502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-1305600328.2987502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-5440001.3679114589</v>
      </c>
      <c r="L2100" s="444">
        <f t="shared" ca="1" si="142"/>
        <v>-1311040329.6666617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-1311040329.6666617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-5462668.0402777568</v>
      </c>
      <c r="L2101" s="444">
        <f t="shared" ca="1" si="142"/>
        <v>-1316502997.7069395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-1316502997.7069395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-5485429.1571122473</v>
      </c>
      <c r="L2102" s="444">
        <f t="shared" ca="1" si="142"/>
        <v>-1321988426.8640518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-1321988426.8640518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-5508285.1119335489</v>
      </c>
      <c r="L2103" s="444">
        <f t="shared" ca="1" si="142"/>
        <v>-1327496711.9759853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-1327496711.9759853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-5531236.2998999385</v>
      </c>
      <c r="L2104" s="444">
        <f t="shared" ca="1" si="142"/>
        <v>-1333027948.2758853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-1333027948.2758853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-5554283.1178161893</v>
      </c>
      <c r="L2105" s="444">
        <f t="shared" ca="1" si="142"/>
        <v>-1338582231.3937016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-1338582231.3937016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-5577425.9641404226</v>
      </c>
      <c r="L2106" s="444">
        <f t="shared" ca="1" si="142"/>
        <v>-1344159657.357842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-1344159657.357842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-5600665.2389910081</v>
      </c>
      <c r="L2107" s="444">
        <f t="shared" ca="1" si="142"/>
        <v>-1349760322.596833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-1349760322.596833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-5624001.3441534704</v>
      </c>
      <c r="L2108" s="444">
        <f t="shared" ca="1" si="142"/>
        <v>-1355384323.9409864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-1355384323.9409864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-5647434.683087443</v>
      </c>
      <c r="L2109" s="444">
        <f t="shared" ca="1" si="142"/>
        <v>-1361031758.6240737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-1361031758.6240737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-5670965.6609336408</v>
      </c>
      <c r="L2110" s="444">
        <f t="shared" ca="1" si="142"/>
        <v>-1366702724.2850075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-1366702724.2850075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-5694594.6845208649</v>
      </c>
      <c r="L2111" s="444">
        <f t="shared" ca="1" si="142"/>
        <v>-1372397318.9695284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-1372397318.9695284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-5718322.1623730352</v>
      </c>
      <c r="L2112" s="444">
        <f t="shared" ca="1" si="142"/>
        <v>-1378115641.1319015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-1378115641.1319015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-5742148.5047162566</v>
      </c>
      <c r="L2113" s="444">
        <f t="shared" ca="1" si="142"/>
        <v>-1383857789.6366177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-1383857789.6366177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-5766074.123485907</v>
      </c>
      <c r="L2114" s="444">
        <f t="shared" ca="1" si="142"/>
        <v>-1389623863.7601035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-1389623863.7601035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-5790099.4323337646</v>
      </c>
      <c r="L2115" s="444">
        <f t="shared" ca="1" si="142"/>
        <v>-1395413963.1924372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-1395413963.1924372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-5814224.8466351544</v>
      </c>
      <c r="L2116" s="444">
        <f t="shared" ca="1" si="142"/>
        <v>-1401228188.0390723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-1401228188.0390723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-5838450.783496134</v>
      </c>
      <c r="L2117" s="444">
        <f t="shared" ca="1" si="142"/>
        <v>-1407066638.8225684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-1407066638.8225684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-5862777.6617607018</v>
      </c>
      <c r="L2118" s="444">
        <f t="shared" ca="1" si="142"/>
        <v>-1412929416.4843292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-1412929416.4843292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-5887205.9020180386</v>
      </c>
      <c r="L2119" s="444">
        <f t="shared" ca="1" si="142"/>
        <v>-1418816622.3863473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-1418816622.3863473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-5911735.9266097806</v>
      </c>
      <c r="L2120" s="444">
        <f t="shared" ca="1" si="142"/>
        <v>-1424728358.312957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-1424728358.312957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-5936368.1596373208</v>
      </c>
      <c r="L2121" s="444">
        <f t="shared" ca="1" si="142"/>
        <v>-1430664726.4725943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-1430664726.4725943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-5961103.0269691423</v>
      </c>
      <c r="L2122" s="444">
        <f t="shared" ca="1" si="142"/>
        <v>-1436625829.4995635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-1436625829.4995635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-5985940.9562481809</v>
      </c>
      <c r="L2123" s="444">
        <f t="shared" ca="1" si="142"/>
        <v>-1442611770.4558117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-1442611770.4558117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-6010882.3768992154</v>
      </c>
      <c r="L2124" s="444">
        <f t="shared" ca="1" si="142"/>
        <v>-1448622652.832711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-1448622652.832711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-6035927.720136296</v>
      </c>
      <c r="L2125" s="444">
        <f t="shared" ca="1" si="142"/>
        <v>-1454658580.5528474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-1454658580.5528474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-6061077.4189701974</v>
      </c>
      <c r="L2126" s="444">
        <f t="shared" ca="1" si="142"/>
        <v>-1460719657.9718175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-1460719657.9718175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-6086331.9082159065</v>
      </c>
      <c r="L2127" s="444">
        <f t="shared" ca="1" si="142"/>
        <v>-1466805989.8800335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-1466805989.8800335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-6111691.6245001396</v>
      </c>
      <c r="L2128" s="444">
        <f t="shared" ca="1" si="142"/>
        <v>-1472917681.5045335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-1472917681.5045335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-6137157.0062688896</v>
      </c>
      <c r="L2129" s="444">
        <f t="shared" ca="1" si="142"/>
        <v>-1479054838.5108025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-1479054838.5108025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-6162728.4937950103</v>
      </c>
      <c r="L2130" s="444">
        <f t="shared" ca="1" si="142"/>
        <v>-1485217567.0045974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-1485217567.0045974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-6188406.5291858222</v>
      </c>
      <c r="L2131" s="444">
        <f t="shared" ca="1" si="142"/>
        <v>-1491405973.5337832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-1491405973.5337832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-6214191.5563907633</v>
      </c>
      <c r="L2132" s="444">
        <f t="shared" ca="1" si="142"/>
        <v>-1497620165.090174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-1497620165.090174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-6240084.0212090584</v>
      </c>
      <c r="L2133" s="444">
        <f t="shared" ca="1" si="142"/>
        <v>-1503860249.111383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-1503860249.111383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-6266084.3712974293</v>
      </c>
      <c r="L2134" s="444">
        <f t="shared" ca="1" si="142"/>
        <v>-1510126333.4826803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-1510126333.4826803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-6292193.056177835</v>
      </c>
      <c r="L2135" s="444">
        <f t="shared" ca="1" si="142"/>
        <v>-1516418526.5388582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-1516418526.5388582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-6318410.5272452421</v>
      </c>
      <c r="L2136" s="444">
        <f t="shared" ca="1" si="142"/>
        <v>-1522736937.0661035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-1522736937.0661035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-6344737.237775431</v>
      </c>
      <c r="L2137" s="444">
        <f t="shared" ca="1" si="142"/>
        <v>-1529081674.3038788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-1529081674.3038788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-6371173.6429328285</v>
      </c>
      <c r="L2138" s="444">
        <f t="shared" ca="1" si="142"/>
        <v>-1535452847.9468117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-1535452847.9468117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-6397720.1997783817</v>
      </c>
      <c r="L2139" s="444">
        <f t="shared" ca="1" si="142"/>
        <v>-1541850568.14659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-1541850568.14659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-6424377.3672774583</v>
      </c>
      <c r="L2140" s="444">
        <f t="shared" ca="1" si="142"/>
        <v>-1548274945.5138674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-1548274945.5138674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-6451145.6063077804</v>
      </c>
      <c r="L2141" s="444">
        <f t="shared" ca="1" si="142"/>
        <v>-1554726091.1201751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-1554726091.1201751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-6478025.3796673967</v>
      </c>
      <c r="L2142" s="444">
        <f t="shared" ca="1" si="142"/>
        <v>-1561204116.4998424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-1561204116.4998424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-6505017.152082677</v>
      </c>
      <c r="L2143" s="444">
        <f t="shared" ca="1" si="142"/>
        <v>-1567709133.6519251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-1567709133.6519251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-6532121.3902163543</v>
      </c>
      <c r="L2144" s="444">
        <f t="shared" ca="1" si="142"/>
        <v>-1574241255.0421414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-1574241255.0421414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-6559338.5626755897</v>
      </c>
      <c r="L2145" s="444">
        <f t="shared" ca="1" si="142"/>
        <v>-1580800593.6048169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-1580800593.6048169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-6586669.1400200706</v>
      </c>
      <c r="L2146" s="444">
        <f t="shared" ca="1" si="142"/>
        <v>-1587387262.744837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-1587387262.744837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-6614113.594770154</v>
      </c>
      <c r="L2147" s="444">
        <f t="shared" ca="1" si="142"/>
        <v>-1594001376.3396072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-1594001376.3396072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-6641672.4014150305</v>
      </c>
      <c r="L2148" s="444">
        <f t="shared" ca="1" si="142"/>
        <v>-1600643048.7410223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-1600643048.7410223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-6669346.0364209265</v>
      </c>
      <c r="L2149" s="444">
        <f t="shared" ca="1" si="142"/>
        <v>-1607312394.7774432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-1607312394.7774432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-6697134.9782393463</v>
      </c>
      <c r="L2150" s="444">
        <f t="shared" ca="1" si="142"/>
        <v>-1614009529.7556825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-1614009529.7556825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-6725039.7073153434</v>
      </c>
      <c r="L2151" s="444">
        <f t="shared" ca="1" si="142"/>
        <v>-1620734569.4629979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-1620734569.4629979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-6753060.7060958249</v>
      </c>
      <c r="L2152" s="444">
        <f t="shared" ca="1" si="142"/>
        <v>-1627487630.1690938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-1627487630.1690938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-6781198.4590378907</v>
      </c>
      <c r="L2153" s="444">
        <f t="shared" ca="1" si="142"/>
        <v>-1634268828.6281316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-1634268828.6281316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-6809453.452617215</v>
      </c>
      <c r="L2154" s="444">
        <f t="shared" ca="1" si="142"/>
        <v>-1641078282.0807488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-1641078282.0807488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-6837826.1753364531</v>
      </c>
      <c r="L2155" s="444">
        <f t="shared" ca="1" si="142"/>
        <v>-1647916108.2560852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-1647916108.2560852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-6866317.1177336881</v>
      </c>
      <c r="L2156" s="444">
        <f t="shared" ca="1" si="142"/>
        <v>-1654782425.3738189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-1654782425.3738189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-6894926.7723909123</v>
      </c>
      <c r="L2157" s="444">
        <f t="shared" ca="1" si="142"/>
        <v>-1661677352.1462097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-1661677352.1462097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-6923655.6339425407</v>
      </c>
      <c r="L2158" s="444">
        <f t="shared" ca="1" si="142"/>
        <v>-1668601007.7801523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-1668601007.7801523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-6952504.1990839681</v>
      </c>
      <c r="L2159" s="444">
        <f t="shared" ca="1" si="142"/>
        <v>-1675553511.9792364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-1675553511.9792364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-6981472.9665801516</v>
      </c>
      <c r="L2160" s="444">
        <f t="shared" ca="1" si="142"/>
        <v>-1682534984.9458165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-1682534984.9458165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-7010562.4372742353</v>
      </c>
      <c r="L2161" s="444">
        <f t="shared" ca="1" si="142"/>
        <v>-1689545547.3830907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-1689545547.3830907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-7039773.1140962113</v>
      </c>
      <c r="L2162" s="444">
        <f t="shared" ca="1" si="142"/>
        <v>-1696585320.4971869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-1696585320.4971869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-7069105.5020716116</v>
      </c>
      <c r="L2163" s="444">
        <f t="shared" ca="1" si="142"/>
        <v>-1703654425.9992585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-1703654425.9992585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-7098560.1083302423</v>
      </c>
      <c r="L2164" s="444">
        <f t="shared" ca="1" si="142"/>
        <v>-1710752986.1075888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-1710752986.1075888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-7128137.442114952</v>
      </c>
      <c r="L2165" s="444">
        <f t="shared" ca="1" si="142"/>
        <v>-1717881123.5497038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-1717881123.5497038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-7157838.0147904325</v>
      </c>
      <c r="L2166" s="444">
        <f t="shared" ca="1" si="142"/>
        <v>-1725038961.5644944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-1725038961.5644944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-7187662.3398520611</v>
      </c>
      <c r="L2167" s="444">
        <f t="shared" ca="1" si="142"/>
        <v>-1732226623.9043465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-1732226623.9043465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-7217610.9329347769</v>
      </c>
      <c r="L2168" s="444">
        <f t="shared" ca="1" si="142"/>
        <v>-1739444234.8372812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-1739444234.8372812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-7247684.3118220037</v>
      </c>
      <c r="L2169" s="444">
        <f t="shared" ca="1" si="142"/>
        <v>-1746691919.1491032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-1746691919.1491032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-7277882.9964545975</v>
      </c>
      <c r="L2170" s="444">
        <f t="shared" ca="1" si="142"/>
        <v>-1753969802.1455579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-1753969802.1455579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-7308207.5089398231</v>
      </c>
      <c r="L2171" s="444">
        <f t="shared" ca="1" si="142"/>
        <v>-1761278009.6544976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-1761278009.6544976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-7338658.3735604063</v>
      </c>
      <c r="L2172" s="444">
        <f t="shared" ca="1" si="142"/>
        <v>-1768616668.0280581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-1768616668.0280581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-7369236.1167835752</v>
      </c>
      <c r="L2173" s="444">
        <f t="shared" ca="1" si="142"/>
        <v>-1775985904.1448417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-1775985904.1448417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-7399941.2672701729</v>
      </c>
      <c r="L2174" s="444">
        <f t="shared" ca="1" si="142"/>
        <v>-1783385845.4121118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-1783385845.4121118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-7430774.3558837986</v>
      </c>
      <c r="L2175" s="444">
        <f t="shared" ca="1" si="142"/>
        <v>-1790816619.7679956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-1790816619.7679956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-7461735.9156999812</v>
      </c>
      <c r="L2176" s="444">
        <f t="shared" ca="1" si="142"/>
        <v>-1798278355.6836956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-1798278355.6836956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-7492826.4820153983</v>
      </c>
      <c r="L2177" s="444">
        <f t="shared" ca="1" si="142"/>
        <v>-1805771182.1657109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-1805771182.1657109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-7524046.5923571279</v>
      </c>
      <c r="L2178" s="444">
        <f t="shared" ca="1" si="142"/>
        <v>-1813295228.7580681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-1813295228.7580681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-7555396.78649195</v>
      </c>
      <c r="L2179" s="444">
        <f t="shared" ca="1" si="142"/>
        <v>-1820850625.54456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-1820850625.54456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-7586877.6064356668</v>
      </c>
      <c r="L2180" s="444">
        <f t="shared" ca="1" si="142"/>
        <v>-1828437503.1509957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-1828437503.1509957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-7618489.5964624817</v>
      </c>
      <c r="L2181" s="444">
        <f t="shared" ca="1" si="142"/>
        <v>-1836055992.7474582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-1836055992.7474582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-7650233.3031144105</v>
      </c>
      <c r="L2182" s="444">
        <f t="shared" ca="1" si="142"/>
        <v>-1843706226.0505726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-1843706226.0505726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-7682109.2752107196</v>
      </c>
      <c r="L2183" s="444">
        <f t="shared" ca="1" si="142"/>
        <v>-1851388335.3257833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-1851388335.3257833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-7714118.0638574297</v>
      </c>
      <c r="L2184" s="444">
        <f t="shared" ca="1" si="142"/>
        <v>-1859102453.3896406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-1859102453.3896406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-7746260.2224568361</v>
      </c>
      <c r="L2185" s="444">
        <f t="shared" ca="1" si="142"/>
        <v>-1866848713.6120975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-1866848713.6120975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-7778536.3067170726</v>
      </c>
      <c r="L2186" s="444">
        <f t="shared" ca="1" si="142"/>
        <v>-1874627249.9188147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-1874627249.9188147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-7810946.8746617278</v>
      </c>
      <c r="L2187" s="444">
        <f t="shared" ca="1" si="142"/>
        <v>-1882438196.7934763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-1882438196.7934763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-7843492.4866394848</v>
      </c>
      <c r="L2188" s="444">
        <f t="shared" ca="1" si="142"/>
        <v>-1890281689.2801158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-1890281689.2801158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-7876173.7053338168</v>
      </c>
      <c r="L2189" s="444">
        <f t="shared" ca="1" si="142"/>
        <v>-1898157862.9854496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-1898157862.9854496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-7908991.095772706</v>
      </c>
      <c r="L2190" s="444">
        <f t="shared" ca="1" si="142"/>
        <v>-1906066854.0812223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-1906066854.0812223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-7941945.2253384264</v>
      </c>
      <c r="L2191" s="444">
        <f t="shared" ca="1" si="142"/>
        <v>-1914008799.3065608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-1914008799.3065608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-7975036.6637773365</v>
      </c>
      <c r="L2192" s="444">
        <f t="shared" ca="1" si="142"/>
        <v>-1921983835.9703381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-1921983835.9703381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-8008265.9832097422</v>
      </c>
      <c r="L2193" s="444">
        <f t="shared" ca="1" si="142"/>
        <v>-1929992101.953548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-1929992101.953548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-8041633.7581397826</v>
      </c>
      <c r="L2194" s="444">
        <f t="shared" ca="1" si="142"/>
        <v>-1938033735.7116878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-1938033735.7116878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-8075140.5654653665</v>
      </c>
      <c r="L2195" s="444">
        <f t="shared" ca="1" si="142"/>
        <v>-1946108876.2771533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-1946108876.2771533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-8108786.984488138</v>
      </c>
      <c r="L2196" s="444">
        <f t="shared" ca="1" si="142"/>
        <v>-1954217663.2616415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-1954217663.2616415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-8142573.5969235059</v>
      </c>
      <c r="L2197" s="444">
        <f t="shared" ca="1" si="142"/>
        <v>-1962360236.8585651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-1962360236.8585651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-8176500.9869106878</v>
      </c>
      <c r="L2198" s="444">
        <f t="shared" ca="1" si="142"/>
        <v>-1970536737.8454757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-1970536737.8454757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-8210569.741022815</v>
      </c>
      <c r="L2199" s="444">
        <f t="shared" ca="1" si="142"/>
        <v>-1978747307.5864985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-1978747307.5864985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-8244780.4482770767</v>
      </c>
      <c r="L2200" s="444">
        <f t="shared" ca="1" si="142"/>
        <v>-1986992088.0347755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-1986992088.0347755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-8279133.7001448972</v>
      </c>
      <c r="L2201" s="444">
        <f t="shared" ca="1" si="142"/>
        <v>-1995271221.7349205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-1995271221.7349205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-8313630.0905621685</v>
      </c>
      <c r="L2202" s="444">
        <f t="shared" ca="1" si="142"/>
        <v>-2003584851.8254826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-2003584851.8254826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-8348270.2159395115</v>
      </c>
      <c r="L2203" s="444">
        <f t="shared" ca="1" si="142"/>
        <v>-2011933122.0414221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-2011933122.0414221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-8383054.6751725925</v>
      </c>
      <c r="L2204" s="444">
        <f t="shared" ca="1" si="142"/>
        <v>-2020316176.7165947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-2020316176.7165947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-8417984.0696524773</v>
      </c>
      <c r="L2205" s="444">
        <f t="shared" ca="1" si="142"/>
        <v>-2028734160.7862473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-2028734160.7862473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-8453059.0032760296</v>
      </c>
      <c r="L2206" s="444">
        <f t="shared" ca="1" si="142"/>
        <v>-2037187219.7895234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-2037187219.7895234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-8488280.0824563466</v>
      </c>
      <c r="L2207" s="444">
        <f t="shared" ca="1" si="142"/>
        <v>-2045675499.8719797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-2045675499.8719797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-8523647.9161332473</v>
      </c>
      <c r="L2208" s="444">
        <f t="shared" ca="1" si="142"/>
        <v>-2054199147.7881129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-2054199147.7881129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-8559163.1157838032</v>
      </c>
      <c r="L2209" s="444">
        <f t="shared" ca="1" si="142"/>
        <v>-2062758310.9038966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-2062758310.9038966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-8594826.2954329029</v>
      </c>
      <c r="L2210" s="444">
        <f t="shared" ca="1" si="142"/>
        <v>-2071353137.1993294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-2071353137.1993294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-8630638.0716638714</v>
      </c>
      <c r="L2211" s="444">
        <f t="shared" ca="1" si="142"/>
        <v>-2079983775.2709932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-2079983775.2709932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-8666599.0636291392</v>
      </c>
      <c r="L2212" s="444">
        <f t="shared" ca="1" si="142"/>
        <v>-2088650374.3346224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-2088650374.3346224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-8702709.8930609263</v>
      </c>
      <c r="L2213" s="444">
        <f t="shared" ca="1" si="142"/>
        <v>-2097353084.2276833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-2097353084.2276833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-8738971.1842820141</v>
      </c>
      <c r="L2214" s="444">
        <f t="shared" ca="1" si="142"/>
        <v>-2106092055.4119654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-2106092055.4119654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-8775383.5642165206</v>
      </c>
      <c r="L2215" s="444">
        <f t="shared" ca="1" si="142"/>
        <v>-2114867438.976182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-2114867438.976182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-8811947.6624007579</v>
      </c>
      <c r="L2216" s="444">
        <f t="shared" ca="1" si="142"/>
        <v>-2123679386.6385827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-2123679386.6385827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-8848664.1109940931</v>
      </c>
      <c r="L2217" s="444">
        <f t="shared" ca="1" si="142"/>
        <v>-2132528050.7495768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-2132528050.7495768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-8885533.5447899029</v>
      </c>
      <c r="L2218" s="444">
        <f t="shared" ca="1" si="142"/>
        <v>-2141413584.2943666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-2141413584.2943666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-8922556.6012265272</v>
      </c>
      <c r="L2219" s="444">
        <f t="shared" ca="1" si="142"/>
        <v>-2150336140.8955932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-2150336140.8955932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-8959733.9203983042</v>
      </c>
      <c r="L2220" s="444">
        <f t="shared" ca="1" si="142"/>
        <v>-2159295874.8159914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-2159295874.8159914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-8997066.1450666301</v>
      </c>
      <c r="L2221" s="444">
        <f t="shared" ca="1" si="142"/>
        <v>-2168292940.9610581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-2168292940.9610581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-9034553.9206710756</v>
      </c>
      <c r="L2222" s="444">
        <f t="shared" ca="1" si="142"/>
        <v>-2177327494.8817291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-2177327494.8817291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-9072197.8953405377</v>
      </c>
      <c r="L2223" s="444">
        <f t="shared" ca="1" si="142"/>
        <v>-2186399692.7770696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-2186399692.7770696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-9109998.7199044563</v>
      </c>
      <c r="L2224" s="444">
        <f t="shared" ca="1" si="142"/>
        <v>-2195509691.496974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-2195509691.496974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-9147957.0479040574</v>
      </c>
      <c r="L2225" s="444">
        <f t="shared" ca="1" si="142"/>
        <v>-2204657648.544878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-2204657648.544878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-9186073.5356036574</v>
      </c>
      <c r="L2226" s="444">
        <f t="shared" ca="1" si="142"/>
        <v>-2213843722.0804815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-2213843722.0804815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-9224348.8420020062</v>
      </c>
      <c r="L2227" s="444">
        <f t="shared" ca="1" si="142"/>
        <v>-2223068070.9224834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-2223068070.9224834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-9262783.62884368</v>
      </c>
      <c r="L2228" s="444">
        <f t="shared" ca="1" si="142"/>
        <v>-2232330854.5513272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-2232330854.5513272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-9301378.5606305301</v>
      </c>
      <c r="L2229" s="444">
        <f t="shared" ca="1" si="142"/>
        <v>-2241632233.1119576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-2241632233.1119576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-9340134.3046331555</v>
      </c>
      <c r="L2230" s="444">
        <f t="shared" ca="1" si="142"/>
        <v>-2250972367.4165907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-2250972367.4165907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-9379051.5309024602</v>
      </c>
      <c r="L2231" s="444">
        <f t="shared" ca="1" si="142"/>
        <v>-2260351418.9474931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-2260351418.9474931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-9418130.9122812208</v>
      </c>
      <c r="L2232" s="444">
        <f t="shared" ca="1" si="142"/>
        <v>-2269769549.8597741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-2269769549.8597741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-9457373.1244157255</v>
      </c>
      <c r="L2233" s="444">
        <f t="shared" ca="1" si="142"/>
        <v>-2279226922.98419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-2279226922.98419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-9496778.8457674589</v>
      </c>
      <c r="L2234" s="444">
        <f t="shared" ca="1" si="142"/>
        <v>-2288723701.8299575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-2288723701.8299575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-9536348.7576248236</v>
      </c>
      <c r="L2235" s="444">
        <f t="shared" ca="1" si="142"/>
        <v>-2298260050.5875821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-2298260050.5875821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-9576083.544114925</v>
      </c>
      <c r="L2236" s="444">
        <f t="shared" ca="1" si="142"/>
        <v>-2307836134.1316972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-2307836134.1316972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-9615983.8922154047</v>
      </c>
      <c r="L2237" s="444">
        <f t="shared" ca="1" si="142"/>
        <v>-2317452118.0239124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-2317452118.0239124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-9656050.4917663019</v>
      </c>
      <c r="L2238" s="444">
        <f t="shared" ca="1" si="142"/>
        <v>-2327108168.5156789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-2327108168.5156789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-9696284.035481995</v>
      </c>
      <c r="L2239" s="444">
        <f t="shared" ca="1" si="142"/>
        <v>-2336804452.5511608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-2336804452.5511608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-9736685.2189631704</v>
      </c>
      <c r="L2240" s="444">
        <f t="shared" ca="1" si="142"/>
        <v>-2346541137.770124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-2346541137.770124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-9777254.7407088503</v>
      </c>
      <c r="L2241" s="444">
        <f t="shared" ca="1" si="142"/>
        <v>-2356318392.5108328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-2356318392.5108328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-9817993.3021284696</v>
      </c>
      <c r="L2242" s="444">
        <f t="shared" ca="1" si="142"/>
        <v>-2366136385.8129611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-2366136385.8129611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-9858901.6075540036</v>
      </c>
      <c r="L2243" s="444">
        <f t="shared" ca="1" si="142"/>
        <v>-2375995287.4205151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-2375995287.4205151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-9899980.3642521463</v>
      </c>
      <c r="L2244" s="444">
        <f t="shared" ca="1" si="142"/>
        <v>-2385895267.7847672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-2385895267.7847672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-9941230.2824365292</v>
      </c>
      <c r="L2245" s="444">
        <f t="shared" ca="1" si="142"/>
        <v>-2395836498.0672035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-2395836498.0672035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-9982652.0752800144</v>
      </c>
      <c r="L2246" s="444">
        <f t="shared" ca="1" si="142"/>
        <v>-2405819150.1424837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-2405819150.1424837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-10024246.458927015</v>
      </c>
      <c r="L2247" s="444">
        <f t="shared" ca="1" si="142"/>
        <v>-2415843396.6014109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-2415843396.6014109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-10066014.152505878</v>
      </c>
      <c r="L2248" s="444">
        <f t="shared" ca="1" si="142"/>
        <v>-2425909410.7539167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-2425909410.7539167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-10107955.878141319</v>
      </c>
      <c r="L2249" s="444">
        <f t="shared" ca="1" si="142"/>
        <v>-2436017366.6320581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-2436017366.6320581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-10150072.36096691</v>
      </c>
      <c r="L2250" s="444">
        <f t="shared" ca="1" si="142"/>
        <v>-2446167438.9930248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-2446167438.9930248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-10192364.329137603</v>
      </c>
      <c r="L2251" s="444">
        <f t="shared" ca="1" si="142"/>
        <v>-2456359803.3221626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-2456359803.3221626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-10234832.513842344</v>
      </c>
      <c r="L2252" s="444">
        <f t="shared" ca="1" si="142"/>
        <v>-2466594635.8360052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-2466594635.8360052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-10277477.649316689</v>
      </c>
      <c r="L2253" s="444">
        <f t="shared" ca="1" si="142"/>
        <v>-2476872113.485322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-2476872113.485322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-10320300.472855508</v>
      </c>
      <c r="L2254" s="444">
        <f t="shared" ca="1" si="142"/>
        <v>-2487192413.9581776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-2487192413.9581776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-10363301.72482574</v>
      </c>
      <c r="L2255" s="444">
        <f t="shared" ca="1" si="142"/>
        <v>-2497555715.6830034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-2497555715.6830034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-10406482.14867918</v>
      </c>
      <c r="L2256" s="444">
        <f t="shared" ca="1" si="142"/>
        <v>-2507962197.8316827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-2507962197.8316827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-10449842.490965344</v>
      </c>
      <c r="L2257" s="444">
        <f t="shared" ca="1" si="142"/>
        <v>-2518412040.322648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-2518412040.322648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-10493383.501344366</v>
      </c>
      <c r="L2258" s="444">
        <f t="shared" ca="1" si="142"/>
        <v>-2528905423.8239923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-2528905423.8239923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-10537105.932599967</v>
      </c>
      <c r="L2259" s="444">
        <f t="shared" ca="1" si="142"/>
        <v>-2539442529.7565923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-2539442529.7565923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-10581010.540652467</v>
      </c>
      <c r="L2260" s="444">
        <f t="shared" ca="1" si="142"/>
        <v>-2550023540.2972445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-2550023540.2972445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-10625098.084571851</v>
      </c>
      <c r="L2261" s="444">
        <f t="shared" ca="1" si="142"/>
        <v>-2560648638.3818164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-2560648638.3818164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-10669369.326590901</v>
      </c>
      <c r="L2262" s="444">
        <f t="shared" ca="1" si="142"/>
        <v>-2571318007.7084074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-2571318007.7084074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-10713825.032118363</v>
      </c>
      <c r="L2263" s="444">
        <f t="shared" ca="1" si="142"/>
        <v>-2582031832.7405257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-2582031832.7405257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-10758465.969752191</v>
      </c>
      <c r="L2264" s="444">
        <f t="shared" ca="1" si="142"/>
        <v>-2592790298.710278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-2592790298.710278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-10803292.911292825</v>
      </c>
      <c r="L2265" s="444">
        <f t="shared" ca="1" si="142"/>
        <v>-2603593591.6215711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-2603593591.6215711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-10848306.631756546</v>
      </c>
      <c r="L2266" s="444">
        <f t="shared" ca="1" si="142"/>
        <v>-2614441898.2533278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-2614441898.2533278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-10893507.909388866</v>
      </c>
      <c r="L2267" s="444">
        <f t="shared" ca="1" si="142"/>
        <v>-2625335406.1627169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-2625335406.1627169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-10938897.525677986</v>
      </c>
      <c r="L2268" s="444">
        <f t="shared" ca="1" si="142"/>
        <v>-2636274303.688395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-2636274303.688395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-10984476.265368313</v>
      </c>
      <c r="L2269" s="444">
        <f t="shared" ca="1" si="142"/>
        <v>-2647258779.9537635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-2647258779.9537635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-11030244.916474015</v>
      </c>
      <c r="L2270" s="444">
        <f t="shared" ca="1" si="142"/>
        <v>-2658289024.8702374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-2658289024.8702374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-11076204.270292655</v>
      </c>
      <c r="L2271" s="444">
        <f t="shared" ca="1" si="142"/>
        <v>-2669365229.1405301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-2669365229.1405301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-11122355.121418875</v>
      </c>
      <c r="L2272" s="444">
        <f t="shared" ca="1" si="142"/>
        <v>-2680487584.2619491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-2680487584.2619491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-11168698.267758122</v>
      </c>
      <c r="L2273" s="444">
        <f t="shared" ca="1" si="142"/>
        <v>-2691656282.529707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-2691656282.529707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-11215234.510540446</v>
      </c>
      <c r="L2274" s="444">
        <f t="shared" ca="1" si="142"/>
        <v>-2702871517.0402474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-2702871517.0402474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-11261964.654334364</v>
      </c>
      <c r="L2275" s="444">
        <f t="shared" ca="1" si="142"/>
        <v>-2714133481.694582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-2714133481.694582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-11308889.507060759</v>
      </c>
      <c r="L2276" s="444">
        <f t="shared" ca="1" si="142"/>
        <v>-2725442371.2016425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-2725442371.2016425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-11356009.880006844</v>
      </c>
      <c r="L2277" s="444">
        <f t="shared" ca="1" si="142"/>
        <v>-2736798381.0816493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-2736798381.0816493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-11403326.587840205</v>
      </c>
      <c r="L2278" s="444">
        <f t="shared" ca="1" si="142"/>
        <v>-2748201707.6694894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-2748201707.6694894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-11450840.448622873</v>
      </c>
      <c r="L2279" s="444">
        <f t="shared" ca="1" si="142"/>
        <v>-2759652548.1181121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-2759652548.1181121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-11498552.283825466</v>
      </c>
      <c r="L2280" s="444">
        <f t="shared" ca="1" si="142"/>
        <v>-2771151100.4019375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-2771151100.4019375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-11546462.918341406</v>
      </c>
      <c r="L2281" s="444">
        <f t="shared" ca="1" si="142"/>
        <v>-2782697563.3202791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-2782697563.3202791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-11594573.180501163</v>
      </c>
      <c r="L2282" s="444">
        <f t="shared" ca="1" si="142"/>
        <v>-2794292136.5007801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-2794292136.5007801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-11642883.902086584</v>
      </c>
      <c r="L2283" s="444">
        <f t="shared" ca="1" si="142"/>
        <v>-2805935020.4028668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-2805935020.4028668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-11691395.918345278</v>
      </c>
      <c r="L2284" s="444">
        <f t="shared" ca="1" si="142"/>
        <v>-2817626416.3212123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-2817626416.3212123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-11740110.068005051</v>
      </c>
      <c r="L2285" s="444">
        <f t="shared" ca="1" si="142"/>
        <v>-2829366526.3892174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-2829366526.3892174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-11789027.193288406</v>
      </c>
      <c r="L2286" s="444">
        <f t="shared" ca="1" si="142"/>
        <v>-2841155553.5825057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-2841155553.5825057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-11838148.139927108</v>
      </c>
      <c r="L2287" s="444">
        <f t="shared" ca="1" si="142"/>
        <v>-2852993701.7224326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-2852993701.7224326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-11887473.757176802</v>
      </c>
      <c r="L2288" s="444">
        <f t="shared" ca="1" si="142"/>
        <v>-2864881175.4796095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-2864881175.4796095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-11937004.897831706</v>
      </c>
      <c r="L2289" s="444">
        <f t="shared" ca="1" si="142"/>
        <v>-2876818180.3774414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-2876818180.3774414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-11986742.418239338</v>
      </c>
      <c r="L2290" s="444">
        <f t="shared" ca="1" si="142"/>
        <v>-2888804922.7956805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-2888804922.7956805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-12036687.178315336</v>
      </c>
      <c r="L2291" s="444">
        <f t="shared" ca="1" si="142"/>
        <v>-2900841609.9739957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-2900841609.9739957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-12086840.041558316</v>
      </c>
      <c r="L2292" s="444">
        <f t="shared" ca="1" si="142"/>
        <v>-2912928450.015554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-2912928450.015554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-12137201.875064809</v>
      </c>
      <c r="L2293" s="444">
        <f t="shared" ca="1" si="142"/>
        <v>-2925065651.8906188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-2925065651.8906188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-12187773.549544245</v>
      </c>
      <c r="L2294" s="444">
        <f t="shared" ca="1" si="142"/>
        <v>-2937253425.4401631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-2937253425.4401631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-12238555.939334013</v>
      </c>
      <c r="L2295" s="444">
        <f t="shared" ca="1" si="142"/>
        <v>-2949491981.3794971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-2949491981.3794971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-12289549.922414571</v>
      </c>
      <c r="L2296" s="444">
        <f t="shared" ca="1" si="142"/>
        <v>-2961781531.3019118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-2961781531.3019118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-12340756.380424632</v>
      </c>
      <c r="L2297" s="444">
        <f t="shared" ca="1" si="142"/>
        <v>-2974122287.6823363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-2974122287.6823363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-12392176.198676402</v>
      </c>
      <c r="L2298" s="444">
        <f t="shared" ca="1" si="142"/>
        <v>-2986514463.8810129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-2986514463.8810129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-12443810.266170887</v>
      </c>
      <c r="L2299" s="444">
        <f t="shared" ca="1" si="142"/>
        <v>-2998958274.1471839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-2998958274.1471839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-12495659.475613266</v>
      </c>
      <c r="L2300" s="444">
        <f t="shared" ca="1" si="142"/>
        <v>-3011453933.622797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-3011453933.622797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-12547724.72342832</v>
      </c>
      <c r="L2301" s="444">
        <f t="shared" ca="1" si="142"/>
        <v>-3024001658.3462253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-3024001658.3462253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-12600006.909775939</v>
      </c>
      <c r="L2302" s="444">
        <f t="shared" ca="1" si="142"/>
        <v>-3036601665.256001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-3036601665.256001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-12652506.93856667</v>
      </c>
      <c r="L2303" s="444">
        <f t="shared" ref="L2303:L2557" ca="1" si="147">I2303-J2303+K2303</f>
        <v>-3049254172.1945677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-3049254172.1945677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-12705225.717477364</v>
      </c>
      <c r="L2304" s="444">
        <f t="shared" ca="1" si="147"/>
        <v>-3061959397.912045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-3061959397.912045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-12758164.157966854</v>
      </c>
      <c r="L2305" s="444">
        <f t="shared" ca="1" si="147"/>
        <v>-3074717562.0700121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-3074717562.0700121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-12811323.175291717</v>
      </c>
      <c r="L2306" s="444">
        <f t="shared" ca="1" si="147"/>
        <v>-3087528885.2453036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-3087528885.2453036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-12864703.688522099</v>
      </c>
      <c r="L2307" s="444">
        <f t="shared" ca="1" si="147"/>
        <v>-3100393588.9338255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-3100393588.9338255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-12918306.620557606</v>
      </c>
      <c r="L2308" s="444">
        <f t="shared" ca="1" si="147"/>
        <v>-3113311895.5543833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-3113311895.5543833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-12972132.898143264</v>
      </c>
      <c r="L2309" s="444">
        <f t="shared" ca="1" si="147"/>
        <v>-3126284028.4525266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-3126284028.4525266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-13026183.451885527</v>
      </c>
      <c r="L2310" s="444">
        <f t="shared" ca="1" si="147"/>
        <v>-3139310211.9044123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-3139310211.9044123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-13080459.216268385</v>
      </c>
      <c r="L2311" s="444">
        <f t="shared" ca="1" si="147"/>
        <v>-3152390671.1206808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-3152390671.1206808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-13134961.129669502</v>
      </c>
      <c r="L2312" s="444">
        <f t="shared" ca="1" si="147"/>
        <v>-3165525632.2503505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-3165525632.2503505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-13189690.134376461</v>
      </c>
      <c r="L2313" s="444">
        <f t="shared" ca="1" si="147"/>
        <v>-3178715322.384727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-3178715322.384727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-13244647.176603029</v>
      </c>
      <c r="L2314" s="444">
        <f t="shared" ca="1" si="147"/>
        <v>-3191959969.5613298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-3191959969.5613298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-13299833.206505541</v>
      </c>
      <c r="L2315" s="444">
        <f t="shared" ca="1" si="147"/>
        <v>-3205259802.7678356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-3205259802.7678356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-13355249.178199315</v>
      </c>
      <c r="L2316" s="444">
        <f t="shared" ca="1" si="147"/>
        <v>-3218615051.9460349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-3218615051.9460349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-13410896.049775146</v>
      </c>
      <c r="L2317" s="444">
        <f t="shared" ca="1" si="147"/>
        <v>-3232025947.99581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-3232025947.99581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-13466774.783315875</v>
      </c>
      <c r="L2318" s="444">
        <f t="shared" ca="1" si="147"/>
        <v>-3245492722.7791257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-3245492722.7791257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-13522886.344913023</v>
      </c>
      <c r="L2319" s="444">
        <f t="shared" ca="1" si="147"/>
        <v>-3259015609.1240387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-3259015609.1240387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-13579231.704683494</v>
      </c>
      <c r="L2320" s="444">
        <f t="shared" ca="1" si="147"/>
        <v>-3272594840.828722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-3272594840.828722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-13635811.836786341</v>
      </c>
      <c r="L2321" s="444">
        <f t="shared" ca="1" si="147"/>
        <v>-3286230652.6655083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-3286230652.6655083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-13692627.719439618</v>
      </c>
      <c r="L2322" s="444">
        <f t="shared" ca="1" si="147"/>
        <v>-3299923280.3849478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-3299923280.3849478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-13749680.334937282</v>
      </c>
      <c r="L2323" s="444">
        <f t="shared" ca="1" si="147"/>
        <v>-3313672960.7198849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-3313672960.7198849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-13806970.669666186</v>
      </c>
      <c r="L2324" s="444">
        <f t="shared" ca="1" si="147"/>
        <v>-3327479931.3895512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-3327479931.3895512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-13864499.71412313</v>
      </c>
      <c r="L2325" s="444">
        <f t="shared" ca="1" si="147"/>
        <v>-3341344431.1036744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-3341344431.1036744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-13922268.462931976</v>
      </c>
      <c r="L2326" s="444">
        <f t="shared" ca="1" si="147"/>
        <v>-3355266699.5666065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-3355266699.5666065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-13980277.91486086</v>
      </c>
      <c r="L2327" s="444">
        <f t="shared" ca="1" si="147"/>
        <v>-3369246977.4814672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-3369246977.4814672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-14038529.072839446</v>
      </c>
      <c r="L2328" s="444">
        <f t="shared" ca="1" si="147"/>
        <v>-3383285506.5543065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-3383285506.5543065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-14097022.943976276</v>
      </c>
      <c r="L2329" s="444">
        <f t="shared" ca="1" si="147"/>
        <v>-3397382529.4982829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-3397382529.4982829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-14155760.539576178</v>
      </c>
      <c r="L2330" s="444">
        <f t="shared" ca="1" si="147"/>
        <v>-3411538290.037859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-3411538290.037859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-14214742.875157746</v>
      </c>
      <c r="L2331" s="444">
        <f t="shared" ca="1" si="147"/>
        <v>-3425753032.9130168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-3425753032.9130168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-14273970.970470903</v>
      </c>
      <c r="L2332" s="444">
        <f t="shared" ca="1" si="147"/>
        <v>-3440027003.8834877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-3440027003.8834877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-14333445.849514535</v>
      </c>
      <c r="L2333" s="444">
        <f t="shared" ca="1" si="147"/>
        <v>-3454360449.7330022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-3454360449.7330022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-14393168.540554173</v>
      </c>
      <c r="L2334" s="444">
        <f t="shared" ca="1" si="147"/>
        <v>-3468753618.2735562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-3468753618.2735562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-14453140.076139817</v>
      </c>
      <c r="L2335" s="444">
        <f t="shared" ca="1" si="147"/>
        <v>-3483206758.3496962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-3483206758.3496962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-14513361.493123734</v>
      </c>
      <c r="L2336" s="444">
        <f t="shared" ca="1" si="147"/>
        <v>-3497720119.8428197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-3497720119.8428197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-14573833.832678415</v>
      </c>
      <c r="L2337" s="444">
        <f t="shared" ca="1" si="147"/>
        <v>-3512293953.675498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-3512293953.675498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-14634558.140314577</v>
      </c>
      <c r="L2338" s="444">
        <f t="shared" ca="1" si="147"/>
        <v>-3526928511.8158126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-3526928511.8158126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-14695535.465899222</v>
      </c>
      <c r="L2339" s="444">
        <f t="shared" ca="1" si="147"/>
        <v>-3541624047.2817116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-3541624047.2817116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-14756766.863673799</v>
      </c>
      <c r="L2340" s="444">
        <f t="shared" ca="1" si="147"/>
        <v>-3556380814.1453853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-3556380814.1453853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-14818253.392272441</v>
      </c>
      <c r="L2341" s="444">
        <f t="shared" ca="1" si="147"/>
        <v>-3571199067.5376577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-3571199067.5376577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-14879996.114740239</v>
      </c>
      <c r="L2342" s="444">
        <f t="shared" ca="1" si="147"/>
        <v>-3586079063.6523981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-3586079063.6523981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-14941996.098551659</v>
      </c>
      <c r="L2343" s="444">
        <f t="shared" ca="1" si="147"/>
        <v>-3601021059.7509499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-3601021059.7509499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-15004254.41562896</v>
      </c>
      <c r="L2344" s="444">
        <f t="shared" ca="1" si="147"/>
        <v>-3616025314.1665788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-3616025314.1665788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-15066772.142360745</v>
      </c>
      <c r="L2345" s="444">
        <f t="shared" ca="1" si="147"/>
        <v>-3631092086.3089395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-3631092086.3089395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-15129550.359620579</v>
      </c>
      <c r="L2346" s="444">
        <f t="shared" ca="1" si="147"/>
        <v>-3646221636.66856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-3646221636.66856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-15192590.152785664</v>
      </c>
      <c r="L2347" s="444">
        <f t="shared" ca="1" si="147"/>
        <v>-3661414226.8213458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-3661414226.8213458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-15255892.61175561</v>
      </c>
      <c r="L2348" s="444">
        <f t="shared" ca="1" si="147"/>
        <v>-3676670119.4331017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-3676670119.4331017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-15319458.830971258</v>
      </c>
      <c r="L2349" s="444">
        <f t="shared" ca="1" si="147"/>
        <v>-3691989578.2640729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-3691989578.2640729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-15383289.909433637</v>
      </c>
      <c r="L2350" s="444">
        <f t="shared" ca="1" si="147"/>
        <v>-3707372868.1735067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-3707372868.1735067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-15447386.950722944</v>
      </c>
      <c r="L2351" s="444">
        <f t="shared" ca="1" si="147"/>
        <v>-3722820255.1242299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-3722820255.1242299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-15511751.063017623</v>
      </c>
      <c r="L2352" s="444">
        <f t="shared" ca="1" si="147"/>
        <v>-3738332006.1872478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-3738332006.1872478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-15576383.359113535</v>
      </c>
      <c r="L2353" s="444">
        <f t="shared" ca="1" si="147"/>
        <v>-3753908389.5463614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-3753908389.5463614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-15641284.956443172</v>
      </c>
      <c r="L2354" s="444">
        <f t="shared" ca="1" si="147"/>
        <v>-3769549674.5028048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-3769549674.5028048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-15706456.977095021</v>
      </c>
      <c r="L2355" s="444">
        <f t="shared" ca="1" si="147"/>
        <v>-3785256131.4798999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-3785256131.4798999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-15771900.547832916</v>
      </c>
      <c r="L2356" s="444">
        <f t="shared" ca="1" si="147"/>
        <v>-3801028032.0277328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-3801028032.0277328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-15837616.800115554</v>
      </c>
      <c r="L2357" s="444">
        <f t="shared" ca="1" si="147"/>
        <v>-3816865648.8278484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-3816865648.8278484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-15903606.870116035</v>
      </c>
      <c r="L2358" s="444">
        <f t="shared" ca="1" si="147"/>
        <v>-3832769255.6979647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-3832769255.6979647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-15969871.898741517</v>
      </c>
      <c r="L2359" s="444">
        <f t="shared" ca="1" si="147"/>
        <v>-3848739127.5967064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-3848739127.5967064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-16036413.031652944</v>
      </c>
      <c r="L2360" s="444">
        <f t="shared" ca="1" si="147"/>
        <v>-3864775540.6283593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-3864775540.6283593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-16103231.41928483</v>
      </c>
      <c r="L2361" s="444">
        <f t="shared" ca="1" si="147"/>
        <v>-3880878772.0476441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-3880878772.0476441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-16170328.216865182</v>
      </c>
      <c r="L2362" s="444">
        <f t="shared" ca="1" si="147"/>
        <v>-3897049100.2645092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-3897049100.2645092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-16237704.584435454</v>
      </c>
      <c r="L2363" s="444">
        <f t="shared" ca="1" si="147"/>
        <v>-3913286804.8489447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-3913286804.8489447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-16305361.686870605</v>
      </c>
      <c r="L2364" s="444">
        <f t="shared" ca="1" si="147"/>
        <v>-3929592166.5358152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-3929592166.5358152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-16373300.693899229</v>
      </c>
      <c r="L2365" s="444">
        <f t="shared" ca="1" si="147"/>
        <v>-3945965467.2297144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-3945965467.2297144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-16441522.780123809</v>
      </c>
      <c r="L2366" s="444">
        <f t="shared" ca="1" si="147"/>
        <v>-3962406990.0098381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-3962406990.0098381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-16510029.125040991</v>
      </c>
      <c r="L2367" s="444">
        <f t="shared" ca="1" si="147"/>
        <v>-3978917019.1348791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-3978917019.1348791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-16578820.913061999</v>
      </c>
      <c r="L2368" s="444">
        <f t="shared" ca="1" si="147"/>
        <v>-3995495840.0479412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-3995495840.0479412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-16647899.333533086</v>
      </c>
      <c r="L2369" s="444">
        <f t="shared" ca="1" si="147"/>
        <v>-4012143739.3814745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-4012143739.3814745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-16717265.580756143</v>
      </c>
      <c r="L2370" s="444">
        <f t="shared" ca="1" si="147"/>
        <v>-4028861004.9622307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-4028861004.9622307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-16786920.854009293</v>
      </c>
      <c r="L2371" s="444">
        <f t="shared" ca="1" si="147"/>
        <v>-4045647925.8162398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-4045647925.8162398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-16856866.357567668</v>
      </c>
      <c r="L2372" s="444">
        <f t="shared" ca="1" si="147"/>
        <v>-4062504792.1738076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-4062504792.1738076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-16927103.300724201</v>
      </c>
      <c r="L2373" s="444">
        <f t="shared" ca="1" si="147"/>
        <v>-4079431895.4745317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-4079431895.4745317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-16997632.897810549</v>
      </c>
      <c r="L2374" s="444">
        <f t="shared" ca="1" si="147"/>
        <v>-4096429528.3723421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-4096429528.3723421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-17068456.36821809</v>
      </c>
      <c r="L2375" s="444">
        <f t="shared" ca="1" si="147"/>
        <v>-4113497984.7405601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-4113497984.7405601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-17139574.936419003</v>
      </c>
      <c r="L2376" s="444">
        <f t="shared" ca="1" si="147"/>
        <v>-4130637559.6769791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-4130637559.6769791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-17210989.831987411</v>
      </c>
      <c r="L2377" s="444">
        <f t="shared" ca="1" si="147"/>
        <v>-4147848549.5089664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-4147848549.5089664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-17282702.289620694</v>
      </c>
      <c r="L2378" s="444">
        <f t="shared" ca="1" si="147"/>
        <v>-4165131251.7985873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-4165131251.7985873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-17354713.549160779</v>
      </c>
      <c r="L2379" s="444">
        <f t="shared" ca="1" si="147"/>
        <v>-4182485965.3477483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-4182485965.3477483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-17427024.855615616</v>
      </c>
      <c r="L2380" s="444">
        <f t="shared" ca="1" si="147"/>
        <v>-4199912990.2033639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-4199912990.2033639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-17499637.459180683</v>
      </c>
      <c r="L2381" s="444">
        <f t="shared" ca="1" si="147"/>
        <v>-4217412627.6625447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-4217412627.6625447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-17572552.615260601</v>
      </c>
      <c r="L2382" s="444">
        <f t="shared" ca="1" si="147"/>
        <v>-4234985180.2778053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-4234985180.2778053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-17645771.584490854</v>
      </c>
      <c r="L2383" s="444">
        <f t="shared" ca="1" si="147"/>
        <v>-4252630951.8622961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-4252630951.8622961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-17719295.632759567</v>
      </c>
      <c r="L2384" s="444">
        <f t="shared" ca="1" si="147"/>
        <v>-4270350247.4950557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-4270350247.4950557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-17793126.031229399</v>
      </c>
      <c r="L2385" s="444">
        <f t="shared" ca="1" si="147"/>
        <v>-4288143373.5262852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-4288143373.5262852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-17867264.056359522</v>
      </c>
      <c r="L2386" s="444">
        <f t="shared" ca="1" si="147"/>
        <v>-4306010637.5826445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-4306010637.5826445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-17941710.989927687</v>
      </c>
      <c r="L2387" s="444">
        <f t="shared" ca="1" si="147"/>
        <v>-4323952348.5725718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-4323952348.5725718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-18016468.11905238</v>
      </c>
      <c r="L2388" s="444">
        <f t="shared" ca="1" si="147"/>
        <v>-4341968816.6916237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-4341968816.6916237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-18091536.7362151</v>
      </c>
      <c r="L2389" s="444">
        <f t="shared" ca="1" si="147"/>
        <v>-4360060353.4278383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-4360060353.4278383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-18166918.139282659</v>
      </c>
      <c r="L2390" s="444">
        <f t="shared" ca="1" si="147"/>
        <v>-4378227271.5671206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-4378227271.5671206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-18242613.63152967</v>
      </c>
      <c r="L2391" s="444">
        <f t="shared" ca="1" si="147"/>
        <v>-4396469885.1986504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-4396469885.1986504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-18318624.521661043</v>
      </c>
      <c r="L2392" s="444">
        <f t="shared" ca="1" si="147"/>
        <v>-4414788509.7203112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-4414788509.7203112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-18394952.123834629</v>
      </c>
      <c r="L2393" s="444">
        <f t="shared" ca="1" si="147"/>
        <v>-4433183461.8441458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-4433183461.8441458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-18471597.75768394</v>
      </c>
      <c r="L2394" s="444">
        <f t="shared" ca="1" si="147"/>
        <v>-4451655059.6018295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-4451655059.6018295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-18548562.748340957</v>
      </c>
      <c r="L2395" s="444">
        <f t="shared" ca="1" si="147"/>
        <v>-4470203622.3501701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-4470203622.3501701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-18625848.42645904</v>
      </c>
      <c r="L2396" s="444">
        <f t="shared" ca="1" si="147"/>
        <v>-4488829470.7766294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-4488829470.7766294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-18703456.128235955</v>
      </c>
      <c r="L2397" s="444">
        <f t="shared" ca="1" si="147"/>
        <v>-4507532926.9048653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-4507532926.9048653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-18781387.19543694</v>
      </c>
      <c r="L2398" s="444">
        <f t="shared" ca="1" si="147"/>
        <v>-4526314314.1003017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-4526314314.1003017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-18859642.975417923</v>
      </c>
      <c r="L2399" s="444">
        <f t="shared" ca="1" si="147"/>
        <v>-4545173957.0757198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-4545173957.0757198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-18938224.821148831</v>
      </c>
      <c r="L2400" s="444">
        <f t="shared" ca="1" si="147"/>
        <v>-4564112181.8968687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-4564112181.8968687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-19017134.091236953</v>
      </c>
      <c r="L2401" s="444">
        <f t="shared" ca="1" si="147"/>
        <v>-4583129315.9881058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-4583129315.9881058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-19096372.149950441</v>
      </c>
      <c r="L2402" s="444">
        <f t="shared" ca="1" si="147"/>
        <v>-4602225688.1380558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-4602225688.1380558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-19175940.3672419</v>
      </c>
      <c r="L2403" s="444">
        <f t="shared" ca="1" si="147"/>
        <v>-4621401628.5052977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-4621401628.5052977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-19255840.118772075</v>
      </c>
      <c r="L2404" s="444">
        <f t="shared" ca="1" si="147"/>
        <v>-4640657468.6240702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-4640657468.6240702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-19336072.785933625</v>
      </c>
      <c r="L2405" s="444">
        <f t="shared" ca="1" si="147"/>
        <v>-4659993541.4100037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-4659993541.4100037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-19416639.755875014</v>
      </c>
      <c r="L2406" s="444">
        <f t="shared" ca="1" si="147"/>
        <v>-4679410181.1658783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-4679410181.1658783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-19497542.421524491</v>
      </c>
      <c r="L2407" s="444">
        <f t="shared" ca="1" si="147"/>
        <v>-4698907723.5874023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-4698907723.5874023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-19578782.181614175</v>
      </c>
      <c r="L2408" s="444">
        <f t="shared" ca="1" si="147"/>
        <v>-4718486505.7690163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-4718486505.7690163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-19660360.440704234</v>
      </c>
      <c r="L2409" s="444">
        <f t="shared" ca="1" si="147"/>
        <v>-4738146866.2097206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-4738146866.2097206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-19742278.609207168</v>
      </c>
      <c r="L2410" s="444">
        <f t="shared" ca="1" si="147"/>
        <v>-4757889144.8189278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-4757889144.8189278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-19824538.1034122</v>
      </c>
      <c r="L2411" s="444">
        <f t="shared" ca="1" si="147"/>
        <v>-4777713682.9223404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-4777713682.9223404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-19907140.345509753</v>
      </c>
      <c r="L2412" s="444">
        <f t="shared" ca="1" si="147"/>
        <v>-4797620823.2678499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-4797620823.2678499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-19990086.76361604</v>
      </c>
      <c r="L2413" s="444">
        <f t="shared" ca="1" si="147"/>
        <v>-4817610910.0314655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-4817610910.0314655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-20073378.791797772</v>
      </c>
      <c r="L2414" s="444">
        <f t="shared" ca="1" si="147"/>
        <v>-4837684288.8232632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-4837684288.8232632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-20157017.870096929</v>
      </c>
      <c r="L2415" s="444">
        <f t="shared" ca="1" si="147"/>
        <v>-4857841306.6933603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-4857841306.6933603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-20241005.444555666</v>
      </c>
      <c r="L2416" s="444">
        <f t="shared" ca="1" si="147"/>
        <v>-4878082312.1379156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-4878082312.1379156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-20325342.967241313</v>
      </c>
      <c r="L2417" s="444">
        <f t="shared" ca="1" si="147"/>
        <v>-4898407655.1051569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-4898407655.1051569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-20410031.896271486</v>
      </c>
      <c r="L2418" s="444">
        <f t="shared" ca="1" si="147"/>
        <v>-4918817687.0014286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-4918817687.0014286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-20495073.695839286</v>
      </c>
      <c r="L2419" s="444">
        <f t="shared" ca="1" si="147"/>
        <v>-4939312760.6972675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-4939312760.6972675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-20580469.836238615</v>
      </c>
      <c r="L2420" s="444">
        <f t="shared" ca="1" si="147"/>
        <v>-4959893230.5335064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-4959893230.5335064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-20666221.793889608</v>
      </c>
      <c r="L2421" s="444">
        <f t="shared" ca="1" si="147"/>
        <v>-4980559452.3273964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-4980559452.3273964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-20752331.05136415</v>
      </c>
      <c r="L2422" s="444">
        <f t="shared" ca="1" si="147"/>
        <v>-5001311783.3787603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-5001311783.3787603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-20838799.097411502</v>
      </c>
      <c r="L2423" s="444">
        <f t="shared" ca="1" si="147"/>
        <v>-5022150582.4761715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-5022150582.4761715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-20925627.426984049</v>
      </c>
      <c r="L2424" s="444">
        <f t="shared" ca="1" si="147"/>
        <v>-5043076209.9031553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-5043076209.9031553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-21012817.541263148</v>
      </c>
      <c r="L2425" s="444">
        <f t="shared" ca="1" si="147"/>
        <v>-5064089027.4444189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-5064089027.4444189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-21100370.947685078</v>
      </c>
      <c r="L2426" s="444">
        <f t="shared" ca="1" si="147"/>
        <v>-5085189398.3921041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-5085189398.3921041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-21188289.159967102</v>
      </c>
      <c r="L2427" s="444">
        <f t="shared" ca="1" si="147"/>
        <v>-5106377687.5520716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-5106377687.5520716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-21276573.698133633</v>
      </c>
      <c r="L2428" s="444">
        <f t="shared" ca="1" si="147"/>
        <v>-5127654261.250205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-5127654261.250205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-21365226.088542521</v>
      </c>
      <c r="L2429" s="444">
        <f t="shared" ca="1" si="147"/>
        <v>-5149019487.338748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-5149019487.338748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-21454247.86391145</v>
      </c>
      <c r="L2430" s="444">
        <f t="shared" ca="1" si="147"/>
        <v>-5170473735.2026596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-5170473735.2026596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-21543640.563344415</v>
      </c>
      <c r="L2431" s="444">
        <f t="shared" ca="1" si="147"/>
        <v>-5192017375.7660036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-5192017375.7660036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-21633405.732358348</v>
      </c>
      <c r="L2432" s="444">
        <f t="shared" ca="1" si="147"/>
        <v>-5213650781.4983616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-5213650781.4983616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-21723544.922909841</v>
      </c>
      <c r="L2433" s="444">
        <f t="shared" ca="1" si="147"/>
        <v>-5235374326.4212713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-5235374326.4212713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-21814059.693421964</v>
      </c>
      <c r="L2434" s="444">
        <f t="shared" ca="1" si="147"/>
        <v>-5257188386.1146936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-5257188386.1146936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-21904951.608811222</v>
      </c>
      <c r="L2435" s="444">
        <f t="shared" ca="1" si="147"/>
        <v>-5279093337.723505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-5279093337.723505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-21996222.240514603</v>
      </c>
      <c r="L2436" s="444">
        <f t="shared" ca="1" si="147"/>
        <v>-5301089559.9640198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-5301089559.9640198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-22087873.166516747</v>
      </c>
      <c r="L2437" s="444">
        <f t="shared" ca="1" si="147"/>
        <v>-5323177433.1305361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-5323177433.1305361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-22179905.971377235</v>
      </c>
      <c r="L2438" s="444">
        <f t="shared" ca="1" si="147"/>
        <v>-5345357339.1019135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-5345357339.1019135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-22272322.246257972</v>
      </c>
      <c r="L2439" s="444">
        <f t="shared" ca="1" si="147"/>
        <v>-5367629661.3481712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-5367629661.3481712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-22365123.588950712</v>
      </c>
      <c r="L2440" s="444">
        <f t="shared" ca="1" si="147"/>
        <v>-5389994784.9371223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-5389994784.9371223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-22458311.603904676</v>
      </c>
      <c r="L2441" s="444">
        <f t="shared" ca="1" si="147"/>
        <v>-5412453096.5410271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-5412453096.5410271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-22551887.90225428</v>
      </c>
      <c r="L2442" s="444">
        <f t="shared" ca="1" si="147"/>
        <v>-5435004984.4432812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-5435004984.4432812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-22645854.101847004</v>
      </c>
      <c r="L2443" s="444">
        <f t="shared" ca="1" si="147"/>
        <v>-5457650838.5451279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-5457650838.5451279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-22740211.827271365</v>
      </c>
      <c r="L2444" s="444">
        <f t="shared" ca="1" si="147"/>
        <v>-5480391050.3723993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-5480391050.3723993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-22834962.709884997</v>
      </c>
      <c r="L2445" s="444">
        <f t="shared" ca="1" si="147"/>
        <v>-5503226013.082284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-5503226013.082284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-22930108.387842849</v>
      </c>
      <c r="L2446" s="444">
        <f t="shared" ca="1" si="147"/>
        <v>-5526156121.4701271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-5526156121.4701271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-23025650.506125528</v>
      </c>
      <c r="L2447" s="444">
        <f t="shared" ca="1" si="147"/>
        <v>-5549181771.9762526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-5549181771.9762526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-23121590.716567717</v>
      </c>
      <c r="L2448" s="444">
        <f t="shared" ca="1" si="147"/>
        <v>-5572303362.6928205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-5572303362.6928205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-23217930.677886751</v>
      </c>
      <c r="L2449" s="444">
        <f t="shared" ca="1" si="147"/>
        <v>-5595521293.3707075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-5595521293.3707075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-23314672.055711281</v>
      </c>
      <c r="L2450" s="444">
        <f t="shared" ca="1" si="147"/>
        <v>-5618835965.4264193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-5618835965.4264193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-23411816.522610079</v>
      </c>
      <c r="L2451" s="444">
        <f t="shared" ca="1" si="147"/>
        <v>-5642247781.949029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-5642247781.949029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-23509365.758120954</v>
      </c>
      <c r="L2452" s="444">
        <f t="shared" ca="1" si="147"/>
        <v>-5665757147.7071495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-5665757147.7071495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-23607321.448779788</v>
      </c>
      <c r="L2453" s="444">
        <f t="shared" ca="1" si="147"/>
        <v>-5689364469.1559296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-5689364469.1559296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-23705685.288149707</v>
      </c>
      <c r="L2454" s="444">
        <f t="shared" ca="1" si="147"/>
        <v>-5713070154.4440794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-5713070154.4440794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-23804458.976850331</v>
      </c>
      <c r="L2455" s="444">
        <f t="shared" ca="1" si="147"/>
        <v>-5736874613.4209299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-5736874613.4209299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-23903644.222587209</v>
      </c>
      <c r="L2456" s="444">
        <f t="shared" ca="1" si="147"/>
        <v>-5760778257.6435175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-5760778257.6435175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-24003242.740181323</v>
      </c>
      <c r="L2457" s="444">
        <f t="shared" ca="1" si="147"/>
        <v>-5784781500.3836985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-5784781500.3836985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-24103256.251598742</v>
      </c>
      <c r="L2458" s="444">
        <f t="shared" ca="1" si="147"/>
        <v>-5808884756.6352968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-5808884756.6352968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-24203686.485980403</v>
      </c>
      <c r="L2459" s="444">
        <f t="shared" ca="1" si="147"/>
        <v>-5833088443.1212769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-5833088443.1212769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-24304535.179671988</v>
      </c>
      <c r="L2460" s="444">
        <f t="shared" ca="1" si="147"/>
        <v>-5857392978.3009491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-5857392978.3009491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-24405804.076253954</v>
      </c>
      <c r="L2461" s="444">
        <f t="shared" ca="1" si="147"/>
        <v>-5881798782.377203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-5881798782.377203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-24507494.926571678</v>
      </c>
      <c r="L2462" s="444">
        <f t="shared" ca="1" si="147"/>
        <v>-5906306277.3037748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-5906306277.3037748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-24609609.488765728</v>
      </c>
      <c r="L2463" s="444">
        <f t="shared" ca="1" si="147"/>
        <v>-5930915886.7925406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-5930915886.7925406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-24712149.528302252</v>
      </c>
      <c r="L2464" s="444">
        <f t="shared" ca="1" si="147"/>
        <v>-5955628036.3208427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-5955628036.3208427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-24815116.818003513</v>
      </c>
      <c r="L2465" s="444">
        <f t="shared" ca="1" si="147"/>
        <v>-5980443153.1388464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-5980443153.1388464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-24918513.138078526</v>
      </c>
      <c r="L2466" s="444">
        <f t="shared" ca="1" si="147"/>
        <v>-6005361666.2769251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-6005361666.2769251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-25022340.276153855</v>
      </c>
      <c r="L2467" s="444">
        <f t="shared" ca="1" si="147"/>
        <v>-6030384006.5530787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-6030384006.5530787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-25126600.027304493</v>
      </c>
      <c r="L2468" s="444">
        <f t="shared" ca="1" si="147"/>
        <v>-6055510606.5803833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-6055510606.5803833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-25231294.194084931</v>
      </c>
      <c r="L2469" s="444">
        <f t="shared" ca="1" si="147"/>
        <v>-6080741900.7744684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-6080741900.7744684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-25336424.586560287</v>
      </c>
      <c r="L2470" s="444">
        <f t="shared" ca="1" si="147"/>
        <v>-6106078325.3610287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-6106078325.3610287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-25441993.022337619</v>
      </c>
      <c r="L2471" s="444">
        <f t="shared" ca="1" si="147"/>
        <v>-6131520318.3833666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-6131520318.3833666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-25548001.326597359</v>
      </c>
      <c r="L2472" s="444">
        <f t="shared" ca="1" si="147"/>
        <v>-6157068319.7099638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-6157068319.7099638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-25654451.332124848</v>
      </c>
      <c r="L2473" s="444">
        <f t="shared" ca="1" si="147"/>
        <v>-6182722771.0420885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-6182722771.0420885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-25761344.879342034</v>
      </c>
      <c r="L2474" s="444">
        <f t="shared" ca="1" si="147"/>
        <v>-6208484115.9214306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-6208484115.9214306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-25868683.816339295</v>
      </c>
      <c r="L2475" s="444">
        <f t="shared" ca="1" si="147"/>
        <v>-6234352799.7377701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-6234352799.7377701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-25976469.998907376</v>
      </c>
      <c r="L2476" s="444">
        <f t="shared" ca="1" si="147"/>
        <v>-6260329269.7366772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-6260329269.7366772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-26084705.290569488</v>
      </c>
      <c r="L2477" s="444">
        <f t="shared" ca="1" si="147"/>
        <v>-6286413975.0272465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-6286413975.0272465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-26193391.562613528</v>
      </c>
      <c r="L2478" s="444">
        <f t="shared" ca="1" si="147"/>
        <v>-6312607366.58986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-6312607366.58986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-26302530.694124416</v>
      </c>
      <c r="L2479" s="444">
        <f t="shared" ca="1" si="147"/>
        <v>-6338909897.2839842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-6338909897.2839842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-26412124.572016601</v>
      </c>
      <c r="L2480" s="444">
        <f t="shared" ca="1" si="147"/>
        <v>-6365322021.8560009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-6365322021.8560009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-26522175.09106667</v>
      </c>
      <c r="L2481" s="444">
        <f t="shared" ca="1" si="147"/>
        <v>-6391844196.9470673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-6391844196.9470673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-26632684.153946113</v>
      </c>
      <c r="L2482" s="444">
        <f t="shared" ca="1" si="147"/>
        <v>-6418476881.1010132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-6418476881.1010132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-26743653.671254221</v>
      </c>
      <c r="L2483" s="444">
        <f t="shared" ca="1" si="147"/>
        <v>-6445220534.7722673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-6445220534.7722673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-26855085.561551113</v>
      </c>
      <c r="L2484" s="444">
        <f t="shared" ca="1" si="147"/>
        <v>-6472075620.3338184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-6472075620.3338184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-26966981.751390908</v>
      </c>
      <c r="L2485" s="444">
        <f t="shared" ca="1" si="147"/>
        <v>-6499042602.0852089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-6499042602.0852089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-27079344.175355036</v>
      </c>
      <c r="L2486" s="444">
        <f t="shared" ca="1" si="147"/>
        <v>-6526121946.2605639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-6526121946.2605639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-27192174.776085682</v>
      </c>
      <c r="L2487" s="444">
        <f t="shared" ca="1" si="147"/>
        <v>-6553314121.0366497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-6553314121.0366497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-27305475.504319374</v>
      </c>
      <c r="L2488" s="444">
        <f t="shared" ca="1" si="147"/>
        <v>-6580619596.5409689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-6580619596.5409689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-27419248.318920702</v>
      </c>
      <c r="L2489" s="444">
        <f t="shared" ca="1" si="147"/>
        <v>-6608038844.85989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-6608038844.85989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-27533495.186916206</v>
      </c>
      <c r="L2490" s="444">
        <f t="shared" ca="1" si="147"/>
        <v>-6635572340.0468063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-6635572340.0468063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-27648218.083528358</v>
      </c>
      <c r="L2491" s="444">
        <f t="shared" ca="1" si="147"/>
        <v>-6663220558.1303349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-6663220558.1303349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-27763418.992209729</v>
      </c>
      <c r="L2492" s="444">
        <f t="shared" ca="1" si="147"/>
        <v>-6690983977.1225443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-6690983977.1225443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-27879099.904677268</v>
      </c>
      <c r="L2493" s="444">
        <f t="shared" ca="1" si="147"/>
        <v>-6718863077.0272217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-6718863077.0272217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-27995262.820946757</v>
      </c>
      <c r="L2494" s="444">
        <f t="shared" ca="1" si="147"/>
        <v>-6746858339.8481684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-6746858339.8481684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-28111909.749367371</v>
      </c>
      <c r="L2495" s="444">
        <f t="shared" ca="1" si="147"/>
        <v>-6774970249.5975361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-6774970249.5975361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-28229042.7066564</v>
      </c>
      <c r="L2496" s="444">
        <f t="shared" ca="1" si="147"/>
        <v>-6803199292.3041925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-6803199292.3041925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-28346663.717934135</v>
      </c>
      <c r="L2497" s="444">
        <f t="shared" ca="1" si="147"/>
        <v>-6831545956.0221272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-6831545956.0221272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-28464774.816758864</v>
      </c>
      <c r="L2498" s="444">
        <f t="shared" ca="1" si="147"/>
        <v>-6860010730.8388863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-6860010730.8388863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-28583378.045162026</v>
      </c>
      <c r="L2499" s="444">
        <f t="shared" ca="1" si="147"/>
        <v>-6888594108.8840485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-6888594108.8840485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-28702475.453683536</v>
      </c>
      <c r="L2500" s="444">
        <f t="shared" ca="1" si="147"/>
        <v>-6917296584.3377323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-6917296584.3377323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-28822069.101407215</v>
      </c>
      <c r="L2501" s="444">
        <f t="shared" ca="1" si="147"/>
        <v>-6946118653.4391394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-6946118653.4391394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-28942161.055996418</v>
      </c>
      <c r="L2502" s="444">
        <f t="shared" ca="1" si="147"/>
        <v>-6975060814.4951363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-6975060814.4951363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-29062753.393729735</v>
      </c>
      <c r="L2503" s="444">
        <f t="shared" ca="1" si="147"/>
        <v>-7004123567.8888664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-7004123567.8888664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-29183848.199536942</v>
      </c>
      <c r="L2504" s="444">
        <f t="shared" ca="1" si="147"/>
        <v>-7033307416.0884037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-7033307416.0884037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-29305447.567035016</v>
      </c>
      <c r="L2505" s="444">
        <f t="shared" ca="1" si="147"/>
        <v>-7062612863.6554384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-7062612863.6554384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-29427553.598564327</v>
      </c>
      <c r="L2506" s="444">
        <f t="shared" ca="1" si="147"/>
        <v>-7092040417.2540026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-7092040417.2540026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-29550168.405225009</v>
      </c>
      <c r="L2507" s="444">
        <f t="shared" ca="1" si="147"/>
        <v>-7121590585.6592274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-7121590585.6592274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-29673294.106913451</v>
      </c>
      <c r="L2508" s="444">
        <f t="shared" ca="1" si="147"/>
        <v>-7151263879.7661409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-7151263879.7661409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-29796932.832358919</v>
      </c>
      <c r="L2509" s="444">
        <f t="shared" ca="1" si="147"/>
        <v>-7181060812.5985003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-7181060812.5985003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-29921086.719160419</v>
      </c>
      <c r="L2510" s="444">
        <f t="shared" ca="1" si="147"/>
        <v>-7210981899.3176603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-7210981899.3176603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-30045757.913823586</v>
      </c>
      <c r="L2511" s="444">
        <f t="shared" ca="1" si="147"/>
        <v>-7241027657.2314835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-7241027657.2314835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-30170948.571797851</v>
      </c>
      <c r="L2512" s="444">
        <f t="shared" ca="1" si="147"/>
        <v>-7271198605.8032818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-7271198605.8032818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-30296660.857513674</v>
      </c>
      <c r="L2513" s="444">
        <f t="shared" ca="1" si="147"/>
        <v>-7301495266.6607952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-7301495266.6607952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-30422896.94441998</v>
      </c>
      <c r="L2514" s="444">
        <f t="shared" ca="1" si="147"/>
        <v>-7331918163.6052151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-7331918163.6052151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-30549659.01502173</v>
      </c>
      <c r="L2515" s="444">
        <f t="shared" ca="1" si="147"/>
        <v>-7362467822.6202364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-7362467822.6202364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-30676949.260917652</v>
      </c>
      <c r="L2516" s="444">
        <f t="shared" ca="1" si="147"/>
        <v>-7393144771.8811541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-7393144771.8811541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-30804769.882838141</v>
      </c>
      <c r="L2517" s="444">
        <f t="shared" ca="1" si="147"/>
        <v>-7423949541.7639923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-7423949541.7639923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-30933123.0906833</v>
      </c>
      <c r="L2518" s="444">
        <f t="shared" ca="1" si="147"/>
        <v>-7454882664.8546753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-7454882664.8546753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-31062011.103561148</v>
      </c>
      <c r="L2519" s="444">
        <f t="shared" ca="1" si="147"/>
        <v>-7485944675.9582367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-7485944675.9582367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-31191436.149825986</v>
      </c>
      <c r="L2520" s="444">
        <f t="shared" ca="1" si="147"/>
        <v>-7517136112.1080627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-7517136112.1080627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-31321400.467116926</v>
      </c>
      <c r="L2521" s="444">
        <f t="shared" ca="1" si="147"/>
        <v>-7548457512.5751801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-7548457512.5751801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-31451906.302396584</v>
      </c>
      <c r="L2522" s="444">
        <f t="shared" ca="1" si="147"/>
        <v>-7579909418.8775768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-7579909418.8775768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-31582955.911989901</v>
      </c>
      <c r="L2523" s="444">
        <f t="shared" ca="1" si="147"/>
        <v>-7611492374.789567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-7611492374.789567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-31714551.561623201</v>
      </c>
      <c r="L2524" s="444">
        <f t="shared" ca="1" si="147"/>
        <v>-7643206926.3511906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-7643206926.3511906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-31846695.526463293</v>
      </c>
      <c r="L2525" s="444">
        <f t="shared" ca="1" si="147"/>
        <v>-7675053621.8776541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-7675053621.8776541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-31979390.091156896</v>
      </c>
      <c r="L2526" s="444">
        <f t="shared" ca="1" si="147"/>
        <v>-7707033011.968811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-7707033011.968811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-32112637.549870048</v>
      </c>
      <c r="L2527" s="444">
        <f t="shared" ca="1" si="147"/>
        <v>-7739145649.5186815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-7739145649.5186815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-32246440.206327841</v>
      </c>
      <c r="L2528" s="444">
        <f t="shared" ca="1" si="147"/>
        <v>-7771392089.725009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-7771392089.725009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-32380800.373854205</v>
      </c>
      <c r="L2529" s="444">
        <f t="shared" ca="1" si="147"/>
        <v>-7803772890.0988636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-7803772890.0988636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-32515720.375411931</v>
      </c>
      <c r="L2530" s="444">
        <f t="shared" ca="1" si="147"/>
        <v>-7836288610.4742756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-7836288610.4742756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-32651202.543642811</v>
      </c>
      <c r="L2531" s="444">
        <f t="shared" ca="1" si="147"/>
        <v>-7868939813.0179186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-7868939813.0179186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-32787249.220907997</v>
      </c>
      <c r="L2532" s="444">
        <f t="shared" ca="1" si="147"/>
        <v>-7901727062.2388268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-7901727062.2388268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-32923862.759328444</v>
      </c>
      <c r="L2533" s="444">
        <f t="shared" ca="1" si="147"/>
        <v>-7934650924.9981556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-7934650924.9981556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-33061045.520825647</v>
      </c>
      <c r="L2534" s="444">
        <f t="shared" ca="1" si="147"/>
        <v>-7967711970.518981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-7967711970.518981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-33198799.877162423</v>
      </c>
      <c r="L2535" s="444">
        <f t="shared" ca="1" si="147"/>
        <v>-8000910770.396143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-8000910770.396143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-33337128.20998393</v>
      </c>
      <c r="L2536" s="444">
        <f t="shared" ca="1" si="147"/>
        <v>-8034247898.6061268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-8034247898.6061268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-33476032.910858862</v>
      </c>
      <c r="L2537" s="444">
        <f t="shared" ca="1" si="147"/>
        <v>-8067723931.5169859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-8067723931.5169859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-33615516.381320775</v>
      </c>
      <c r="L2538" s="444">
        <f t="shared" ca="1" si="147"/>
        <v>-8101339447.8983068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-8101339447.8983068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-33755581.032909609</v>
      </c>
      <c r="L2539" s="444">
        <f t="shared" ca="1" si="147"/>
        <v>-8135095028.9312162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-8135095028.9312162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-33896229.2872134</v>
      </c>
      <c r="L2540" s="444">
        <f t="shared" ca="1" si="147"/>
        <v>-8168991258.2184296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-8168991258.2184296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-34037463.575910121</v>
      </c>
      <c r="L2541" s="444">
        <f t="shared" ca="1" si="147"/>
        <v>-8203028721.7943401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-8203028721.7943401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-34179286.340809748</v>
      </c>
      <c r="L2542" s="444">
        <f t="shared" ca="1" si="147"/>
        <v>-8237208008.13515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-8237208008.13515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-34321700.033896454</v>
      </c>
      <c r="L2543" s="444">
        <f t="shared" ca="1" si="147"/>
        <v>-8271529708.1690464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-8271529708.1690464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-34464707.117371023</v>
      </c>
      <c r="L2544" s="444">
        <f t="shared" ca="1" si="147"/>
        <v>-8305994415.286417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-8305994415.286417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-34608310.063693404</v>
      </c>
      <c r="L2545" s="444">
        <f t="shared" ca="1" si="147"/>
        <v>-8340602725.3501101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-8340602725.3501101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-34752511.355625458</v>
      </c>
      <c r="L2546" s="444">
        <f t="shared" ca="1" si="147"/>
        <v>-8375355236.7057352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-8375355236.7057352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-34897313.4862739</v>
      </c>
      <c r="L2547" s="444">
        <f t="shared" ca="1" si="147"/>
        <v>-8410252550.192009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-8410252550.192009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-35042718.959133372</v>
      </c>
      <c r="L2548" s="444">
        <f t="shared" ca="1" si="147"/>
        <v>-8445295269.1511421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-8445295269.1511421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-35188730.288129762</v>
      </c>
      <c r="L2549" s="444">
        <f t="shared" ca="1" si="147"/>
        <v>-8480483999.4392719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-8480483999.4392719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-35335349.997663632</v>
      </c>
      <c r="L2550" s="444">
        <f t="shared" ca="1" si="147"/>
        <v>-8515819349.4369354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-8515819349.4369354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-35482580.622653902</v>
      </c>
      <c r="L2551" s="444">
        <f t="shared" ca="1" si="147"/>
        <v>-8551301930.0595894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-8551301930.0595894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-35630424.708581619</v>
      </c>
      <c r="L2552" s="444">
        <f t="shared" ca="1" si="147"/>
        <v>-8586932354.7681713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-8586932354.7681713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-35778884.811534047</v>
      </c>
      <c r="L2553" s="444">
        <f t="shared" ca="1" si="147"/>
        <v>-8622711239.5797062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-8622711239.5797062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-35927963.498248778</v>
      </c>
      <c r="L2554" s="444">
        <f t="shared" ca="1" si="147"/>
        <v>-8658639203.0779552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-8658639203.0779552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-36077663.346158147</v>
      </c>
      <c r="L2555" s="444">
        <f t="shared" ca="1" si="147"/>
        <v>-8694716866.4241142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-8694716866.4241142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-36227986.943433806</v>
      </c>
      <c r="L2556" s="444">
        <f t="shared" ca="1" si="147"/>
        <v>-8730944853.367548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-8730944853.367548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-36378936.889031447</v>
      </c>
      <c r="L2557" s="444">
        <f t="shared" ca="1" si="147"/>
        <v>-8767323790.2565804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-8767323790.2565804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-36530515.792735748</v>
      </c>
      <c r="L2558" s="444">
        <f t="shared" ref="L2558:L2812" ca="1" si="152">I2558-J2558+K2558</f>
        <v>-8803854306.0493164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-8803854306.0493164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-36682726.275205486</v>
      </c>
      <c r="L2559" s="444">
        <f t="shared" ca="1" si="152"/>
        <v>-8840537032.324522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-8840537032.324522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-36835570.968018845</v>
      </c>
      <c r="L2560" s="444">
        <f t="shared" ca="1" si="152"/>
        <v>-8877372603.2925415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-8877372603.2925415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-36989052.513718925</v>
      </c>
      <c r="L2561" s="444">
        <f t="shared" ca="1" si="152"/>
        <v>-8914361655.8062611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-8914361655.8062611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-37143173.565859422</v>
      </c>
      <c r="L2562" s="444">
        <f t="shared" ca="1" si="152"/>
        <v>-8951504829.3721199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-8951504829.3721199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-37297936.789050497</v>
      </c>
      <c r="L2563" s="444">
        <f t="shared" ca="1" si="152"/>
        <v>-8988802766.161171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-8988802766.161171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-37453344.859004878</v>
      </c>
      <c r="L2564" s="444">
        <f t="shared" ca="1" si="152"/>
        <v>-9026256111.0201759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-9026256111.0201759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-37609400.462584063</v>
      </c>
      <c r="L2565" s="444">
        <f t="shared" ca="1" si="152"/>
        <v>-9063865511.4827595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-9063865511.4827595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-37766106.297844827</v>
      </c>
      <c r="L2566" s="444">
        <f t="shared" ca="1" si="152"/>
        <v>-9101631617.7806034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-9101631617.7806034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-37923465.074085847</v>
      </c>
      <c r="L2567" s="444">
        <f t="shared" ca="1" si="152"/>
        <v>-9139555082.8546886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-9139555082.8546886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-38081479.511894539</v>
      </c>
      <c r="L2568" s="444">
        <f t="shared" ca="1" si="152"/>
        <v>-9177636562.3665829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-9177636562.3665829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-38240152.343194097</v>
      </c>
      <c r="L2569" s="444">
        <f t="shared" ca="1" si="152"/>
        <v>-9215876714.7097778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-9215876714.7097778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-38399486.311290741</v>
      </c>
      <c r="L2570" s="444">
        <f t="shared" ca="1" si="152"/>
        <v>-9254276201.0210686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-9254276201.0210686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-38559484.170921117</v>
      </c>
      <c r="L2571" s="444">
        <f t="shared" ca="1" si="152"/>
        <v>-9292835685.1919899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-9292835685.1919899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-38720148.688299954</v>
      </c>
      <c r="L2572" s="444">
        <f t="shared" ca="1" si="152"/>
        <v>-9331555833.8802891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-9331555833.8802891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-38881482.641167872</v>
      </c>
      <c r="L2573" s="444">
        <f t="shared" ca="1" si="152"/>
        <v>-9370437316.5214577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-9370437316.5214577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-39043488.818839408</v>
      </c>
      <c r="L2574" s="444">
        <f t="shared" ca="1" si="152"/>
        <v>-9409480805.3402977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-9409480805.3402977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-39206170.022251241</v>
      </c>
      <c r="L2575" s="444">
        <f t="shared" ca="1" si="152"/>
        <v>-9448686975.3625488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-9448686975.3625488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-39369529.06401062</v>
      </c>
      <c r="L2576" s="444">
        <f t="shared" ca="1" si="152"/>
        <v>-9488056504.4265594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-9488056504.4265594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-39533568.768443994</v>
      </c>
      <c r="L2577" s="444">
        <f t="shared" ca="1" si="152"/>
        <v>-9527590073.1950035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-9527590073.1950035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-39698291.971645847</v>
      </c>
      <c r="L2578" s="444">
        <f t="shared" ca="1" si="152"/>
        <v>-9567288365.1666489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-9567288365.1666489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-39863701.5215277</v>
      </c>
      <c r="L2579" s="444">
        <f t="shared" ca="1" si="152"/>
        <v>-9607152066.6881771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-9607152066.6881771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-40029800.277867407</v>
      </c>
      <c r="L2580" s="444">
        <f t="shared" ca="1" si="152"/>
        <v>-9647181866.9660454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-9647181866.9660454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-40196591.112358525</v>
      </c>
      <c r="L2581" s="444">
        <f t="shared" ca="1" si="152"/>
        <v>-9687378458.0784035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-9687378458.0784035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-40364076.908660017</v>
      </c>
      <c r="L2582" s="444">
        <f t="shared" ca="1" si="152"/>
        <v>-9727742534.9870644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-9727742534.9870644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-40532260.562446102</v>
      </c>
      <c r="L2583" s="444">
        <f t="shared" ca="1" si="152"/>
        <v>-9768274795.549511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-9768274795.549511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-40701144.981456295</v>
      </c>
      <c r="L2584" s="444">
        <f t="shared" ca="1" si="152"/>
        <v>-9808975940.5309677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-9808975940.5309677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-40870733.085545696</v>
      </c>
      <c r="L2585" s="444">
        <f t="shared" ca="1" si="152"/>
        <v>-9849846673.6165142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-9849846673.6165142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-41041027.806735478</v>
      </c>
      <c r="L2586" s="444">
        <f t="shared" ca="1" si="152"/>
        <v>-9890887701.4232502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-9890887701.4232502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-41212032.089263543</v>
      </c>
      <c r="L2587" s="444">
        <f t="shared" ca="1" si="152"/>
        <v>-9932099733.5125141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-9932099733.5125141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-41383748.889635473</v>
      </c>
      <c r="L2588" s="444">
        <f t="shared" ca="1" si="152"/>
        <v>-9973483482.4021492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-9973483482.4021492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-41556181.176675618</v>
      </c>
      <c r="L2589" s="444">
        <f t="shared" ca="1" si="152"/>
        <v>-10015039663.578825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-10015039663.578825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-41729331.931578435</v>
      </c>
      <c r="L2590" s="444">
        <f t="shared" ca="1" si="152"/>
        <v>-10056768995.510403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-10056768995.510403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-41903204.147960007</v>
      </c>
      <c r="L2591" s="444">
        <f t="shared" ca="1" si="152"/>
        <v>-10098672199.658363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-10098672199.658363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-42077800.83190985</v>
      </c>
      <c r="L2592" s="444">
        <f t="shared" ca="1" si="152"/>
        <v>-10140750000.490273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-10140750000.490273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-42253125.0020428</v>
      </c>
      <c r="L2593" s="444">
        <f t="shared" ca="1" si="152"/>
        <v>-10183003125.492315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-10183003125.492315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-42429179.689551316</v>
      </c>
      <c r="L2594" s="444">
        <f t="shared" ca="1" si="152"/>
        <v>-10225432305.181866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-10225432305.181866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-42605967.938257776</v>
      </c>
      <c r="L2595" s="444">
        <f t="shared" ca="1" si="152"/>
        <v>-10268038273.120123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-10268038273.120123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-42783492.804667175</v>
      </c>
      <c r="L2596" s="444">
        <f t="shared" ca="1" si="152"/>
        <v>-10310821765.924789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-10310821765.924789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-42961757.358019955</v>
      </c>
      <c r="L2597" s="444">
        <f t="shared" ca="1" si="152"/>
        <v>-10353783523.28281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-10353783523.28281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-43140764.680345044</v>
      </c>
      <c r="L2598" s="444">
        <f t="shared" ca="1" si="152"/>
        <v>-10396924287.963156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-10396924287.963156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-43320517.866513148</v>
      </c>
      <c r="L2599" s="444">
        <f t="shared" ca="1" si="152"/>
        <v>-10440244805.829668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-10440244805.829668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-43501020.024290286</v>
      </c>
      <c r="L2600" s="444">
        <f t="shared" ca="1" si="152"/>
        <v>-10483745825.853958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-10483745825.853958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-43682274.274391495</v>
      </c>
      <c r="L2601" s="444">
        <f t="shared" ca="1" si="152"/>
        <v>-10527428100.128349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-10527428100.128349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-43864283.750534788</v>
      </c>
      <c r="L2602" s="444">
        <f t="shared" ca="1" si="152"/>
        <v>-10571292383.878883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-10571292383.878883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-44047051.599495344</v>
      </c>
      <c r="L2603" s="444">
        <f t="shared" ca="1" si="152"/>
        <v>-10615339435.478378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-10615339435.478378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-44230580.981159911</v>
      </c>
      <c r="L2604" s="444">
        <f t="shared" ca="1" si="152"/>
        <v>-10659570016.459538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-10659570016.459538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-44414875.068581402</v>
      </c>
      <c r="L2605" s="444">
        <f t="shared" ca="1" si="152"/>
        <v>-10703984891.528118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-10703984891.528118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-44599937.048033826</v>
      </c>
      <c r="L2606" s="444">
        <f t="shared" ca="1" si="152"/>
        <v>-10748584828.576153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-10748584828.576153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-44785770.119067304</v>
      </c>
      <c r="L2607" s="444">
        <f t="shared" ca="1" si="152"/>
        <v>-10793370598.695221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-10793370598.695221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-44972377.494563423</v>
      </c>
      <c r="L2608" s="444">
        <f t="shared" ca="1" si="152"/>
        <v>-10838342976.189785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-10838342976.189785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-45159762.400790773</v>
      </c>
      <c r="L2609" s="444">
        <f t="shared" ca="1" si="152"/>
        <v>-10883502738.590576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-10883502738.590576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-45347928.077460736</v>
      </c>
      <c r="L2610" s="444">
        <f t="shared" ca="1" si="152"/>
        <v>-10928850666.668037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-10928850666.668037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-45536877.777783491</v>
      </c>
      <c r="L2611" s="444">
        <f t="shared" ca="1" si="152"/>
        <v>-10974387544.445822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-10974387544.445822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-45726614.768524259</v>
      </c>
      <c r="L2612" s="444">
        <f t="shared" ca="1" si="152"/>
        <v>-11020114159.214346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-11020114159.214346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-45917142.330059774</v>
      </c>
      <c r="L2613" s="444">
        <f t="shared" ca="1" si="152"/>
        <v>-11066031301.544405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-11066031301.544405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-46108463.756435022</v>
      </c>
      <c r="L2614" s="444">
        <f t="shared" ca="1" si="152"/>
        <v>-11112139765.30084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-11112139765.30084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-46300582.355420165</v>
      </c>
      <c r="L2615" s="444">
        <f t="shared" ca="1" si="152"/>
        <v>-11158440347.656261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-11158440347.656261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-46493501.448567756</v>
      </c>
      <c r="L2616" s="444">
        <f t="shared" ca="1" si="152"/>
        <v>-11204933849.10483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-11204933849.10483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-46687224.37127012</v>
      </c>
      <c r="L2617" s="444">
        <f t="shared" ca="1" si="152"/>
        <v>-11251621073.476099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-11251621073.476099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-46881754.472817078</v>
      </c>
      <c r="L2618" s="444">
        <f t="shared" ca="1" si="152"/>
        <v>-11298502827.948915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-11298502827.948915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-47077095.116453812</v>
      </c>
      <c r="L2619" s="444">
        <f t="shared" ca="1" si="152"/>
        <v>-11345579923.065369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-11345579923.065369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-47273249.679439038</v>
      </c>
      <c r="L2620" s="444">
        <f t="shared" ca="1" si="152"/>
        <v>-11392853172.744808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-11392853172.744808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-47470221.553103365</v>
      </c>
      <c r="L2621" s="444">
        <f t="shared" ca="1" si="152"/>
        <v>-11440323394.297911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-11440323394.297911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-47668014.142907962</v>
      </c>
      <c r="L2622" s="444">
        <f t="shared" ca="1" si="152"/>
        <v>-11487991408.440819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-11487991408.440819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-47866630.868503414</v>
      </c>
      <c r="L2623" s="444">
        <f t="shared" ca="1" si="152"/>
        <v>-11535858039.309322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-11535858039.309322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-48066075.16378884</v>
      </c>
      <c r="L2624" s="444">
        <f t="shared" ca="1" si="152"/>
        <v>-11583924114.473112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-11583924114.473112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-48266350.476971298</v>
      </c>
      <c r="L2625" s="444">
        <f t="shared" ca="1" si="152"/>
        <v>-11632190464.950083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-11632190464.950083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-48467460.270625345</v>
      </c>
      <c r="L2626" s="444">
        <f t="shared" ca="1" si="152"/>
        <v>-11680657925.220709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-11680657925.220709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-48669408.021752954</v>
      </c>
      <c r="L2627" s="444">
        <f t="shared" ca="1" si="152"/>
        <v>-11729327333.242462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-11729327333.242462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-48872197.221843593</v>
      </c>
      <c r="L2628" s="444">
        <f t="shared" ca="1" si="152"/>
        <v>-11778199530.464306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-11778199530.464306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-49075831.37693461</v>
      </c>
      <c r="L2629" s="444">
        <f t="shared" ca="1" si="152"/>
        <v>-11827275361.84124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-11827275361.84124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-49280314.007671833</v>
      </c>
      <c r="L2630" s="444">
        <f t="shared" ca="1" si="152"/>
        <v>-11876555675.848911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-11876555675.848911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-49485648.649370462</v>
      </c>
      <c r="L2631" s="444">
        <f t="shared" ca="1" si="152"/>
        <v>-11926041324.498281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-11926041324.498281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-49691838.852076173</v>
      </c>
      <c r="L2632" s="444">
        <f t="shared" ca="1" si="152"/>
        <v>-11975733163.350357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-11975733163.350357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-49898888.180626489</v>
      </c>
      <c r="L2633" s="444">
        <f t="shared" ca="1" si="152"/>
        <v>-12025632051.530983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-12025632051.530983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-50106800.214712426</v>
      </c>
      <c r="L2634" s="444">
        <f t="shared" ca="1" si="152"/>
        <v>-12075738851.745695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-12075738851.745695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-50315578.548940398</v>
      </c>
      <c r="L2635" s="444">
        <f t="shared" ca="1" si="152"/>
        <v>-12126054430.294636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-12126054430.294636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-50525226.792894319</v>
      </c>
      <c r="L2636" s="444">
        <f t="shared" ca="1" si="152"/>
        <v>-12176579657.08753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-12176579657.08753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-50735748.571198039</v>
      </c>
      <c r="L2637" s="444">
        <f t="shared" ca="1" si="152"/>
        <v>-12227315405.658728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-12227315405.658728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-50947147.523578033</v>
      </c>
      <c r="L2638" s="444">
        <f t="shared" ca="1" si="152"/>
        <v>-12278262553.182306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-12278262553.182306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-51159427.304926276</v>
      </c>
      <c r="L2639" s="444">
        <f t="shared" ca="1" si="152"/>
        <v>-12329421980.487232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-12329421980.487232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-51372591.58536347</v>
      </c>
      <c r="L2640" s="444">
        <f t="shared" ca="1" si="152"/>
        <v>-12380794572.072596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-12380794572.072596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-51586644.050302483</v>
      </c>
      <c r="L2641" s="444">
        <f t="shared" ca="1" si="152"/>
        <v>-12432381216.122898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-12432381216.122898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-51801588.400512077</v>
      </c>
      <c r="L2642" s="444">
        <f t="shared" ca="1" si="152"/>
        <v>-12484182804.523411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-12484182804.523411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-52017428.352180876</v>
      </c>
      <c r="L2643" s="444">
        <f t="shared" ca="1" si="152"/>
        <v>-12536200232.875591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-12536200232.875591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-52234167.636981629</v>
      </c>
      <c r="L2644" s="444">
        <f t="shared" ca="1" si="152"/>
        <v>-12588434400.512573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-12588434400.512573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-52451810.002135724</v>
      </c>
      <c r="L2645" s="444">
        <f t="shared" ca="1" si="152"/>
        <v>-12640886210.514709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-12640886210.514709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-52670359.210477956</v>
      </c>
      <c r="L2646" s="444">
        <f t="shared" ca="1" si="152"/>
        <v>-12693556569.725187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-12693556569.725187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-52889819.040521614</v>
      </c>
      <c r="L2647" s="444">
        <f t="shared" ca="1" si="152"/>
        <v>-12746446388.765709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-12746446388.765709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-53110193.286523789</v>
      </c>
      <c r="L2648" s="444">
        <f t="shared" ca="1" si="152"/>
        <v>-12799556582.052233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-12799556582.052233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-53331485.758550972</v>
      </c>
      <c r="L2649" s="444">
        <f t="shared" ca="1" si="152"/>
        <v>-12852888067.810783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-12852888067.810783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-53553700.282544933</v>
      </c>
      <c r="L2650" s="444">
        <f t="shared" ca="1" si="152"/>
        <v>-12906441768.093328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-12906441768.093328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-53776840.700388871</v>
      </c>
      <c r="L2651" s="444">
        <f t="shared" ca="1" si="152"/>
        <v>-12960218608.793716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-12960218608.793716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-54000910.869973816</v>
      </c>
      <c r="L2652" s="444">
        <f t="shared" ca="1" si="152"/>
        <v>-13014219519.663691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-13014219519.663691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-54225914.665265374</v>
      </c>
      <c r="L2653" s="444">
        <f t="shared" ca="1" si="152"/>
        <v>-13068445434.328957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-13068445434.328957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-54451855.976370655</v>
      </c>
      <c r="L2654" s="444">
        <f t="shared" ca="1" si="152"/>
        <v>-13122897290.305326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-13122897290.305326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-54678738.709605522</v>
      </c>
      <c r="L2655" s="444">
        <f t="shared" ca="1" si="152"/>
        <v>-13177576029.014933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-13177576029.014933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-54906566.787562221</v>
      </c>
      <c r="L2656" s="444">
        <f t="shared" ca="1" si="152"/>
        <v>-13232482595.802494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-13232482595.802494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-55135344.14917706</v>
      </c>
      <c r="L2657" s="444">
        <f t="shared" ca="1" si="152"/>
        <v>-13287617939.951672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-13287617939.951672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-55365074.749798633</v>
      </c>
      <c r="L2658" s="444">
        <f t="shared" ca="1" si="152"/>
        <v>-13342983014.701469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-13342983014.701469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-55595762.561256118</v>
      </c>
      <c r="L2659" s="444">
        <f t="shared" ca="1" si="152"/>
        <v>-13398578777.262726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-13398578777.262726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-55827411.571928024</v>
      </c>
      <c r="L2660" s="444">
        <f t="shared" ca="1" si="152"/>
        <v>-13454406188.834654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-13454406188.834654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-56060025.786811046</v>
      </c>
      <c r="L2661" s="444">
        <f t="shared" ca="1" si="152"/>
        <v>-13510466214.621466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-13510466214.621466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-56293609.227589436</v>
      </c>
      <c r="L2662" s="444">
        <f t="shared" ca="1" si="152"/>
        <v>-13566759823.849054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-13566759823.849054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-56528165.932704389</v>
      </c>
      <c r="L2663" s="444">
        <f t="shared" ca="1" si="152"/>
        <v>-13623287989.781759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-13623287989.781759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-56763699.957423992</v>
      </c>
      <c r="L2664" s="444">
        <f t="shared" ca="1" si="152"/>
        <v>-13680051689.739183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-13680051689.739183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-57000215.373913258</v>
      </c>
      <c r="L2665" s="444">
        <f t="shared" ca="1" si="152"/>
        <v>-13737051905.113096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-13737051905.113096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-57237716.27130457</v>
      </c>
      <c r="L2666" s="444">
        <f t="shared" ca="1" si="152"/>
        <v>-13794289621.384401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-13794289621.384401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-57476206.755768336</v>
      </c>
      <c r="L2667" s="444">
        <f t="shared" ca="1" si="152"/>
        <v>-13851765828.140169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-13851765828.140169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-57715690.950584032</v>
      </c>
      <c r="L2668" s="444">
        <f t="shared" ca="1" si="152"/>
        <v>-13909481519.090754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-13909481519.090754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-57956172.996211469</v>
      </c>
      <c r="L2669" s="444">
        <f t="shared" ca="1" si="152"/>
        <v>-13967437692.086966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-13967437692.086966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-58197657.050362356</v>
      </c>
      <c r="L2670" s="444">
        <f t="shared" ca="1" si="152"/>
        <v>-14025635349.137327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-14025635349.137327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-58440147.288072199</v>
      </c>
      <c r="L2671" s="444">
        <f t="shared" ca="1" si="152"/>
        <v>-14084075496.4254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-14084075496.4254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-58683647.901772499</v>
      </c>
      <c r="L2672" s="444">
        <f t="shared" ca="1" si="152"/>
        <v>-14142759144.327171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-14142759144.327171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-58928163.101363212</v>
      </c>
      <c r="L2673" s="444">
        <f t="shared" ca="1" si="152"/>
        <v>-14201687307.428535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-14201687307.428535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-59173697.114285566</v>
      </c>
      <c r="L2674" s="444">
        <f t="shared" ca="1" si="152"/>
        <v>-14260861004.542822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-14260861004.542822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-59420254.18559508</v>
      </c>
      <c r="L2675" s="444">
        <f t="shared" ca="1" si="152"/>
        <v>-14320281258.728416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-14320281258.728416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-59667838.578035057</v>
      </c>
      <c r="L2676" s="444">
        <f t="shared" ca="1" si="152"/>
        <v>-14379949097.306452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-14379949097.306452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-59916454.572110221</v>
      </c>
      <c r="L2677" s="444">
        <f t="shared" ca="1" si="152"/>
        <v>-14439865551.878563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-14439865551.878563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-60166106.466160677</v>
      </c>
      <c r="L2678" s="444">
        <f t="shared" ca="1" si="152"/>
        <v>-14500031658.344723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-14500031658.344723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-60416798.576436333</v>
      </c>
      <c r="L2679" s="444">
        <f t="shared" ca="1" si="152"/>
        <v>-14560448456.92116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-14560448456.92116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-60668535.237171493</v>
      </c>
      <c r="L2680" s="444">
        <f t="shared" ca="1" si="152"/>
        <v>-14621116992.158331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-14621116992.158331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-60921320.800659709</v>
      </c>
      <c r="L2681" s="444">
        <f t="shared" ca="1" si="152"/>
        <v>-14682038312.95899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-14682038312.95899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-61175159.637329124</v>
      </c>
      <c r="L2682" s="444">
        <f t="shared" ca="1" si="152"/>
        <v>-14743213472.596319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-14743213472.596319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-61430056.13581799</v>
      </c>
      <c r="L2683" s="444">
        <f t="shared" ca="1" si="152"/>
        <v>-14804643528.732138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-14804643528.732138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-61686014.703050584</v>
      </c>
      <c r="L2684" s="444">
        <f t="shared" ca="1" si="152"/>
        <v>-14866329543.435188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-14866329543.435188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-61943039.764313288</v>
      </c>
      <c r="L2685" s="444">
        <f t="shared" ca="1" si="152"/>
        <v>-14928272583.199501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-14928272583.199501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-62201135.763331257</v>
      </c>
      <c r="L2686" s="444">
        <f t="shared" ca="1" si="152"/>
        <v>-14990473718.962831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-14990473718.962831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-62460307.162345134</v>
      </c>
      <c r="L2687" s="444">
        <f t="shared" ca="1" si="152"/>
        <v>-15052934026.125177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-15052934026.125177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-62720558.442188233</v>
      </c>
      <c r="L2688" s="444">
        <f t="shared" ca="1" si="152"/>
        <v>-15115654584.567366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-15115654584.567366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-62981894.102364026</v>
      </c>
      <c r="L2689" s="444">
        <f t="shared" ca="1" si="152"/>
        <v>-15178636478.669729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-15178636478.669729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-63244318.661123864</v>
      </c>
      <c r="L2690" s="444">
        <f t="shared" ca="1" si="152"/>
        <v>-15241880797.330853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-15241880797.330853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-63507836.65554522</v>
      </c>
      <c r="L2691" s="444">
        <f t="shared" ca="1" si="152"/>
        <v>-15305388633.986397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-15305388633.986397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-63772452.641609997</v>
      </c>
      <c r="L2692" s="444">
        <f t="shared" ca="1" si="152"/>
        <v>-15369161086.628006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-15369161086.628006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-64038171.194283366</v>
      </c>
      <c r="L2693" s="444">
        <f t="shared" ca="1" si="152"/>
        <v>-15433199257.822289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-15433199257.822289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-64304996.907592863</v>
      </c>
      <c r="L2694" s="444">
        <f t="shared" ca="1" si="152"/>
        <v>-15497504254.729881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-15497504254.729881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-64572934.394707844</v>
      </c>
      <c r="L2695" s="444">
        <f t="shared" ca="1" si="152"/>
        <v>-15562077189.12459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-15562077189.12459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-64841988.288019121</v>
      </c>
      <c r="L2696" s="444">
        <f t="shared" ca="1" si="152"/>
        <v>-15626919177.412609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-15626919177.412609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-65112163.239219211</v>
      </c>
      <c r="L2697" s="444">
        <f t="shared" ca="1" si="152"/>
        <v>-15692031340.651829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-15692031340.651829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-65383463.919382617</v>
      </c>
      <c r="L2698" s="444">
        <f t="shared" ca="1" si="152"/>
        <v>-15757414804.571211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-15757414804.571211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-65655895.019046709</v>
      </c>
      <c r="L2699" s="444">
        <f t="shared" ca="1" si="152"/>
        <v>-15823070699.590258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-15823070699.590258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-65929461.248292737</v>
      </c>
      <c r="L2700" s="444">
        <f t="shared" ca="1" si="152"/>
        <v>-15889000160.838551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-15889000160.838551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-66204167.336827293</v>
      </c>
      <c r="L2701" s="444">
        <f t="shared" ca="1" si="152"/>
        <v>-15955204328.175379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-15955204328.175379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-66480018.034064069</v>
      </c>
      <c r="L2702" s="444">
        <f t="shared" ca="1" si="152"/>
        <v>-16021684346.209442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-16021684346.209442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-66757018.109206006</v>
      </c>
      <c r="L2703" s="444">
        <f t="shared" ca="1" si="152"/>
        <v>-16088441364.318647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-16088441364.318647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-67035172.351327695</v>
      </c>
      <c r="L2704" s="444">
        <f t="shared" ca="1" si="152"/>
        <v>-16155476536.669975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-16155476536.669975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-67314485.569458216</v>
      </c>
      <c r="L2705" s="444">
        <f t="shared" ca="1" si="152"/>
        <v>-16222791022.239433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-16222791022.239433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-67594962.592664301</v>
      </c>
      <c r="L2706" s="444">
        <f t="shared" ca="1" si="152"/>
        <v>-16290385984.832098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-16290385984.832098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-67876608.270133734</v>
      </c>
      <c r="L2707" s="444">
        <f t="shared" ca="1" si="152"/>
        <v>-16358262593.102232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-16358262593.102232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-68159427.471259296</v>
      </c>
      <c r="L2708" s="444">
        <f t="shared" ca="1" si="152"/>
        <v>-16426422020.573492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-16426422020.573492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-68443425.085722879</v>
      </c>
      <c r="L2709" s="444">
        <f t="shared" ca="1" si="152"/>
        <v>-16494865445.659214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-16494865445.659214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-68728606.023580059</v>
      </c>
      <c r="L2710" s="444">
        <f t="shared" ca="1" si="152"/>
        <v>-16563594051.682795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-16563594051.682795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-69014975.215344965</v>
      </c>
      <c r="L2711" s="444">
        <f t="shared" ca="1" si="152"/>
        <v>-16632609026.89814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-16632609026.89814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-69302537.612075582</v>
      </c>
      <c r="L2712" s="444">
        <f t="shared" ca="1" si="152"/>
        <v>-16701911564.510216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-16701911564.510216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-69591298.185459226</v>
      </c>
      <c r="L2713" s="444">
        <f t="shared" ca="1" si="152"/>
        <v>-16771502862.695675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-16771502862.695675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-69881261.92789863</v>
      </c>
      <c r="L2714" s="444">
        <f t="shared" ca="1" si="152"/>
        <v>-16841384124.623573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-16841384124.623573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-70172433.852598235</v>
      </c>
      <c r="L2715" s="444">
        <f t="shared" ca="1" si="152"/>
        <v>-16911556558.476171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-16911556558.476171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-70464818.99365072</v>
      </c>
      <c r="L2716" s="444">
        <f t="shared" ca="1" si="152"/>
        <v>-16982021377.469822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-16982021377.469822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-70758422.406124264</v>
      </c>
      <c r="L2717" s="444">
        <f t="shared" ca="1" si="152"/>
        <v>-17052779799.875946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-17052779799.875946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-71053249.16614978</v>
      </c>
      <c r="L2718" s="444">
        <f t="shared" ca="1" si="152"/>
        <v>-17123833049.042095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-17123833049.042095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-71349304.371008739</v>
      </c>
      <c r="L2719" s="444">
        <f t="shared" ca="1" si="152"/>
        <v>-17195182353.413105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-17195182353.413105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-71646593.139221266</v>
      </c>
      <c r="L2720" s="444">
        <f t="shared" ca="1" si="152"/>
        <v>-17266828946.552326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-17266828946.552326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-71945120.610634685</v>
      </c>
      <c r="L2721" s="444">
        <f t="shared" ca="1" si="152"/>
        <v>-17338774067.16296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-17338774067.16296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-72244891.946512327</v>
      </c>
      <c r="L2722" s="444">
        <f t="shared" ca="1" si="152"/>
        <v>-17411018959.109474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-17411018959.109474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-72545912.329622805</v>
      </c>
      <c r="L2723" s="444">
        <f t="shared" ca="1" si="152"/>
        <v>-17483564871.439098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-17483564871.439098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-72848186.964329571</v>
      </c>
      <c r="L2724" s="444">
        <f t="shared" ca="1" si="152"/>
        <v>-17556413058.403427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-17556413058.403427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-73151721.076680943</v>
      </c>
      <c r="L2725" s="444">
        <f t="shared" ca="1" si="152"/>
        <v>-17629564779.480106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-17629564779.480106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-73456519.914500445</v>
      </c>
      <c r="L2726" s="444">
        <f t="shared" ca="1" si="152"/>
        <v>-17703021299.394608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-17703021299.394608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-73762588.747477531</v>
      </c>
      <c r="L2727" s="444">
        <f t="shared" ca="1" si="152"/>
        <v>-17776783888.142086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-17776783888.142086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-74069932.867258698</v>
      </c>
      <c r="L2728" s="444">
        <f t="shared" ca="1" si="152"/>
        <v>-17850853821.009346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-17850853821.009346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-74378557.587538943</v>
      </c>
      <c r="L2729" s="444">
        <f t="shared" ca="1" si="152"/>
        <v>-17925232378.596886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-17925232378.596886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-74688468.244153693</v>
      </c>
      <c r="L2730" s="444">
        <f t="shared" ca="1" si="152"/>
        <v>-17999920846.841038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-17999920846.841038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-74999670.195170984</v>
      </c>
      <c r="L2731" s="444">
        <f t="shared" ca="1" si="152"/>
        <v>-18074920517.036209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-18074920517.036209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-75312168.8209842</v>
      </c>
      <c r="L2732" s="444">
        <f t="shared" ca="1" si="152"/>
        <v>-18150232685.857193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-18150232685.857193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-75625969.524404973</v>
      </c>
      <c r="L2733" s="444">
        <f t="shared" ca="1" si="152"/>
        <v>-18225858655.381599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-18225858655.381599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-75941077.73075667</v>
      </c>
      <c r="L2734" s="444">
        <f t="shared" ca="1" si="152"/>
        <v>-18301799733.112354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-18301799733.112354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-76257498.887968138</v>
      </c>
      <c r="L2735" s="444">
        <f t="shared" ca="1" si="152"/>
        <v>-18378057232.000324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-18378057232.000324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-76575238.46666801</v>
      </c>
      <c r="L2736" s="444">
        <f t="shared" ca="1" si="152"/>
        <v>-18454632470.466991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-18454632470.466991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-76894301.960279137</v>
      </c>
      <c r="L2737" s="444">
        <f t="shared" ca="1" si="152"/>
        <v>-18531526772.427269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-18531526772.427269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-77214694.885113627</v>
      </c>
      <c r="L2738" s="444">
        <f t="shared" ca="1" si="152"/>
        <v>-18608741467.312382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-18608741467.312382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-77536422.780468255</v>
      </c>
      <c r="L2739" s="444">
        <f t="shared" ca="1" si="152"/>
        <v>-18686277890.09285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-18686277890.09285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-77859491.208720207</v>
      </c>
      <c r="L2740" s="444">
        <f t="shared" ca="1" si="152"/>
        <v>-18764137381.301571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-18764137381.301571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-78183905.755423218</v>
      </c>
      <c r="L2741" s="444">
        <f t="shared" ca="1" si="152"/>
        <v>-18842321287.056995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-18842321287.056995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-78509672.029404148</v>
      </c>
      <c r="L2742" s="444">
        <f t="shared" ca="1" si="152"/>
        <v>-18920830959.086399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-18920830959.086399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-78836795.662859991</v>
      </c>
      <c r="L2743" s="444">
        <f t="shared" ca="1" si="152"/>
        <v>-18999667754.74926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-18999667754.74926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-79165282.31145525</v>
      </c>
      <c r="L2744" s="444">
        <f t="shared" ca="1" si="152"/>
        <v>-19078833037.060715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-19078833037.060715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-79495137.654419646</v>
      </c>
      <c r="L2745" s="444">
        <f t="shared" ca="1" si="152"/>
        <v>-19158328174.715134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-19158328174.715134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-79826367.394646391</v>
      </c>
      <c r="L2746" s="444">
        <f t="shared" ca="1" si="152"/>
        <v>-19238154542.109779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-19238154542.109779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-80158977.258790746</v>
      </c>
      <c r="L2747" s="444">
        <f t="shared" ca="1" si="152"/>
        <v>-19318313519.368568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-19318313519.368568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-80492972.997369036</v>
      </c>
      <c r="L2748" s="444">
        <f t="shared" ca="1" si="152"/>
        <v>-19398806492.365936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-19398806492.365936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-80828360.384858072</v>
      </c>
      <c r="L2749" s="444">
        <f t="shared" ca="1" si="152"/>
        <v>-19479634852.750793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-19479634852.750793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-81165145.219794974</v>
      </c>
      <c r="L2750" s="444">
        <f t="shared" ca="1" si="152"/>
        <v>-19560799997.970589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-19560799997.970589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-81503333.324877456</v>
      </c>
      <c r="L2751" s="444">
        <f t="shared" ca="1" si="152"/>
        <v>-19642303331.295467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-19642303331.295467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-81842930.547064453</v>
      </c>
      <c r="L2752" s="444">
        <f t="shared" ca="1" si="152"/>
        <v>-19724146261.842533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-19724146261.842533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-82183942.757677227</v>
      </c>
      <c r="L2753" s="444">
        <f t="shared" ca="1" si="152"/>
        <v>-19806330204.600212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-19806330204.600212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-82526375.852500886</v>
      </c>
      <c r="L2754" s="444">
        <f t="shared" ca="1" si="152"/>
        <v>-19888856580.452713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-19888856580.452713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-82870235.751886308</v>
      </c>
      <c r="L2755" s="444">
        <f t="shared" ca="1" si="152"/>
        <v>-19971726816.204597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-19971726816.204597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-83215528.400852486</v>
      </c>
      <c r="L2756" s="444">
        <f t="shared" ca="1" si="152"/>
        <v>-20054942344.60545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-20054942344.60545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-83562259.769189373</v>
      </c>
      <c r="L2757" s="444">
        <f t="shared" ca="1" si="152"/>
        <v>-20138504604.374638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-20138504604.374638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-83910435.851560995</v>
      </c>
      <c r="L2758" s="444">
        <f t="shared" ca="1" si="152"/>
        <v>-20222415040.2262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-20222415040.2262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-84260062.66760917</v>
      </c>
      <c r="L2759" s="444">
        <f t="shared" ca="1" si="152"/>
        <v>-20306675102.89381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-20306675102.89381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-84611146.262057543</v>
      </c>
      <c r="L2760" s="444">
        <f t="shared" ca="1" si="152"/>
        <v>-20391286249.155869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-20391286249.155869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-84963692.704816118</v>
      </c>
      <c r="L2761" s="444">
        <f t="shared" ca="1" si="152"/>
        <v>-20476249941.860683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-20476249941.860683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-85317708.091086179</v>
      </c>
      <c r="L2762" s="444">
        <f t="shared" ca="1" si="152"/>
        <v>-20561567649.951771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-20561567649.951771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-85673198.541465715</v>
      </c>
      <c r="L2763" s="444">
        <f t="shared" ca="1" si="152"/>
        <v>-20647240848.493237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-20647240848.493237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-86030170.202055156</v>
      </c>
      <c r="L2764" s="444">
        <f t="shared" ca="1" si="152"/>
        <v>-20733271018.695293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-20733271018.695293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-86388629.244563729</v>
      </c>
      <c r="L2765" s="444">
        <f t="shared" ca="1" si="152"/>
        <v>-20819659647.939857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-20819659647.939857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-86748581.866416067</v>
      </c>
      <c r="L2766" s="444">
        <f t="shared" ca="1" si="152"/>
        <v>-20906408229.806274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-20906408229.806274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-87110034.290859476</v>
      </c>
      <c r="L2767" s="444">
        <f t="shared" ca="1" si="152"/>
        <v>-20993518264.097134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-20993518264.097134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-87472992.767071396</v>
      </c>
      <c r="L2768" s="444">
        <f t="shared" ca="1" si="152"/>
        <v>-21080991256.864204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-21080991256.864204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-87837463.570267513</v>
      </c>
      <c r="L2769" s="444">
        <f t="shared" ca="1" si="152"/>
        <v>-21168828720.434471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-21168828720.434471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-88203453.001810297</v>
      </c>
      <c r="L2770" s="444">
        <f t="shared" ca="1" si="152"/>
        <v>-21257032173.436283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-21257032173.436283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-88570967.38931784</v>
      </c>
      <c r="L2771" s="444">
        <f t="shared" ca="1" si="152"/>
        <v>-21345603140.8256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-21345603140.8256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-88940013.086773336</v>
      </c>
      <c r="L2772" s="444">
        <f t="shared" ca="1" si="152"/>
        <v>-21434543153.912373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-21434543153.912373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-89310596.474634886</v>
      </c>
      <c r="L2773" s="444">
        <f t="shared" ca="1" si="152"/>
        <v>-21523853750.387009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-21523853750.387009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-89682723.959945872</v>
      </c>
      <c r="L2774" s="444">
        <f t="shared" ca="1" si="152"/>
        <v>-21613536474.346954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-21613536474.346954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-90056401.976445645</v>
      </c>
      <c r="L2775" s="444">
        <f t="shared" ca="1" si="152"/>
        <v>-21703592876.323399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-21703592876.323399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-90431636.984680831</v>
      </c>
      <c r="L2776" s="444">
        <f t="shared" ca="1" si="152"/>
        <v>-21794024513.308079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-21794024513.308079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-90808435.472116992</v>
      </c>
      <c r="L2777" s="444">
        <f t="shared" ca="1" si="152"/>
        <v>-21884832948.780197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-21884832948.780197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-91186803.953250825</v>
      </c>
      <c r="L2778" s="444">
        <f t="shared" ca="1" si="152"/>
        <v>-21976019752.733448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-21976019752.733448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-91566748.969722703</v>
      </c>
      <c r="L2779" s="444">
        <f t="shared" ca="1" si="152"/>
        <v>-22067586501.703171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-22067586501.703171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-91948277.090429872</v>
      </c>
      <c r="L2780" s="444">
        <f t="shared" ca="1" si="152"/>
        <v>-22159534778.793602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-22159534778.793602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-92331394.911640003</v>
      </c>
      <c r="L2781" s="444">
        <f t="shared" ca="1" si="152"/>
        <v>-22251866173.705242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-22251866173.705242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-92716109.057105169</v>
      </c>
      <c r="L2782" s="444">
        <f t="shared" ca="1" si="152"/>
        <v>-22344582282.762348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-22344582282.762348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-93102426.178176448</v>
      </c>
      <c r="L2783" s="444">
        <f t="shared" ca="1" si="152"/>
        <v>-22437684708.940525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-22437684708.940525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-93490352.953918859</v>
      </c>
      <c r="L2784" s="444">
        <f t="shared" ca="1" si="152"/>
        <v>-22531175061.894444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-22531175061.894444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-93879896.091226846</v>
      </c>
      <c r="L2785" s="444">
        <f t="shared" ca="1" si="152"/>
        <v>-22625054957.985672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-22625054957.985672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-94271062.324940294</v>
      </c>
      <c r="L2786" s="444">
        <f t="shared" ca="1" si="152"/>
        <v>-22719326020.310612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-22719326020.310612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-94663858.417960882</v>
      </c>
      <c r="L2787" s="444">
        <f t="shared" ca="1" si="152"/>
        <v>-22813989878.728573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-22813989878.728573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-95058291.161369056</v>
      </c>
      <c r="L2788" s="444">
        <f t="shared" ca="1" si="152"/>
        <v>-22909048169.889942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-22909048169.889942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-95454367.374541432</v>
      </c>
      <c r="L2789" s="444">
        <f t="shared" ca="1" si="152"/>
        <v>-23004502537.264484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-23004502537.264484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-95852093.905268684</v>
      </c>
      <c r="L2790" s="444">
        <f t="shared" ca="1" si="152"/>
        <v>-23100354631.169754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-23100354631.169754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-96251477.629873976</v>
      </c>
      <c r="L2791" s="444">
        <f t="shared" ca="1" si="152"/>
        <v>-23196606108.799629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-23196606108.799629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-96652525.453331783</v>
      </c>
      <c r="L2792" s="444">
        <f t="shared" ca="1" si="152"/>
        <v>-23293258634.25296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-23293258634.25296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-97055244.309387326</v>
      </c>
      <c r="L2793" s="444">
        <f t="shared" ca="1" si="152"/>
        <v>-23390313878.562347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-23390313878.562347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-97459641.16067645</v>
      </c>
      <c r="L2794" s="444">
        <f t="shared" ca="1" si="152"/>
        <v>-23487773519.723022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-23487773519.723022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-97865722.99884592</v>
      </c>
      <c r="L2795" s="444">
        <f t="shared" ca="1" si="152"/>
        <v>-23585639242.721867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-23585639242.721867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-98273496.844674438</v>
      </c>
      <c r="L2796" s="444">
        <f t="shared" ca="1" si="152"/>
        <v>-23683912739.56654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-23683912739.56654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-98682969.74819392</v>
      </c>
      <c r="L2797" s="444">
        <f t="shared" ca="1" si="152"/>
        <v>-23782595709.314735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-23782595709.314735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-99094148.788811401</v>
      </c>
      <c r="L2798" s="444">
        <f t="shared" ca="1" si="152"/>
        <v>-23881689858.103546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-23881689858.103546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-99507041.075431436</v>
      </c>
      <c r="L2799" s="444">
        <f t="shared" ca="1" si="152"/>
        <v>-23981196899.178978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-23981196899.178978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-99921653.746579081</v>
      </c>
      <c r="L2800" s="444">
        <f t="shared" ca="1" si="152"/>
        <v>-24081118552.925556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-24081118552.925556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-100337993.97052315</v>
      </c>
      <c r="L2801" s="444">
        <f t="shared" ca="1" si="152"/>
        <v>-24181456546.89608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-24181456546.89608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-100756068.94540033</v>
      </c>
      <c r="L2802" s="444">
        <f t="shared" ca="1" si="152"/>
        <v>-24282212615.84148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-24282212615.84148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-101175885.8993395</v>
      </c>
      <c r="L2803" s="444">
        <f t="shared" ca="1" si="152"/>
        <v>-24383388501.740818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-24383388501.740818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-101597452.09058674</v>
      </c>
      <c r="L2804" s="444">
        <f t="shared" ca="1" si="152"/>
        <v>-24484985953.831406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-24484985953.831406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-102020774.80763085</v>
      </c>
      <c r="L2805" s="444">
        <f t="shared" ca="1" si="152"/>
        <v>-24587006728.639038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-24587006728.639038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-102445861.36932932</v>
      </c>
      <c r="L2806" s="444">
        <f t="shared" ca="1" si="152"/>
        <v>-24689452590.008366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-24689452590.008366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-102872719.12503485</v>
      </c>
      <c r="L2807" s="444">
        <f t="shared" ca="1" si="152"/>
        <v>-24792325309.1334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-24792325309.1334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-103301355.45472249</v>
      </c>
      <c r="L2808" s="444">
        <f t="shared" ca="1" si="152"/>
        <v>-24895626664.588123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-24895626664.588123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-103731777.76911718</v>
      </c>
      <c r="L2809" s="444">
        <f t="shared" ca="1" si="152"/>
        <v>-24999358442.357239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-24999358442.357239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-104163993.50982183</v>
      </c>
      <c r="L2810" s="444">
        <f t="shared" ca="1" si="152"/>
        <v>-25103522435.867062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-25103522435.867062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-104598010.14944609</v>
      </c>
      <c r="L2811" s="444">
        <f t="shared" ca="1" si="152"/>
        <v>-25208120446.016506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-25208120446.016506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-105033835.19173545</v>
      </c>
      <c r="L2812" s="444">
        <f t="shared" ca="1" si="152"/>
        <v>-25313154281.208241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-25313154281.208241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-105471476.171701</v>
      </c>
      <c r="L2813" s="444">
        <f t="shared" ref="L2813:L3067" ca="1" si="157">I2813-J2813+K2813</f>
        <v>-25418625757.37994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-25418625757.37994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-105910940.65574975</v>
      </c>
      <c r="L2814" s="444">
        <f t="shared" ca="1" si="157"/>
        <v>-25524536698.03569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-25524536698.03569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-106352236.24181537</v>
      </c>
      <c r="L2815" s="444">
        <f t="shared" ca="1" si="157"/>
        <v>-25630888934.277504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-25630888934.277504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-106795370.55948959</v>
      </c>
      <c r="L2816" s="444">
        <f t="shared" ca="1" si="157"/>
        <v>-25737684304.836994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-25737684304.836994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-107240351.27015415</v>
      </c>
      <c r="L2817" s="444">
        <f t="shared" ca="1" si="157"/>
        <v>-25844924656.107147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-25844924656.107147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-107687186.06711312</v>
      </c>
      <c r="L2818" s="444">
        <f t="shared" ca="1" si="157"/>
        <v>-25952611842.174259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-25952611842.174259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-108135882.67572607</v>
      </c>
      <c r="L2819" s="444">
        <f t="shared" ca="1" si="157"/>
        <v>-26060747724.849987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-26060747724.849987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-108586448.85354161</v>
      </c>
      <c r="L2820" s="444">
        <f t="shared" ca="1" si="157"/>
        <v>-26169334173.703529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-26169334173.703529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-109038892.39043137</v>
      </c>
      <c r="L2821" s="444">
        <f t="shared" ca="1" si="157"/>
        <v>-26278373066.09396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-26278373066.09396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-109493221.10872483</v>
      </c>
      <c r="L2822" s="444">
        <f t="shared" ca="1" si="157"/>
        <v>-26387866287.202686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-26387866287.202686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-109949442.86334452</v>
      </c>
      <c r="L2823" s="444">
        <f t="shared" ca="1" si="157"/>
        <v>-26497815730.066032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-26497815730.066032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-110407565.54194181</v>
      </c>
      <c r="L2824" s="444">
        <f t="shared" ca="1" si="157"/>
        <v>-26608223295.607975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-26608223295.607975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-110867597.06503323</v>
      </c>
      <c r="L2825" s="444">
        <f t="shared" ca="1" si="157"/>
        <v>-26719090892.673008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-26719090892.673008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-111329545.38613753</v>
      </c>
      <c r="L2826" s="444">
        <f t="shared" ca="1" si="157"/>
        <v>-26830420438.059147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-26830420438.059147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-111793418.4919131</v>
      </c>
      <c r="L2827" s="444">
        <f t="shared" ca="1" si="157"/>
        <v>-26942213856.55106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-26942213856.55106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-112259224.40229608</v>
      </c>
      <c r="L2828" s="444">
        <f t="shared" ca="1" si="157"/>
        <v>-27054473080.953358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-27054473080.953358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-112726971.17063901</v>
      </c>
      <c r="L2829" s="444">
        <f t="shared" ca="1" si="157"/>
        <v>-27167200052.123997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-27167200052.123997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-113196666.88384998</v>
      </c>
      <c r="L2830" s="444">
        <f t="shared" ca="1" si="157"/>
        <v>-27280396719.007847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-27280396719.007847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-113668319.6625327</v>
      </c>
      <c r="L2831" s="444">
        <f t="shared" ca="1" si="157"/>
        <v>-27394065038.67038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-27394065038.67038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-114141937.66112658</v>
      </c>
      <c r="L2832" s="444">
        <f t="shared" ca="1" si="157"/>
        <v>-27508206976.331505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-27508206976.331505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-114617529.06804794</v>
      </c>
      <c r="L2833" s="444">
        <f t="shared" ca="1" si="157"/>
        <v>-27622824505.399551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-27622824505.399551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-115095102.10583146</v>
      </c>
      <c r="L2834" s="444">
        <f t="shared" ca="1" si="157"/>
        <v>-27737919607.505383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-27737919607.505383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-115574665.03127243</v>
      </c>
      <c r="L2835" s="444">
        <f t="shared" ca="1" si="157"/>
        <v>-27853494272.536655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-27853494272.536655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-116056226.13556939</v>
      </c>
      <c r="L2836" s="444">
        <f t="shared" ca="1" si="157"/>
        <v>-27969550498.672226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-27969550498.672226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-116539793.7444676</v>
      </c>
      <c r="L2837" s="444">
        <f t="shared" ca="1" si="157"/>
        <v>-28086090292.416695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-28086090292.416695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-117025376.21840289</v>
      </c>
      <c r="L2838" s="444">
        <f t="shared" ca="1" si="157"/>
        <v>-28203115668.635098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-28203115668.635098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-117512981.95264623</v>
      </c>
      <c r="L2839" s="444">
        <f t="shared" ca="1" si="157"/>
        <v>-28320628650.587742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-28320628650.587742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-118002619.37744892</v>
      </c>
      <c r="L2840" s="444">
        <f t="shared" ca="1" si="157"/>
        <v>-28438631269.965191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-28438631269.965191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-118494296.9581883</v>
      </c>
      <c r="L2841" s="444">
        <f t="shared" ca="1" si="157"/>
        <v>-28557125566.923378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-28557125566.923378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-118988023.19551407</v>
      </c>
      <c r="L2842" s="444">
        <f t="shared" ca="1" si="157"/>
        <v>-28676113590.118893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-28676113590.118893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-119483806.62549539</v>
      </c>
      <c r="L2843" s="444">
        <f t="shared" ca="1" si="157"/>
        <v>-28795597396.744389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-28795597396.744389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-119981655.81976828</v>
      </c>
      <c r="L2844" s="444">
        <f t="shared" ca="1" si="157"/>
        <v>-28915579052.564156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-28915579052.564156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-120481579.38568398</v>
      </c>
      <c r="L2845" s="444">
        <f t="shared" ca="1" si="157"/>
        <v>-29036060631.949841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-29036060631.949841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-120983585.96645766</v>
      </c>
      <c r="L2846" s="444">
        <f t="shared" ca="1" si="157"/>
        <v>-29157044217.916298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-29157044217.916298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-121487684.24131793</v>
      </c>
      <c r="L2847" s="444">
        <f t="shared" ca="1" si="157"/>
        <v>-29278531902.157616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-29278531902.157616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-121993882.92565674</v>
      </c>
      <c r="L2848" s="444">
        <f t="shared" ca="1" si="157"/>
        <v>-29400525785.083271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-29400525785.083271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-122502190.77118027</v>
      </c>
      <c r="L2849" s="444">
        <f t="shared" ca="1" si="157"/>
        <v>-29523027975.85445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-29523027975.85445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-123012616.5660602</v>
      </c>
      <c r="L2850" s="444">
        <f t="shared" ca="1" si="157"/>
        <v>-29646040592.420509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-29646040592.420509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-123525169.13508545</v>
      </c>
      <c r="L2851" s="444">
        <f t="shared" ca="1" si="157"/>
        <v>-29769565761.555595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-29769565761.555595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-124039857.33981498</v>
      </c>
      <c r="L2852" s="444">
        <f t="shared" ca="1" si="157"/>
        <v>-29893605618.895409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-29893605618.895409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-124556690.07873088</v>
      </c>
      <c r="L2853" s="444">
        <f t="shared" ca="1" si="157"/>
        <v>-30018162308.97414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-30018162308.97414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-125075676.28739226</v>
      </c>
      <c r="L2854" s="444">
        <f t="shared" ca="1" si="157"/>
        <v>-30143237985.261532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-30143237985.261532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-125596824.93858971</v>
      </c>
      <c r="L2855" s="444">
        <f t="shared" ca="1" si="157"/>
        <v>-30268834810.200123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-30268834810.200123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-126120145.04250053</v>
      </c>
      <c r="L2856" s="444">
        <f t="shared" ca="1" si="157"/>
        <v>-30394954955.242622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-30394954955.242622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-126645645.64684425</v>
      </c>
      <c r="L2857" s="444">
        <f t="shared" ca="1" si="157"/>
        <v>-30521600600.889465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-30521600600.889465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-127173335.83703944</v>
      </c>
      <c r="L2858" s="444">
        <f t="shared" ca="1" si="157"/>
        <v>-30648773936.726505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-30648773936.726505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-127703224.73636042</v>
      </c>
      <c r="L2859" s="444">
        <f t="shared" ca="1" si="157"/>
        <v>-30776477161.462864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-30776477161.462864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-128235321.50609526</v>
      </c>
      <c r="L2860" s="444">
        <f t="shared" ca="1" si="157"/>
        <v>-30904712482.96896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-30904712482.96896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-128769635.34570397</v>
      </c>
      <c r="L2861" s="444">
        <f t="shared" ca="1" si="157"/>
        <v>-31033482118.314663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-31033482118.314663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-129306175.49297775</v>
      </c>
      <c r="L2862" s="444">
        <f t="shared" ca="1" si="157"/>
        <v>-31162788293.80764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-31162788293.80764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-129844951.22419851</v>
      </c>
      <c r="L2863" s="444">
        <f t="shared" ca="1" si="157"/>
        <v>-31292633245.031837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-31292633245.031837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-130385971.85429932</v>
      </c>
      <c r="L2864" s="444">
        <f t="shared" ca="1" si="157"/>
        <v>-31423019216.886135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-31423019216.886135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-130929246.73702556</v>
      </c>
      <c r="L2865" s="444">
        <f t="shared" ca="1" si="157"/>
        <v>-31553948463.623161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-31553948463.623161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-131474785.2650965</v>
      </c>
      <c r="L2866" s="444">
        <f t="shared" ca="1" si="157"/>
        <v>-31685423248.888256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-31685423248.888256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-132022596.87036772</v>
      </c>
      <c r="L2867" s="444">
        <f t="shared" ca="1" si="157"/>
        <v>-31817445845.758625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-31817445845.758625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-132572691.02399427</v>
      </c>
      <c r="L2868" s="444">
        <f t="shared" ca="1" si="157"/>
        <v>-31950018536.782619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-31950018536.782619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-133125077.23659426</v>
      </c>
      <c r="L2869" s="444">
        <f t="shared" ca="1" si="157"/>
        <v>-32083143614.019215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-32083143614.019215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-133679765.0584134</v>
      </c>
      <c r="L2870" s="444">
        <f t="shared" ca="1" si="157"/>
        <v>-32216823379.077629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-32216823379.077629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-134236764.07949013</v>
      </c>
      <c r="L2871" s="444">
        <f t="shared" ca="1" si="157"/>
        <v>-32351060143.15712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-32351060143.15712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-134796083.92982134</v>
      </c>
      <c r="L2872" s="444">
        <f t="shared" ca="1" si="157"/>
        <v>-32485856227.086941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-32485856227.086941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-135357734.27952892</v>
      </c>
      <c r="L2873" s="444">
        <f t="shared" ca="1" si="157"/>
        <v>-32621213961.36647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-32621213961.36647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-135921724.83902696</v>
      </c>
      <c r="L2874" s="444">
        <f t="shared" ca="1" si="157"/>
        <v>-32757135686.205498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-32757135686.205498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-136488065.35918957</v>
      </c>
      <c r="L2875" s="444">
        <f t="shared" ca="1" si="157"/>
        <v>-32893623751.564686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-32893623751.564686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-137056765.63151953</v>
      </c>
      <c r="L2876" s="444">
        <f t="shared" ca="1" si="157"/>
        <v>-33030680517.196205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-33030680517.196205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-137627835.48831755</v>
      </c>
      <c r="L2877" s="444">
        <f t="shared" ca="1" si="157"/>
        <v>-33168308352.684525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-33168308352.684525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-138201284.80285218</v>
      </c>
      <c r="L2878" s="444">
        <f t="shared" ca="1" si="157"/>
        <v>-33306509637.487377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-33306509637.487377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-138777123.48953074</v>
      </c>
      <c r="L2879" s="444">
        <f t="shared" ca="1" si="157"/>
        <v>-33445286760.97691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-33445286760.97691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-139355361.50407046</v>
      </c>
      <c r="L2880" s="444">
        <f t="shared" ca="1" si="157"/>
        <v>-33584642122.48098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-33584642122.48098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-139936008.84367076</v>
      </c>
      <c r="L2881" s="444">
        <f t="shared" ca="1" si="157"/>
        <v>-33724578131.32465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-33724578131.32465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-140519075.54718605</v>
      </c>
      <c r="L2882" s="444">
        <f t="shared" ca="1" si="157"/>
        <v>-33865097206.871838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-33865097206.871838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-141104571.69529933</v>
      </c>
      <c r="L2883" s="444">
        <f t="shared" ca="1" si="157"/>
        <v>-34006201778.567139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-34006201778.567139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-141692507.41069642</v>
      </c>
      <c r="L2884" s="444">
        <f t="shared" ca="1" si="157"/>
        <v>-34147894285.977837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-34147894285.977837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-142282892.85824099</v>
      </c>
      <c r="L2885" s="444">
        <f t="shared" ca="1" si="157"/>
        <v>-34290177178.836079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-34290177178.836079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-142875738.24515033</v>
      </c>
      <c r="L2886" s="444">
        <f t="shared" ca="1" si="157"/>
        <v>-34433052917.08123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-34433052917.08123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-143471053.82117179</v>
      </c>
      <c r="L2887" s="444">
        <f t="shared" ca="1" si="157"/>
        <v>-34576523970.902405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-34576523970.902405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-144068849.87876001</v>
      </c>
      <c r="L2888" s="444">
        <f t="shared" ca="1" si="157"/>
        <v>-34720592820.781166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-34720592820.781166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-144669136.75325486</v>
      </c>
      <c r="L2889" s="444">
        <f t="shared" ca="1" si="157"/>
        <v>-34865261957.534424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-34865261957.534424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-145271924.8230601</v>
      </c>
      <c r="L2890" s="444">
        <f t="shared" ca="1" si="157"/>
        <v>-35010533882.357483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-35010533882.357483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-145877224.50982285</v>
      </c>
      <c r="L2891" s="444">
        <f t="shared" ca="1" si="157"/>
        <v>-35156411106.86731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-35156411106.86731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-146485046.27861378</v>
      </c>
      <c r="L2892" s="444">
        <f t="shared" ca="1" si="157"/>
        <v>-35302896153.14592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-35302896153.14592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-147095400.63810799</v>
      </c>
      <c r="L2893" s="444">
        <f t="shared" ca="1" si="157"/>
        <v>-35449991553.784027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-35449991553.784027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-147708298.14076677</v>
      </c>
      <c r="L2894" s="444">
        <f t="shared" ca="1" si="157"/>
        <v>-35597699851.924797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-35597699851.924797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-148323749.38301998</v>
      </c>
      <c r="L2895" s="444">
        <f t="shared" ca="1" si="157"/>
        <v>-35746023601.307816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-35746023601.307816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-148941765.00544924</v>
      </c>
      <c r="L2896" s="444">
        <f t="shared" ca="1" si="157"/>
        <v>-35894965366.313263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-35894965366.313263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-149562355.69297192</v>
      </c>
      <c r="L2897" s="444">
        <f t="shared" ca="1" si="157"/>
        <v>-36044527722.006233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-36044527722.006233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-150185532.17502597</v>
      </c>
      <c r="L2898" s="444">
        <f t="shared" ca="1" si="157"/>
        <v>-36194713254.181259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-36194713254.181259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-150811305.22575524</v>
      </c>
      <c r="L2899" s="444">
        <f t="shared" ca="1" si="157"/>
        <v>-36345524559.407013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-36345524559.407013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-151439685.6641959</v>
      </c>
      <c r="L2900" s="444">
        <f t="shared" ca="1" si="157"/>
        <v>-36496964245.071205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-36496964245.071205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-152070684.35446334</v>
      </c>
      <c r="L2901" s="444">
        <f t="shared" ca="1" si="157"/>
        <v>-36649034929.425667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-36649034929.425667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-152704312.20594028</v>
      </c>
      <c r="L2902" s="444">
        <f t="shared" ca="1" si="157"/>
        <v>-36801739241.631607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-36801739241.631607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-153340580.17346501</v>
      </c>
      <c r="L2903" s="444">
        <f t="shared" ca="1" si="157"/>
        <v>-36955079821.805069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-36955079821.805069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-153979499.25752112</v>
      </c>
      <c r="L2904" s="444">
        <f t="shared" ca="1" si="157"/>
        <v>-37109059321.062592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-37109059321.062592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-154621080.50442746</v>
      </c>
      <c r="L2905" s="444">
        <f t="shared" ca="1" si="157"/>
        <v>-37263680401.567017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-37263680401.567017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-155265335.00652924</v>
      </c>
      <c r="L2906" s="444">
        <f t="shared" ca="1" si="157"/>
        <v>-37418945736.573547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-37418945736.573547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-155912273.90238976</v>
      </c>
      <c r="L2907" s="444">
        <f t="shared" ca="1" si="157"/>
        <v>-37574858010.475937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-37574858010.475937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-156561908.37698308</v>
      </c>
      <c r="L2908" s="444">
        <f t="shared" ca="1" si="157"/>
        <v>-37731419918.852921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-37731419918.852921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-157214249.66188717</v>
      </c>
      <c r="L2909" s="444">
        <f t="shared" ca="1" si="157"/>
        <v>-37888634168.514809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-37888634168.514809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-157869309.03547835</v>
      </c>
      <c r="L2910" s="444">
        <f t="shared" ca="1" si="157"/>
        <v>-38046503477.550285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-38046503477.550285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-158527097.8231262</v>
      </c>
      <c r="L2911" s="444">
        <f t="shared" ca="1" si="157"/>
        <v>-38205030575.373413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-38205030575.373413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-159187627.39738923</v>
      </c>
      <c r="L2912" s="444">
        <f t="shared" ca="1" si="157"/>
        <v>-38364218202.770805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-38364218202.770805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-159850909.17821169</v>
      </c>
      <c r="L2913" s="444">
        <f t="shared" ca="1" si="157"/>
        <v>-38524069111.94902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-38524069111.94902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-160516954.63312092</v>
      </c>
      <c r="L2914" s="444">
        <f t="shared" ca="1" si="157"/>
        <v>-38684586066.582138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-38684586066.582138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-161185775.27742559</v>
      </c>
      <c r="L2915" s="444">
        <f t="shared" ca="1" si="157"/>
        <v>-38845771841.859566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-38845771841.859566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-161857382.67441484</v>
      </c>
      <c r="L2916" s="444">
        <f t="shared" ca="1" si="157"/>
        <v>-39007629224.533981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-39007629224.533981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-162531788.43555826</v>
      </c>
      <c r="L2917" s="444">
        <f t="shared" ca="1" si="157"/>
        <v>-39170161012.969536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-39170161012.969536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-163209004.2207064</v>
      </c>
      <c r="L2918" s="444">
        <f t="shared" ca="1" si="157"/>
        <v>-39333370017.190239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-39333370017.190239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-163889041.73829266</v>
      </c>
      <c r="L2919" s="444">
        <f t="shared" ca="1" si="157"/>
        <v>-39497259058.928528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-39497259058.928528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-164571912.74553552</v>
      </c>
      <c r="L2920" s="444">
        <f t="shared" ca="1" si="157"/>
        <v>-39661830971.674065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-39661830971.674065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-165257629.04864192</v>
      </c>
      <c r="L2921" s="444">
        <f t="shared" ca="1" si="157"/>
        <v>-39827088600.72271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-39827088600.72271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-165946202.50301129</v>
      </c>
      <c r="L2922" s="444">
        <f t="shared" ca="1" si="157"/>
        <v>-39993034803.225723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-39993034803.225723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-166637645.01344052</v>
      </c>
      <c r="L2923" s="444">
        <f t="shared" ca="1" si="157"/>
        <v>-40159672448.239166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-40159672448.239166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-167331968.53432986</v>
      </c>
      <c r="L2924" s="444">
        <f t="shared" ca="1" si="157"/>
        <v>-40327004416.773499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-40327004416.773499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-168029185.06988958</v>
      </c>
      <c r="L2925" s="444">
        <f t="shared" ca="1" si="157"/>
        <v>-40495033601.843391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-40495033601.843391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-168729306.67434746</v>
      </c>
      <c r="L2926" s="444">
        <f t="shared" ca="1" si="157"/>
        <v>-40663762908.517738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-40663762908.517738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-169432345.45215723</v>
      </c>
      <c r="L2927" s="444">
        <f t="shared" ca="1" si="157"/>
        <v>-40833195253.969894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-40833195253.969894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-170138313.5582079</v>
      </c>
      <c r="L2928" s="444">
        <f t="shared" ca="1" si="157"/>
        <v>-41003333567.528099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-41003333567.528099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-170847223.19803375</v>
      </c>
      <c r="L2929" s="444">
        <f t="shared" ca="1" si="157"/>
        <v>-41174180790.726135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-41174180790.726135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-171559086.62802556</v>
      </c>
      <c r="L2930" s="444">
        <f t="shared" ca="1" si="157"/>
        <v>-41345739877.354164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-41345739877.354164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-172273916.15564236</v>
      </c>
      <c r="L2931" s="444">
        <f t="shared" ca="1" si="157"/>
        <v>-41518013793.509804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-41518013793.509804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-172991724.13962418</v>
      </c>
      <c r="L2932" s="444">
        <f t="shared" ca="1" si="157"/>
        <v>-41691005517.649429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-41691005517.649429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-173712522.99020594</v>
      </c>
      <c r="L2933" s="444">
        <f t="shared" ca="1" si="157"/>
        <v>-41864718040.639633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-41864718040.639633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-174436325.16933179</v>
      </c>
      <c r="L2934" s="444">
        <f t="shared" ca="1" si="157"/>
        <v>-42039154365.808968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-42039154365.808968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-175163143.1908707</v>
      </c>
      <c r="L2935" s="444">
        <f t="shared" ca="1" si="157"/>
        <v>-42214317508.99984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-42214317508.99984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-175892989.62083265</v>
      </c>
      <c r="L2936" s="444">
        <f t="shared" ca="1" si="157"/>
        <v>-42390210498.620674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-42390210498.620674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-176625877.07758614</v>
      </c>
      <c r="L2937" s="444">
        <f t="shared" ca="1" si="157"/>
        <v>-42566836375.698257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-42566836375.698257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-177361818.23207608</v>
      </c>
      <c r="L2938" s="444">
        <f t="shared" ca="1" si="157"/>
        <v>-42744198193.930336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-42744198193.930336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-178100825.80804306</v>
      </c>
      <c r="L2939" s="444">
        <f t="shared" ca="1" si="157"/>
        <v>-42922299019.73838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-42922299019.73838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-178842912.58224326</v>
      </c>
      <c r="L2940" s="444">
        <f t="shared" ca="1" si="157"/>
        <v>-43101141932.320625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-43101141932.320625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-179588091.38466927</v>
      </c>
      <c r="L2941" s="444">
        <f t="shared" ca="1" si="157"/>
        <v>-43280730023.705292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-43280730023.705292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-180336375.09877205</v>
      </c>
      <c r="L2942" s="444">
        <f t="shared" ca="1" si="157"/>
        <v>-43461066398.804062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-43461066398.804062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-181087776.66168359</v>
      </c>
      <c r="L2943" s="444">
        <f t="shared" ca="1" si="157"/>
        <v>-43642154175.465744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-43642154175.465744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-181842309.06444061</v>
      </c>
      <c r="L2944" s="444">
        <f t="shared" ca="1" si="157"/>
        <v>-43823996484.530182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-43823996484.530182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-182599985.35220909</v>
      </c>
      <c r="L2945" s="444">
        <f t="shared" ca="1" si="157"/>
        <v>-44006596469.882393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-44006596469.882393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-183360818.62450996</v>
      </c>
      <c r="L2946" s="444">
        <f t="shared" ca="1" si="157"/>
        <v>-44189957288.506905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-44189957288.506905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-184124822.03544542</v>
      </c>
      <c r="L2947" s="444">
        <f t="shared" ca="1" si="157"/>
        <v>-44374082110.542351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-44374082110.542351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-184892008.79392645</v>
      </c>
      <c r="L2948" s="444">
        <f t="shared" ca="1" si="157"/>
        <v>-44558974119.336281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-44558974119.336281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-185662392.16390118</v>
      </c>
      <c r="L2949" s="444">
        <f t="shared" ca="1" si="157"/>
        <v>-44744636511.500183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-44744636511.500183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-186435985.46458408</v>
      </c>
      <c r="L2950" s="444">
        <f t="shared" ca="1" si="157"/>
        <v>-44931072496.964767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-44931072496.964767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-187212802.07068652</v>
      </c>
      <c r="L2951" s="444">
        <f t="shared" ca="1" si="157"/>
        <v>-45118285299.035454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-45118285299.035454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-187992855.41264772</v>
      </c>
      <c r="L2952" s="444">
        <f t="shared" ca="1" si="157"/>
        <v>-45306278154.448105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-45306278154.448105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-188776158.97686711</v>
      </c>
      <c r="L2953" s="444">
        <f t="shared" ca="1" si="157"/>
        <v>-45495054313.424973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-45495054313.424973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-189562726.30593738</v>
      </c>
      <c r="L2954" s="444">
        <f t="shared" ca="1" si="157"/>
        <v>-45684617039.730911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-45684617039.730911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-190352570.99887881</v>
      </c>
      <c r="L2955" s="444">
        <f t="shared" ca="1" si="157"/>
        <v>-45874969610.72979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-45874969610.72979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-191145706.71137413</v>
      </c>
      <c r="L2956" s="444">
        <f t="shared" ca="1" si="157"/>
        <v>-46066115317.441162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-46066115317.441162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-191942147.15600485</v>
      </c>
      <c r="L2957" s="444">
        <f t="shared" ca="1" si="157"/>
        <v>-46258057464.597168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-46258057464.597168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-192741906.10248819</v>
      </c>
      <c r="L2958" s="444">
        <f t="shared" ca="1" si="157"/>
        <v>-46450799370.699654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-46450799370.699654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-193544997.37791523</v>
      </c>
      <c r="L2959" s="444">
        <f t="shared" ca="1" si="157"/>
        <v>-46644344368.077568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-46644344368.077568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-194351434.86698985</v>
      </c>
      <c r="L2960" s="444">
        <f t="shared" ca="1" si="157"/>
        <v>-46838695802.944557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-46838695802.944557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-195161232.51226899</v>
      </c>
      <c r="L2961" s="444">
        <f t="shared" ca="1" si="157"/>
        <v>-47033857035.456825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-47033857035.456825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-195974404.31440344</v>
      </c>
      <c r="L2962" s="444">
        <f t="shared" ca="1" si="157"/>
        <v>-47229831439.771225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-47229831439.771225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-196790964.33238012</v>
      </c>
      <c r="L2963" s="444">
        <f t="shared" ca="1" si="157"/>
        <v>-47426622404.103607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-47426622404.103607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-197610926.68376502</v>
      </c>
      <c r="L2964" s="444">
        <f t="shared" ca="1" si="157"/>
        <v>-47624233330.787369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-47624233330.787369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-198434305.54494736</v>
      </c>
      <c r="L2965" s="444">
        <f t="shared" ca="1" si="157"/>
        <v>-47822667636.332314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-47822667636.332314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-199261115.15138465</v>
      </c>
      <c r="L2966" s="444">
        <f t="shared" ca="1" si="157"/>
        <v>-48021928751.483696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-48021928751.483696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-200091369.79784873</v>
      </c>
      <c r="L2967" s="444">
        <f t="shared" ca="1" si="157"/>
        <v>-48222020121.281548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-48222020121.281548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-200925083.83867311</v>
      </c>
      <c r="L2968" s="444">
        <f t="shared" ca="1" si="157"/>
        <v>-48422945205.120224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-48422945205.120224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-201762271.68800092</v>
      </c>
      <c r="L2969" s="444">
        <f t="shared" ca="1" si="157"/>
        <v>-48624707476.808228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-48624707476.808228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-202602947.82003427</v>
      </c>
      <c r="L2970" s="444">
        <f t="shared" ca="1" si="157"/>
        <v>-48827310424.628265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-48827310424.628265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-203447126.76928443</v>
      </c>
      <c r="L2971" s="444">
        <f t="shared" ca="1" si="157"/>
        <v>-49030757551.397552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-49030757551.397552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-204294823.13082314</v>
      </c>
      <c r="L2972" s="444">
        <f t="shared" ca="1" si="157"/>
        <v>-49235052374.528374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-49235052374.528374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-205146051.56053489</v>
      </c>
      <c r="L2973" s="444">
        <f t="shared" ca="1" si="157"/>
        <v>-49440198426.088905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-49440198426.088905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-206000826.77537045</v>
      </c>
      <c r="L2974" s="444">
        <f t="shared" ca="1" si="157"/>
        <v>-49646199252.864273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-49646199252.864273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-206859163.55360115</v>
      </c>
      <c r="L2975" s="444">
        <f t="shared" ca="1" si="157"/>
        <v>-49853058416.417877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-49853058416.417877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-207721076.73507449</v>
      </c>
      <c r="L2976" s="444">
        <f t="shared" ca="1" si="157"/>
        <v>-50060779493.152954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-50060779493.152954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-208586581.22147065</v>
      </c>
      <c r="L2977" s="444">
        <f t="shared" ca="1" si="157"/>
        <v>-50269366074.374428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-50269366074.374428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-209455691.97656012</v>
      </c>
      <c r="L2978" s="444">
        <f t="shared" ca="1" si="157"/>
        <v>-50478821766.35099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-50478821766.35099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-210328424.02646247</v>
      </c>
      <c r="L2979" s="444">
        <f t="shared" ca="1" si="157"/>
        <v>-50689150190.377449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-50689150190.377449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-211204792.45990604</v>
      </c>
      <c r="L2980" s="444">
        <f t="shared" ca="1" si="157"/>
        <v>-50900354982.837357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-50900354982.837357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-212084812.42848897</v>
      </c>
      <c r="L2981" s="444">
        <f t="shared" ca="1" si="157"/>
        <v>-51112439795.265846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-51112439795.265846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-212968499.14694104</v>
      </c>
      <c r="L2982" s="444">
        <f t="shared" ca="1" si="157"/>
        <v>-51325408294.412788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-51325408294.412788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-213855867.8933866</v>
      </c>
      <c r="L2983" s="444">
        <f t="shared" ca="1" si="157"/>
        <v>-51539264162.306175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-51539264162.306175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-214746934.00960907</v>
      </c>
      <c r="L2984" s="444">
        <f t="shared" ca="1" si="157"/>
        <v>-51754011096.315781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-51754011096.315781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-215641712.90131575</v>
      </c>
      <c r="L2985" s="444">
        <f t="shared" ca="1" si="157"/>
        <v>-51969652809.217094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-51969652809.217094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-216540220.03840455</v>
      </c>
      <c r="L2986" s="444">
        <f t="shared" ca="1" si="157"/>
        <v>-52186193029.255501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-52186193029.255501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-217442470.95523125</v>
      </c>
      <c r="L2987" s="444">
        <f t="shared" ca="1" si="157"/>
        <v>-52403635500.210732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-52403635500.210732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-218348481.25087804</v>
      </c>
      <c r="L2988" s="444">
        <f t="shared" ca="1" si="157"/>
        <v>-52621983981.461609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-52621983981.461609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-219258266.58942336</v>
      </c>
      <c r="L2989" s="444">
        <f t="shared" ca="1" si="157"/>
        <v>-52841242248.051033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-52841242248.051033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-220171842.70021263</v>
      </c>
      <c r="L2990" s="444">
        <f t="shared" ca="1" si="157"/>
        <v>-53061414090.751244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-53061414090.751244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-221089225.37813017</v>
      </c>
      <c r="L2991" s="444">
        <f t="shared" ca="1" si="157"/>
        <v>-53282503316.129372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-53282503316.129372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-222010430.48387238</v>
      </c>
      <c r="L2992" s="444">
        <f t="shared" ca="1" si="157"/>
        <v>-53504513746.613243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-53504513746.613243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-222935473.94422185</v>
      </c>
      <c r="L2993" s="444">
        <f t="shared" ca="1" si="157"/>
        <v>-53727449220.557465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-53727449220.557465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-223864371.75232276</v>
      </c>
      <c r="L2994" s="444">
        <f t="shared" ca="1" si="157"/>
        <v>-53951313592.309784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-53951313592.309784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-224797139.96795741</v>
      </c>
      <c r="L2995" s="444">
        <f t="shared" ca="1" si="157"/>
        <v>-54176110732.27774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-54176110732.27774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-225733794.71782392</v>
      </c>
      <c r="L2996" s="444">
        <f t="shared" ca="1" si="157"/>
        <v>-54401844526.995567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-54401844526.995567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-226674352.19581485</v>
      </c>
      <c r="L2997" s="444">
        <f t="shared" ca="1" si="157"/>
        <v>-54628518879.191383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-54628518879.191383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-227618828.66329741</v>
      </c>
      <c r="L2998" s="444">
        <f t="shared" ca="1" si="157"/>
        <v>-54856137707.854683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-54856137707.854683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-228567240.44939446</v>
      </c>
      <c r="L2999" s="444">
        <f t="shared" ca="1" si="157"/>
        <v>-55084704948.304077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-55084704948.304077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-229519603.95126694</v>
      </c>
      <c r="L3000" s="444">
        <f t="shared" ca="1" si="157"/>
        <v>-55314224552.255341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-55314224552.255341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-230475935.63439724</v>
      </c>
      <c r="L3001" s="444">
        <f t="shared" ca="1" si="157"/>
        <v>-55544700487.88974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-55544700487.88974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-231436252.0328739</v>
      </c>
      <c r="L3002" s="444">
        <f t="shared" ca="1" si="157"/>
        <v>-55776136739.922615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-55776136739.922615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-232400569.74967757</v>
      </c>
      <c r="L3003" s="444">
        <f t="shared" ca="1" si="157"/>
        <v>-56008537309.672295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-56008537309.672295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-233368905.45696786</v>
      </c>
      <c r="L3004" s="444">
        <f t="shared" ca="1" si="157"/>
        <v>-56241906215.129265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-56241906215.129265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-234341275.89637193</v>
      </c>
      <c r="L3005" s="444">
        <f t="shared" ca="1" si="157"/>
        <v>-56476247491.025635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-56476247491.025635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-235317697.87927347</v>
      </c>
      <c r="L3006" s="444">
        <f t="shared" ca="1" si="157"/>
        <v>-56711565188.904907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-56711565188.904907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-236298188.2871038</v>
      </c>
      <c r="L3007" s="444">
        <f t="shared" ca="1" si="157"/>
        <v>-56947863377.192009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-56947863377.192009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-237282764.07163337</v>
      </c>
      <c r="L3008" s="444">
        <f t="shared" ca="1" si="157"/>
        <v>-57185146141.263641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-57185146141.263641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-238271442.25526518</v>
      </c>
      <c r="L3009" s="444">
        <f t="shared" ca="1" si="157"/>
        <v>-57423417583.518906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-57423417583.518906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-239264239.9313288</v>
      </c>
      <c r="L3010" s="444">
        <f t="shared" ca="1" si="157"/>
        <v>-57662681823.450233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-57662681823.450233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-240261174.26437595</v>
      </c>
      <c r="L3011" s="444">
        <f t="shared" ca="1" si="157"/>
        <v>-57902942997.714607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-57902942997.714607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-241262262.49047753</v>
      </c>
      <c r="L3012" s="444">
        <f t="shared" ca="1" si="157"/>
        <v>-58144205260.205086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-58144205260.205086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-242267521.91752118</v>
      </c>
      <c r="L3013" s="444">
        <f t="shared" ca="1" si="157"/>
        <v>-58386472782.122604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-58386472782.122604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-243276969.92551082</v>
      </c>
      <c r="L3014" s="444">
        <f t="shared" ca="1" si="157"/>
        <v>-58629749752.048119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-58629749752.048119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-244290623.96686718</v>
      </c>
      <c r="L3015" s="444">
        <f t="shared" ca="1" si="157"/>
        <v>-58874040376.014984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-58874040376.014984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-245308501.5667291</v>
      </c>
      <c r="L3016" s="444">
        <f t="shared" ca="1" si="157"/>
        <v>-59119348877.581711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-59119348877.581711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-246330620.32325712</v>
      </c>
      <c r="L3017" s="444">
        <f t="shared" ca="1" si="157"/>
        <v>-59365679497.904968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-59365679497.904968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-247356997.90793738</v>
      </c>
      <c r="L3018" s="444">
        <f t="shared" ca="1" si="157"/>
        <v>-59613036495.812904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-59613036495.812904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-248387652.06588706</v>
      </c>
      <c r="L3019" s="444">
        <f t="shared" ca="1" si="157"/>
        <v>-59861424147.878792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-59861424147.878792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-249422600.61616161</v>
      </c>
      <c r="L3020" s="444">
        <f t="shared" ca="1" si="157"/>
        <v>-60110846748.494957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-60110846748.494957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-250461861.45206231</v>
      </c>
      <c r="L3021" s="444">
        <f t="shared" ca="1" si="157"/>
        <v>-60361308609.947021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-60361308609.947021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-251505452.54144594</v>
      </c>
      <c r="L3022" s="444">
        <f t="shared" ca="1" si="157"/>
        <v>-60612814062.488464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-60612814062.488464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-252553391.92703527</v>
      </c>
      <c r="L3023" s="444">
        <f t="shared" ca="1" si="157"/>
        <v>-60865367454.415497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-60865367454.415497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-253605697.72673127</v>
      </c>
      <c r="L3024" s="444">
        <f t="shared" ca="1" si="157"/>
        <v>-61118973152.142227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-61118973152.142227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-254662388.13392594</v>
      </c>
      <c r="L3025" s="444">
        <f t="shared" ca="1" si="157"/>
        <v>-61373635540.276154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-61373635540.276154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-255723481.41781726</v>
      </c>
      <c r="L3026" s="444">
        <f t="shared" ca="1" si="157"/>
        <v>-61629359021.69397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-61629359021.69397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-256788995.92372489</v>
      </c>
      <c r="L3027" s="444">
        <f t="shared" ca="1" si="157"/>
        <v>-61886148017.617691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-61886148017.617691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-257858950.07340705</v>
      </c>
      <c r="L3028" s="444">
        <f t="shared" ca="1" si="157"/>
        <v>-62144006967.691101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-62144006967.691101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-258933362.36537954</v>
      </c>
      <c r="L3029" s="444">
        <f t="shared" ca="1" si="157"/>
        <v>-62402940330.05648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-62402940330.05648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-260012251.37523532</v>
      </c>
      <c r="L3030" s="444">
        <f t="shared" ca="1" si="157"/>
        <v>-62662952581.431717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-62662952581.431717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-261095635.7559655</v>
      </c>
      <c r="L3031" s="444">
        <f t="shared" ca="1" si="157"/>
        <v>-62924048217.187683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-62924048217.187683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-262183534.23828205</v>
      </c>
      <c r="L3032" s="444">
        <f t="shared" ca="1" si="157"/>
        <v>-63186231751.425964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-63186231751.425964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-263275965.63094148</v>
      </c>
      <c r="L3033" s="444">
        <f t="shared" ca="1" si="157"/>
        <v>-63449507717.056908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-63449507717.056908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-264372948.82107043</v>
      </c>
      <c r="L3034" s="444">
        <f t="shared" ca="1" si="157"/>
        <v>-63713880665.877975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-63713880665.877975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-265474502.77449158</v>
      </c>
      <c r="L3035" s="444">
        <f t="shared" ca="1" si="157"/>
        <v>-63979355168.652466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-63979355168.652466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-266580646.53605193</v>
      </c>
      <c r="L3036" s="444">
        <f t="shared" ca="1" si="157"/>
        <v>-64245935815.188515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-64245935815.188515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-267691399.22995213</v>
      </c>
      <c r="L3037" s="444">
        <f t="shared" ca="1" si="157"/>
        <v>-64513627214.418465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-64513627214.418465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-268806780.06007695</v>
      </c>
      <c r="L3038" s="444">
        <f t="shared" ca="1" si="157"/>
        <v>-64782433994.478539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-64782433994.478539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-269926808.31032723</v>
      </c>
      <c r="L3039" s="444">
        <f t="shared" ca="1" si="157"/>
        <v>-65052360802.788864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-65052360802.788864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-271051503.3449536</v>
      </c>
      <c r="L3040" s="444">
        <f t="shared" ca="1" si="157"/>
        <v>-65323412306.13382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-65323412306.13382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-272180884.60889089</v>
      </c>
      <c r="L3041" s="444">
        <f t="shared" ca="1" si="157"/>
        <v>-65595593190.742714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-65595593190.742714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-273314971.62809461</v>
      </c>
      <c r="L3042" s="444">
        <f t="shared" ca="1" si="157"/>
        <v>-65868908162.370811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-65868908162.370811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-274453784.0098784</v>
      </c>
      <c r="L3043" s="444">
        <f t="shared" ca="1" si="157"/>
        <v>-66143361946.380692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-66143361946.380692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-275597341.44325286</v>
      </c>
      <c r="L3044" s="444">
        <f t="shared" ca="1" si="157"/>
        <v>-66418959287.823944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-66418959287.823944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-276745663.69926643</v>
      </c>
      <c r="L3045" s="444">
        <f t="shared" ca="1" si="157"/>
        <v>-66695704951.523209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-66695704951.523209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-277898770.6313467</v>
      </c>
      <c r="L3046" s="444">
        <f t="shared" ca="1" si="157"/>
        <v>-66973603722.154556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-66973603722.154556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-279056682.17564392</v>
      </c>
      <c r="L3047" s="444">
        <f t="shared" ca="1" si="157"/>
        <v>-67252660404.3302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-67252660404.3302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-280219418.35137582</v>
      </c>
      <c r="L3048" s="444">
        <f t="shared" ca="1" si="157"/>
        <v>-67532879822.68158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-67532879822.68158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-281386999.26117325</v>
      </c>
      <c r="L3049" s="444">
        <f t="shared" ca="1" si="157"/>
        <v>-67814266821.942749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-67814266821.942749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-282559445.0914281</v>
      </c>
      <c r="L3050" s="444">
        <f t="shared" ca="1" si="157"/>
        <v>-68096826267.03418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-68096826267.03418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-283736776.11264241</v>
      </c>
      <c r="L3051" s="444">
        <f t="shared" ca="1" si="157"/>
        <v>-68380563043.14682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-68380563043.14682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-284919012.6797784</v>
      </c>
      <c r="L3052" s="444">
        <f t="shared" ca="1" si="157"/>
        <v>-68665482055.826599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-68665482055.826599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-286106175.23261082</v>
      </c>
      <c r="L3053" s="444">
        <f t="shared" ca="1" si="157"/>
        <v>-68951588231.059204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-68951588231.059204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-287298284.29607999</v>
      </c>
      <c r="L3054" s="444">
        <f t="shared" ca="1" si="157"/>
        <v>-69238886515.355286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-69238886515.355286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-288495360.48064703</v>
      </c>
      <c r="L3055" s="444">
        <f t="shared" ca="1" si="157"/>
        <v>-69527381875.835938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-69527381875.835938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-289697424.48264974</v>
      </c>
      <c r="L3056" s="444">
        <f t="shared" ca="1" si="157"/>
        <v>-69817079300.318588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-69817079300.318588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-290904497.08466077</v>
      </c>
      <c r="L3057" s="444">
        <f t="shared" ca="1" si="157"/>
        <v>-70107983797.403244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-70107983797.403244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-292116599.15584683</v>
      </c>
      <c r="L3058" s="444">
        <f t="shared" ca="1" si="157"/>
        <v>-70400100396.559097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-70400100396.559097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-293333751.65232956</v>
      </c>
      <c r="L3059" s="444">
        <f t="shared" ca="1" si="157"/>
        <v>-70693434148.211426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-70693434148.211426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-294555975.61754763</v>
      </c>
      <c r="L3060" s="444">
        <f t="shared" ca="1" si="157"/>
        <v>-70987990123.828979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-70987990123.828979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-295783292.18262076</v>
      </c>
      <c r="L3061" s="444">
        <f t="shared" ca="1" si="157"/>
        <v>-71283773416.011597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-71283773416.011597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-297015722.566715</v>
      </c>
      <c r="L3062" s="444">
        <f t="shared" ca="1" si="157"/>
        <v>-71580789138.578308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-71580789138.578308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-298253288.07740963</v>
      </c>
      <c r="L3063" s="444">
        <f t="shared" ca="1" si="157"/>
        <v>-71879042426.655716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-71879042426.655716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-299496010.11106551</v>
      </c>
      <c r="L3064" s="444">
        <f t="shared" ca="1" si="157"/>
        <v>-72178538436.766785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-72178538436.766785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-300743910.1531949</v>
      </c>
      <c r="L3065" s="444">
        <f t="shared" ca="1" si="157"/>
        <v>-72479282346.919983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-72479282346.919983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-301997009.77883327</v>
      </c>
      <c r="L3066" s="444">
        <f t="shared" ca="1" si="157"/>
        <v>-72781279356.698822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-72781279356.698822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-303255330.65291178</v>
      </c>
      <c r="L3067" s="444">
        <f t="shared" ca="1" si="157"/>
        <v>-73084534687.35173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-73084534687.35173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-304518894.5306322</v>
      </c>
      <c r="L3068" s="444">
        <f t="shared" ref="L3068:L3322" ca="1" si="162">I3068-J3068+K3068</f>
        <v>-73389053581.88237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-73389053581.88237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-305787723.2578432</v>
      </c>
      <c r="L3069" s="444">
        <f t="shared" ca="1" si="162"/>
        <v>-73694841305.140213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-73694841305.140213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-307061838.77141756</v>
      </c>
      <c r="L3070" s="444">
        <f t="shared" ca="1" si="162"/>
        <v>-74001903143.911636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-74001903143.911636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-308341263.09963179</v>
      </c>
      <c r="L3071" s="444">
        <f t="shared" ca="1" si="162"/>
        <v>-74310244407.011261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-74310244407.011261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-309626018.36254692</v>
      </c>
      <c r="L3072" s="444">
        <f t="shared" ca="1" si="162"/>
        <v>-74619870425.37381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-74619870425.37381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-310916126.77239084</v>
      </c>
      <c r="L3073" s="444">
        <f t="shared" ca="1" si="162"/>
        <v>-74930786552.146194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-74930786552.146194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-312211610.63394248</v>
      </c>
      <c r="L3074" s="444">
        <f t="shared" ca="1" si="162"/>
        <v>-75242998162.780136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-75242998162.780136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-313512492.34491724</v>
      </c>
      <c r="L3075" s="444">
        <f t="shared" ca="1" si="162"/>
        <v>-75556510655.125046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-75556510655.125046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-314818794.39635438</v>
      </c>
      <c r="L3076" s="444">
        <f t="shared" ca="1" si="162"/>
        <v>-75871329449.521393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-75871329449.521393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-316130539.37300581</v>
      </c>
      <c r="L3077" s="444">
        <f t="shared" ca="1" si="162"/>
        <v>-76187459988.894394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-76187459988.894394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-317447749.95372665</v>
      </c>
      <c r="L3078" s="444">
        <f t="shared" ca="1" si="162"/>
        <v>-76504907738.848114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-76504907738.848114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-318770448.91186714</v>
      </c>
      <c r="L3079" s="444">
        <f t="shared" ca="1" si="162"/>
        <v>-76823678187.759979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-76823678187.759979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-320098659.11566657</v>
      </c>
      <c r="L3080" s="444">
        <f t="shared" ca="1" si="162"/>
        <v>-77143776846.875641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-77143776846.875641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-321432403.5286485</v>
      </c>
      <c r="L3081" s="444">
        <f t="shared" ca="1" si="162"/>
        <v>-77465209250.404297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-77465209250.404297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-322771705.21001792</v>
      </c>
      <c r="L3082" s="444">
        <f t="shared" ca="1" si="162"/>
        <v>-77787980955.614319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-77787980955.614319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-324116587.31505966</v>
      </c>
      <c r="L3083" s="444">
        <f t="shared" ca="1" si="162"/>
        <v>-78112097542.929382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-78112097542.929382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-325467073.09553909</v>
      </c>
      <c r="L3084" s="444">
        <f t="shared" ca="1" si="162"/>
        <v>-78437564616.024918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-78437564616.024918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-326823185.90010381</v>
      </c>
      <c r="L3085" s="444">
        <f t="shared" ca="1" si="162"/>
        <v>-78764387801.925018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-78764387801.925018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-328184949.17468756</v>
      </c>
      <c r="L3086" s="444">
        <f t="shared" ca="1" si="162"/>
        <v>-79092572751.099701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-79092572751.099701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-329552386.46291542</v>
      </c>
      <c r="L3087" s="444">
        <f t="shared" ca="1" si="162"/>
        <v>-79422125137.562622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-79422125137.562622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-330925521.40651095</v>
      </c>
      <c r="L3088" s="444">
        <f t="shared" ca="1" si="162"/>
        <v>-79753050658.969131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-79753050658.969131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-332304377.74570471</v>
      </c>
      <c r="L3089" s="444">
        <f t="shared" ca="1" si="162"/>
        <v>-80085355036.714844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-80085355036.714844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-333688979.31964517</v>
      </c>
      <c r="L3090" s="444">
        <f t="shared" ca="1" si="162"/>
        <v>-80419044016.034485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-80419044016.034485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-335079350.06681037</v>
      </c>
      <c r="L3091" s="444">
        <f t="shared" ca="1" si="162"/>
        <v>-80754123366.101288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-80754123366.101288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-336475514.02542204</v>
      </c>
      <c r="L3092" s="444">
        <f t="shared" ca="1" si="162"/>
        <v>-81090598880.126709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-81090598880.126709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-337877495.33386129</v>
      </c>
      <c r="L3093" s="444">
        <f t="shared" ca="1" si="162"/>
        <v>-81428476375.460571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-81428476375.460571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-339285318.23108572</v>
      </c>
      <c r="L3094" s="444">
        <f t="shared" ca="1" si="162"/>
        <v>-81767761693.69165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-81767761693.69165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-340699007.05704856</v>
      </c>
      <c r="L3095" s="444">
        <f t="shared" ca="1" si="162"/>
        <v>-82108460700.748703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-82108460700.748703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-342118586.25311959</v>
      </c>
      <c r="L3096" s="444">
        <f t="shared" ca="1" si="162"/>
        <v>-82450579287.001816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-82450579287.001816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-343544080.36250758</v>
      </c>
      <c r="L3097" s="444">
        <f t="shared" ca="1" si="162"/>
        <v>-82794123367.364319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-82794123367.364319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-344975514.03068465</v>
      </c>
      <c r="L3098" s="444">
        <f t="shared" ca="1" si="162"/>
        <v>-83139098881.395004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-83139098881.395004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-346412912.00581253</v>
      </c>
      <c r="L3099" s="444">
        <f t="shared" ca="1" si="162"/>
        <v>-83485511793.400818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-83485511793.400818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-347856299.13917005</v>
      </c>
      <c r="L3100" s="444">
        <f t="shared" ca="1" si="162"/>
        <v>-83833368092.539993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-83833368092.539993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-349305700.38558328</v>
      </c>
      <c r="L3101" s="444">
        <f t="shared" ca="1" si="162"/>
        <v>-84182673792.925583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-84182673792.925583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-350761140.80385661</v>
      </c>
      <c r="L3102" s="444">
        <f t="shared" ca="1" si="162"/>
        <v>-84533434933.729446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-84533434933.729446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-352222645.55720603</v>
      </c>
      <c r="L3103" s="444">
        <f t="shared" ca="1" si="162"/>
        <v>-84885657579.286652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-84885657579.286652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-353690239.91369438</v>
      </c>
      <c r="L3104" s="444">
        <f t="shared" ca="1" si="162"/>
        <v>-85239347819.200348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-85239347819.200348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-355163949.2466681</v>
      </c>
      <c r="L3105" s="444">
        <f t="shared" ca="1" si="162"/>
        <v>-85594511768.447021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-85594511768.447021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-356643799.03519595</v>
      </c>
      <c r="L3106" s="444">
        <f t="shared" ca="1" si="162"/>
        <v>-85951155567.482224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-85951155567.482224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-358129814.86450928</v>
      </c>
      <c r="L3107" s="444">
        <f t="shared" ca="1" si="162"/>
        <v>-86309285382.346725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-86309285382.346725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-359622022.42644471</v>
      </c>
      <c r="L3108" s="444">
        <f t="shared" ca="1" si="162"/>
        <v>-86668907404.773163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-86668907404.773163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-361120447.51988816</v>
      </c>
      <c r="L3109" s="444">
        <f t="shared" ca="1" si="162"/>
        <v>-87030027852.293045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-87030027852.293045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-362625116.05122101</v>
      </c>
      <c r="L3110" s="444">
        <f t="shared" ca="1" si="162"/>
        <v>-87392652968.344269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-87392652968.344269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-364136054.03476781</v>
      </c>
      <c r="L3111" s="444">
        <f t="shared" ca="1" si="162"/>
        <v>-87756789022.379044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-87756789022.379044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-365653287.59324598</v>
      </c>
      <c r="L3112" s="444">
        <f t="shared" ca="1" si="162"/>
        <v>-88122442309.97229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-88122442309.97229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-367176842.95821786</v>
      </c>
      <c r="L3113" s="444">
        <f t="shared" ca="1" si="162"/>
        <v>-88489619152.930511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-88489619152.930511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-368706746.4705438</v>
      </c>
      <c r="L3114" s="444">
        <f t="shared" ca="1" si="162"/>
        <v>-88858325899.401062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-88858325899.401062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-370243024.58083773</v>
      </c>
      <c r="L3115" s="444">
        <f t="shared" ca="1" si="162"/>
        <v>-89228568923.981903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-89228568923.981903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-371785703.84992456</v>
      </c>
      <c r="L3116" s="444">
        <f t="shared" ca="1" si="162"/>
        <v>-89600354627.831833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-89600354627.831833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-373334810.94929928</v>
      </c>
      <c r="L3117" s="444">
        <f t="shared" ca="1" si="162"/>
        <v>-89973689438.781128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-89973689438.781128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-374890372.66158801</v>
      </c>
      <c r="L3118" s="444">
        <f t="shared" ca="1" si="162"/>
        <v>-90348579811.442719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-90348579811.442719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-376452415.88101131</v>
      </c>
      <c r="L3119" s="444">
        <f t="shared" ca="1" si="162"/>
        <v>-90725032227.32373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-90725032227.32373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-378020967.61384887</v>
      </c>
      <c r="L3120" s="444">
        <f t="shared" ca="1" si="162"/>
        <v>-91103053194.937576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-91103053194.937576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-379596054.97890657</v>
      </c>
      <c r="L3121" s="444">
        <f t="shared" ca="1" si="162"/>
        <v>-91482649249.916489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-91482649249.916489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-381177705.20798534</v>
      </c>
      <c r="L3122" s="444">
        <f t="shared" ca="1" si="162"/>
        <v>-91863826955.124481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-91863826955.124481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-382765945.64635199</v>
      </c>
      <c r="L3123" s="444">
        <f t="shared" ca="1" si="162"/>
        <v>-92246592900.770828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-92246592900.770828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-384360803.7532118</v>
      </c>
      <c r="L3124" s="444">
        <f t="shared" ca="1" si="162"/>
        <v>-92630953704.524033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-92630953704.524033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-385962307.10218346</v>
      </c>
      <c r="L3125" s="444">
        <f t="shared" ca="1" si="162"/>
        <v>-93016916011.626221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-93016916011.626221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-387570483.38177592</v>
      </c>
      <c r="L3126" s="444">
        <f t="shared" ca="1" si="162"/>
        <v>-93404486495.007996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-93404486495.007996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-389185360.39586663</v>
      </c>
      <c r="L3127" s="444">
        <f t="shared" ca="1" si="162"/>
        <v>-93793671855.40387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-93793671855.40387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-390806966.06418276</v>
      </c>
      <c r="L3128" s="444">
        <f t="shared" ca="1" si="162"/>
        <v>-94184478821.468048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-94184478821.468048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-392435328.42278355</v>
      </c>
      <c r="L3129" s="444">
        <f t="shared" ca="1" si="162"/>
        <v>-94576914149.890839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-94576914149.890839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-394070475.62454516</v>
      </c>
      <c r="L3130" s="444">
        <f t="shared" ca="1" si="162"/>
        <v>-94970984625.515381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-94970984625.515381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-395712435.93964744</v>
      </c>
      <c r="L3131" s="444">
        <f t="shared" ca="1" si="162"/>
        <v>-95366697061.455032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-95366697061.455032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-397361237.75606263</v>
      </c>
      <c r="L3132" s="444">
        <f t="shared" ca="1" si="162"/>
        <v>-95764058299.21109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-95764058299.21109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-399016909.58004618</v>
      </c>
      <c r="L3133" s="444">
        <f t="shared" ca="1" si="162"/>
        <v>-96163075208.791138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-96163075208.791138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-400679480.03662974</v>
      </c>
      <c r="L3134" s="444">
        <f t="shared" ca="1" si="162"/>
        <v>-96563754688.827774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-96563754688.827774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-402348977.8701157</v>
      </c>
      <c r="L3135" s="444">
        <f t="shared" ca="1" si="162"/>
        <v>-96966103666.697891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-96966103666.697891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-404025431.94457453</v>
      </c>
      <c r="L3136" s="444">
        <f t="shared" ca="1" si="162"/>
        <v>-97370129098.642471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-97370129098.642471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-405708871.24434364</v>
      </c>
      <c r="L3137" s="444">
        <f t="shared" ca="1" si="162"/>
        <v>-97775837969.88681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-97775837969.88681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-407399324.87452835</v>
      </c>
      <c r="L3138" s="444">
        <f t="shared" ca="1" si="162"/>
        <v>-98183237294.761337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-98183237294.761337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-409096822.06150556</v>
      </c>
      <c r="L3139" s="444">
        <f t="shared" ca="1" si="162"/>
        <v>-98592334116.822845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-98592334116.822845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-410801392.15342849</v>
      </c>
      <c r="L3140" s="444">
        <f t="shared" ca="1" si="162"/>
        <v>-99003135508.976273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-99003135508.976273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-412513064.62073445</v>
      </c>
      <c r="L3141" s="444">
        <f t="shared" ca="1" si="162"/>
        <v>-99415648573.597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-99415648573.597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-414231869.05665416</v>
      </c>
      <c r="L3142" s="444">
        <f t="shared" ca="1" si="162"/>
        <v>-99829880442.653656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-99829880442.653656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-415957835.17772359</v>
      </c>
      <c r="L3143" s="444">
        <f t="shared" ca="1" si="162"/>
        <v>-100245838277.83138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-100245838277.83138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-417690992.82429737</v>
      </c>
      <c r="L3144" s="444">
        <f t="shared" ca="1" si="162"/>
        <v>-100663529270.65567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-100663529270.65567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-419431371.96106529</v>
      </c>
      <c r="L3145" s="444">
        <f t="shared" ca="1" si="162"/>
        <v>-101082960642.61673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-101082960642.61673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-421179002.67756969</v>
      </c>
      <c r="L3146" s="444">
        <f t="shared" ca="1" si="162"/>
        <v>-101504139645.2943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-101504139645.2943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-422933915.18872625</v>
      </c>
      <c r="L3147" s="444">
        <f t="shared" ca="1" si="162"/>
        <v>-101927073560.48302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-101927073560.48302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-424696139.83534592</v>
      </c>
      <c r="L3148" s="444">
        <f t="shared" ca="1" si="162"/>
        <v>-102351769700.31836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-102351769700.31836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-426465707.08465981</v>
      </c>
      <c r="L3149" s="444">
        <f t="shared" ca="1" si="162"/>
        <v>-102778235407.40302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-102778235407.40302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-428242647.53084588</v>
      </c>
      <c r="L3150" s="444">
        <f t="shared" ca="1" si="162"/>
        <v>-103206478054.93387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-103206478054.93387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-430026991.89555776</v>
      </c>
      <c r="L3151" s="444">
        <f t="shared" ca="1" si="162"/>
        <v>-103636505046.82942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-103636505046.82942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-431818771.02845591</v>
      </c>
      <c r="L3152" s="444">
        <f t="shared" ca="1" si="162"/>
        <v>-104068323817.85788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-104068323817.85788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-433618015.90774113</v>
      </c>
      <c r="L3153" s="444">
        <f t="shared" ca="1" si="162"/>
        <v>-104501941833.76563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-104501941833.76563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-435424757.64069009</v>
      </c>
      <c r="L3154" s="444">
        <f t="shared" ca="1" si="162"/>
        <v>-104937366591.40631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-104937366591.40631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-437239027.46419293</v>
      </c>
      <c r="L3155" s="444">
        <f t="shared" ca="1" si="162"/>
        <v>-105374605618.8705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-105374605618.8705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-439060856.74529374</v>
      </c>
      <c r="L3156" s="444">
        <f t="shared" ca="1" si="162"/>
        <v>-105813666475.6158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-105813666475.6158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-440890276.98173249</v>
      </c>
      <c r="L3157" s="444">
        <f t="shared" ca="1" si="162"/>
        <v>-106254556752.59753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-106254556752.59753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-442727319.8024897</v>
      </c>
      <c r="L3158" s="444">
        <f t="shared" ca="1" si="162"/>
        <v>-106697284072.40002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-106697284072.40002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-444572016.96833342</v>
      </c>
      <c r="L3159" s="444">
        <f t="shared" ca="1" si="162"/>
        <v>-107141856089.36836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-107141856089.36836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-446424400.37236816</v>
      </c>
      <c r="L3160" s="444">
        <f t="shared" ca="1" si="162"/>
        <v>-107588280489.74074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-107588280489.74074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-448284502.04058647</v>
      </c>
      <c r="L3161" s="444">
        <f t="shared" ca="1" si="162"/>
        <v>-108036564991.78133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-108036564991.78133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-450152354.13242221</v>
      </c>
      <c r="L3162" s="444">
        <f t="shared" ca="1" si="162"/>
        <v>-108486717345.91374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-108486717345.91374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-452027988.94130725</v>
      </c>
      <c r="L3163" s="444">
        <f t="shared" ca="1" si="162"/>
        <v>-108938745334.85506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-108938745334.85506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-453911438.8952294</v>
      </c>
      <c r="L3164" s="444">
        <f t="shared" ca="1" si="162"/>
        <v>-109392656773.75029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-109392656773.75029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-455802736.55729282</v>
      </c>
      <c r="L3165" s="444">
        <f t="shared" ca="1" si="162"/>
        <v>-109848459510.30759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-109848459510.30759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-457701914.62628168</v>
      </c>
      <c r="L3166" s="444">
        <f t="shared" ca="1" si="162"/>
        <v>-110306161424.93387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-110306161424.93387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-459609005.93722445</v>
      </c>
      <c r="L3167" s="444">
        <f t="shared" ca="1" si="162"/>
        <v>-110765770430.87109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-110765770430.87109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-461524043.46196288</v>
      </c>
      <c r="L3168" s="444">
        <f t="shared" ca="1" si="162"/>
        <v>-111227294474.33305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-111227294474.33305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-463447060.30972105</v>
      </c>
      <c r="L3169" s="444">
        <f t="shared" ca="1" si="162"/>
        <v>-111690741534.64278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-111690741534.64278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-465378089.72767818</v>
      </c>
      <c r="L3170" s="444">
        <f t="shared" ca="1" si="162"/>
        <v>-112156119624.37045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-112156119624.37045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-467317165.10154361</v>
      </c>
      <c r="L3171" s="444">
        <f t="shared" ca="1" si="162"/>
        <v>-112623436789.472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-112623436789.472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-469264319.95613331</v>
      </c>
      <c r="L3172" s="444">
        <f t="shared" ca="1" si="162"/>
        <v>-113092701109.42813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-113092701109.42813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-471219587.95595056</v>
      </c>
      <c r="L3173" s="444">
        <f t="shared" ca="1" si="162"/>
        <v>-113563920697.38408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-113563920697.38408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-473183002.90576696</v>
      </c>
      <c r="L3174" s="444">
        <f t="shared" ca="1" si="162"/>
        <v>-114037103700.28984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-114037103700.28984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-475154598.75120765</v>
      </c>
      <c r="L3175" s="444">
        <f t="shared" ca="1" si="162"/>
        <v>-114512258299.04105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-114512258299.04105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-477134409.57933766</v>
      </c>
      <c r="L3176" s="444">
        <f t="shared" ca="1" si="162"/>
        <v>-114989392708.62038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-114989392708.62038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-479122469.61925149</v>
      </c>
      <c r="L3177" s="444">
        <f t="shared" ca="1" si="162"/>
        <v>-115468515178.23962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-115468515178.23962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-481118813.24266517</v>
      </c>
      <c r="L3178" s="444">
        <f t="shared" ca="1" si="162"/>
        <v>-115949633991.48228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-115949633991.48228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-483123474.96450949</v>
      </c>
      <c r="L3179" s="444">
        <f t="shared" ca="1" si="162"/>
        <v>-116432757466.44679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-116432757466.44679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-485136489.44352829</v>
      </c>
      <c r="L3180" s="444">
        <f t="shared" ca="1" si="162"/>
        <v>-116917893955.89032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-116917893955.89032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-487157891.48287624</v>
      </c>
      <c r="L3181" s="444">
        <f t="shared" ca="1" si="162"/>
        <v>-117405051847.3732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-117405051847.3732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-489187716.03072166</v>
      </c>
      <c r="L3182" s="444">
        <f t="shared" ca="1" si="162"/>
        <v>-117894239563.40392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-117894239563.40392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-491225998.18084961</v>
      </c>
      <c r="L3183" s="444">
        <f t="shared" ca="1" si="162"/>
        <v>-118385465561.58476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-118385465561.58476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-493272773.17326981</v>
      </c>
      <c r="L3184" s="444">
        <f t="shared" ca="1" si="162"/>
        <v>-118878738334.75803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-118878738334.75803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-495328076.3948251</v>
      </c>
      <c r="L3185" s="444">
        <f t="shared" ca="1" si="162"/>
        <v>-119374066411.15285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-119374066411.15285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-497391943.37980348</v>
      </c>
      <c r="L3186" s="444">
        <f t="shared" ca="1" si="162"/>
        <v>-119871458354.53265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-119871458354.53265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-499464409.81055266</v>
      </c>
      <c r="L3187" s="444">
        <f t="shared" ca="1" si="162"/>
        <v>-120370922764.3432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-120370922764.3432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-501545511.51809663</v>
      </c>
      <c r="L3188" s="444">
        <f t="shared" ca="1" si="162"/>
        <v>-120872468275.8613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-120872468275.8613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-503635284.48275542</v>
      </c>
      <c r="L3189" s="444">
        <f t="shared" ca="1" si="162"/>
        <v>-121376103560.34406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-121376103560.34406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-505733764.83476686</v>
      </c>
      <c r="L3190" s="444">
        <f t="shared" ca="1" si="162"/>
        <v>-121881837325.17882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-121881837325.17882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-507840988.85491174</v>
      </c>
      <c r="L3191" s="444">
        <f t="shared" ca="1" si="162"/>
        <v>-122389678314.03372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-122389678314.03372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-509956992.97514051</v>
      </c>
      <c r="L3192" s="444">
        <f t="shared" ca="1" si="162"/>
        <v>-122899635307.00887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-122899635307.00887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-512081813.77920365</v>
      </c>
      <c r="L3193" s="444">
        <f t="shared" ca="1" si="162"/>
        <v>-123411717120.78807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-123411717120.78807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-514215488.00328362</v>
      </c>
      <c r="L3194" s="444">
        <f t="shared" ca="1" si="162"/>
        <v>-123925932608.79135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-123925932608.79135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-516358052.53663057</v>
      </c>
      <c r="L3195" s="444">
        <f t="shared" ca="1" si="162"/>
        <v>-124442290661.32799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-124442290661.32799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-518509544.42219996</v>
      </c>
      <c r="L3196" s="444">
        <f t="shared" ca="1" si="162"/>
        <v>-124960800205.75018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-124960800205.75018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-520670000.85729247</v>
      </c>
      <c r="L3197" s="444">
        <f t="shared" ca="1" si="162"/>
        <v>-125481470206.60748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-125481470206.60748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-522839459.19419777</v>
      </c>
      <c r="L3198" s="444">
        <f t="shared" ca="1" si="162"/>
        <v>-126004309665.80168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-126004309665.80168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-525017956.9408403</v>
      </c>
      <c r="L3199" s="444">
        <f t="shared" ca="1" si="162"/>
        <v>-126529327622.74252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-126529327622.74252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-527205531.76142716</v>
      </c>
      <c r="L3200" s="444">
        <f t="shared" ca="1" si="162"/>
        <v>-127056533154.50395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-127056533154.50395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-529402221.47709972</v>
      </c>
      <c r="L3201" s="444">
        <f t="shared" ca="1" si="162"/>
        <v>-127585935375.98105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-127585935375.98105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-531608064.06658763</v>
      </c>
      <c r="L3202" s="444">
        <f t="shared" ca="1" si="162"/>
        <v>-128117543440.04764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-128117543440.04764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-533823097.66686517</v>
      </c>
      <c r="L3203" s="444">
        <f t="shared" ca="1" si="162"/>
        <v>-128651366537.71451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-128651366537.71451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-536047360.57381046</v>
      </c>
      <c r="L3204" s="444">
        <f t="shared" ca="1" si="162"/>
        <v>-129187413898.28831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-129187413898.28831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-538280891.24286807</v>
      </c>
      <c r="L3205" s="444">
        <f t="shared" ca="1" si="162"/>
        <v>-129725694789.53119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-129725694789.53119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-540523728.28971326</v>
      </c>
      <c r="L3206" s="444">
        <f t="shared" ca="1" si="162"/>
        <v>-130266218517.82091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-130266218517.82091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-542775910.49092042</v>
      </c>
      <c r="L3207" s="444">
        <f t="shared" ca="1" si="162"/>
        <v>-130808994428.31183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-130808994428.31183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-545037476.78463256</v>
      </c>
      <c r="L3208" s="444">
        <f t="shared" ca="1" si="162"/>
        <v>-131354031905.09647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-131354031905.09647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-547308466.27123523</v>
      </c>
      <c r="L3209" s="444">
        <f t="shared" ca="1" si="162"/>
        <v>-131901340371.36771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-131901340371.36771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-549588918.21403217</v>
      </c>
      <c r="L3210" s="444">
        <f t="shared" ca="1" si="162"/>
        <v>-132450929289.58174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-132450929289.58174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-551878872.03992403</v>
      </c>
      <c r="L3211" s="444">
        <f t="shared" ca="1" si="162"/>
        <v>-133002808161.62166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-133002808161.62166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-554178367.34009027</v>
      </c>
      <c r="L3212" s="444">
        <f t="shared" ca="1" si="162"/>
        <v>-133556986528.96175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-133556986528.96175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-556487443.87067389</v>
      </c>
      <c r="L3213" s="444">
        <f t="shared" ca="1" si="162"/>
        <v>-134113473972.83241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-134113473972.83241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-558806141.55346835</v>
      </c>
      <c r="L3214" s="444">
        <f t="shared" ca="1" si="162"/>
        <v>-134672280114.38588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-134672280114.38588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-561134500.4766078</v>
      </c>
      <c r="L3215" s="444">
        <f t="shared" ca="1" si="162"/>
        <v>-135233414614.86249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-135233414614.86249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-563472560.89526045</v>
      </c>
      <c r="L3216" s="444">
        <f t="shared" ca="1" si="162"/>
        <v>-135796887175.75775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-135796887175.75775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-565820363.232324</v>
      </c>
      <c r="L3217" s="444">
        <f t="shared" ca="1" si="162"/>
        <v>-136362707538.99008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-136362707538.99008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-568177948.07912529</v>
      </c>
      <c r="L3218" s="444">
        <f t="shared" ca="1" si="162"/>
        <v>-136930885487.06921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-136930885487.06921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-570545356.19612169</v>
      </c>
      <c r="L3219" s="444">
        <f t="shared" ca="1" si="162"/>
        <v>-137501430843.26535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-137501430843.26535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-572922628.51360559</v>
      </c>
      <c r="L3220" s="444">
        <f t="shared" ca="1" si="162"/>
        <v>-138074353471.77896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-138074353471.77896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-575309806.13241231</v>
      </c>
      <c r="L3221" s="444">
        <f t="shared" ca="1" si="162"/>
        <v>-138649663277.91138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-138649663277.91138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-577706930.32463074</v>
      </c>
      <c r="L3222" s="444">
        <f t="shared" ca="1" si="162"/>
        <v>-139227370208.23602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-139227370208.23602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-580114042.53431678</v>
      </c>
      <c r="L3223" s="444">
        <f t="shared" ca="1" si="162"/>
        <v>-139807484250.77032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-139807484250.77032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-582531184.37820971</v>
      </c>
      <c r="L3224" s="444">
        <f t="shared" ca="1" si="162"/>
        <v>-140390015435.14853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-140390015435.14853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-584958397.64645219</v>
      </c>
      <c r="L3225" s="444">
        <f t="shared" ca="1" si="162"/>
        <v>-140974973832.79498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-140974973832.79498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-587395724.30331242</v>
      </c>
      <c r="L3226" s="444">
        <f t="shared" ca="1" si="162"/>
        <v>-141562369557.0983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-141562369557.0983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-589843206.48790956</v>
      </c>
      <c r="L3227" s="444">
        <f t="shared" ca="1" si="162"/>
        <v>-142152212763.58621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-142152212763.58621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-592300886.51494253</v>
      </c>
      <c r="L3228" s="444">
        <f t="shared" ca="1" si="162"/>
        <v>-142744513650.10117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-142744513650.10117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-594768806.87542152</v>
      </c>
      <c r="L3229" s="444">
        <f t="shared" ca="1" si="162"/>
        <v>-143339282456.97659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-143339282456.97659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-597247010.23740244</v>
      </c>
      <c r="L3230" s="444">
        <f t="shared" ca="1" si="162"/>
        <v>-143936529467.21399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-143936529467.21399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-599735539.44672489</v>
      </c>
      <c r="L3231" s="444">
        <f t="shared" ca="1" si="162"/>
        <v>-144536265006.66071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-144536265006.66071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-602234437.52775288</v>
      </c>
      <c r="L3232" s="444">
        <f t="shared" ca="1" si="162"/>
        <v>-145138499444.18845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-145138499444.18845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-604743747.68411851</v>
      </c>
      <c r="L3233" s="444">
        <f t="shared" ca="1" si="162"/>
        <v>-145743243191.87256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-145743243191.87256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-607263513.29946899</v>
      </c>
      <c r="L3234" s="444">
        <f t="shared" ca="1" si="162"/>
        <v>-146350506705.17203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-146350506705.17203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-609793777.93821681</v>
      </c>
      <c r="L3235" s="444">
        <f t="shared" ca="1" si="162"/>
        <v>-146960300483.11023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-146960300483.11023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-612334585.34629261</v>
      </c>
      <c r="L3236" s="444">
        <f t="shared" ca="1" si="162"/>
        <v>-147572635068.45651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-147572635068.45651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-614885979.45190215</v>
      </c>
      <c r="L3237" s="444">
        <f t="shared" ca="1" si="162"/>
        <v>-148187521047.90842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-148187521047.90842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-617448004.36628509</v>
      </c>
      <c r="L3238" s="444">
        <f t="shared" ca="1" si="162"/>
        <v>-148804969052.27469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-148804969052.27469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-620020704.38447785</v>
      </c>
      <c r="L3239" s="444">
        <f t="shared" ca="1" si="162"/>
        <v>-149424989756.65918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-149424989756.65918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-622604123.98607993</v>
      </c>
      <c r="L3240" s="444">
        <f t="shared" ca="1" si="162"/>
        <v>-150047593880.64526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-150047593880.64526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-625198307.8360219</v>
      </c>
      <c r="L3241" s="444">
        <f t="shared" ca="1" si="162"/>
        <v>-150672792188.48129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-150672792188.48129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-627803300.78533876</v>
      </c>
      <c r="L3242" s="444">
        <f t="shared" ca="1" si="162"/>
        <v>-151300595489.26663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-151300595489.26663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-630419147.87194431</v>
      </c>
      <c r="L3243" s="444">
        <f t="shared" ca="1" si="162"/>
        <v>-151931014637.13858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-151931014637.13858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-633045894.32141078</v>
      </c>
      <c r="L3244" s="444">
        <f t="shared" ca="1" si="162"/>
        <v>-152564060531.45999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-152564060531.45999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-635683585.54775</v>
      </c>
      <c r="L3245" s="444">
        <f t="shared" ca="1" si="162"/>
        <v>-153199744117.00775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-153199744117.00775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-638332267.154199</v>
      </c>
      <c r="L3246" s="444">
        <f t="shared" ca="1" si="162"/>
        <v>-153838076384.16196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-153838076384.16196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-640991984.93400812</v>
      </c>
      <c r="L3247" s="444">
        <f t="shared" ca="1" si="162"/>
        <v>-154479068369.09598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-154479068369.09598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-643662784.87123322</v>
      </c>
      <c r="L3248" s="444">
        <f t="shared" ca="1" si="162"/>
        <v>-155122731153.96722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-155122731153.96722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-646344713.14153004</v>
      </c>
      <c r="L3249" s="444">
        <f t="shared" ca="1" si="162"/>
        <v>-155769075867.10876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-155769075867.10876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-649037816.11295319</v>
      </c>
      <c r="L3250" s="444">
        <f t="shared" ca="1" si="162"/>
        <v>-156418113683.22171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-156418113683.22171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-651742140.34675717</v>
      </c>
      <c r="L3251" s="444">
        <f t="shared" ca="1" si="162"/>
        <v>-157069855823.56848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-157069855823.56848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-654457732.59820199</v>
      </c>
      <c r="L3252" s="444">
        <f t="shared" ca="1" si="162"/>
        <v>-157724313556.16669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-157724313556.16669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-657184639.81736124</v>
      </c>
      <c r="L3253" s="444">
        <f t="shared" ca="1" si="162"/>
        <v>-158381498195.98404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-158381498195.98404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-659922909.14993346</v>
      </c>
      <c r="L3254" s="444">
        <f t="shared" ca="1" si="162"/>
        <v>-159041421105.13397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-159041421105.13397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-662672587.93805826</v>
      </c>
      <c r="L3255" s="444">
        <f t="shared" ca="1" si="162"/>
        <v>-159704093693.07202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-159704093693.07202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-665433723.72113347</v>
      </c>
      <c r="L3256" s="444">
        <f t="shared" ca="1" si="162"/>
        <v>-160369527416.79315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-160369527416.79315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-668206364.23663807</v>
      </c>
      <c r="L3257" s="444">
        <f t="shared" ca="1" si="162"/>
        <v>-161037733781.02979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-161037733781.02979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-670990557.42095745</v>
      </c>
      <c r="L3258" s="444">
        <f t="shared" ca="1" si="162"/>
        <v>-161708724338.45074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-161708724338.45074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-673786351.41021144</v>
      </c>
      <c r="L3259" s="444">
        <f t="shared" ca="1" si="162"/>
        <v>-162382510689.86096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-162382510689.86096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-676593794.54108739</v>
      </c>
      <c r="L3260" s="444">
        <f t="shared" ca="1" si="162"/>
        <v>-163059104484.40204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-163059104484.40204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-679412935.35167515</v>
      </c>
      <c r="L3261" s="444">
        <f t="shared" ca="1" si="162"/>
        <v>-163738517419.75372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-163738517419.75372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-682243822.58230722</v>
      </c>
      <c r="L3262" s="444">
        <f t="shared" ca="1" si="162"/>
        <v>-164420761242.33603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-164420761242.33603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-685086505.17640007</v>
      </c>
      <c r="L3263" s="444">
        <f t="shared" ca="1" si="162"/>
        <v>-165105847747.51242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-165105847747.51242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-687941032.28130174</v>
      </c>
      <c r="L3264" s="444">
        <f t="shared" ca="1" si="162"/>
        <v>-165793788779.79373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-165793788779.79373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-690807453.2491405</v>
      </c>
      <c r="L3265" s="444">
        <f t="shared" ca="1" si="162"/>
        <v>-166484596233.04288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-166484596233.04288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-693685817.63767862</v>
      </c>
      <c r="L3266" s="444">
        <f t="shared" ca="1" si="162"/>
        <v>-167178282050.68054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-167178282050.68054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-696576175.21116889</v>
      </c>
      <c r="L3267" s="444">
        <f t="shared" ca="1" si="162"/>
        <v>-167874858225.89172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-167874858225.89172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-699478575.94121552</v>
      </c>
      <c r="L3268" s="444">
        <f t="shared" ca="1" si="162"/>
        <v>-168574336801.83295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-168574336801.83295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-702393070.00763726</v>
      </c>
      <c r="L3269" s="444">
        <f t="shared" ca="1" si="162"/>
        <v>-169276729871.84058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-169276729871.84058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-705319707.79933572</v>
      </c>
      <c r="L3270" s="444">
        <f t="shared" ca="1" si="162"/>
        <v>-169982049579.63992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-169982049579.63992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-708258539.91516638</v>
      </c>
      <c r="L3271" s="444">
        <f t="shared" ca="1" si="162"/>
        <v>-170690308119.55508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-170690308119.55508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-711209617.1648128</v>
      </c>
      <c r="L3272" s="444">
        <f t="shared" ca="1" si="162"/>
        <v>-171401517736.71991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-171401517736.71991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-714172990.56966627</v>
      </c>
      <c r="L3273" s="444">
        <f t="shared" ca="1" si="162"/>
        <v>-172115690727.28958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-172115690727.28958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-717148711.36370659</v>
      </c>
      <c r="L3274" s="444">
        <f t="shared" ca="1" si="162"/>
        <v>-172832839438.65329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-172832839438.65329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-720136830.9943887</v>
      </c>
      <c r="L3275" s="444">
        <f t="shared" ca="1" si="162"/>
        <v>-173552976269.64767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-173552976269.64767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-723137401.12353194</v>
      </c>
      <c r="L3276" s="444">
        <f t="shared" ca="1" si="162"/>
        <v>-174276113670.77121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-174276113670.77121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-726150473.62821341</v>
      </c>
      <c r="L3277" s="444">
        <f t="shared" ca="1" si="162"/>
        <v>-175002264144.39941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-175002264144.39941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-729176100.60166419</v>
      </c>
      <c r="L3278" s="444">
        <f t="shared" ca="1" si="162"/>
        <v>-175731440245.00107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-175731440245.00107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-732214334.35417116</v>
      </c>
      <c r="L3279" s="444">
        <f t="shared" ca="1" si="162"/>
        <v>-176463654579.35522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-176463654579.35522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-735265227.41398013</v>
      </c>
      <c r="L3280" s="444">
        <f t="shared" ca="1" si="162"/>
        <v>-177198919806.7692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-177198919806.7692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-738328832.52820492</v>
      </c>
      <c r="L3281" s="444">
        <f t="shared" ca="1" si="162"/>
        <v>-177937248639.29739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-177937248639.29739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-741405202.66373909</v>
      </c>
      <c r="L3282" s="444">
        <f t="shared" ca="1" si="162"/>
        <v>-178678653841.96112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-178678653841.96112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-744494391.00817132</v>
      </c>
      <c r="L3283" s="444">
        <f t="shared" ca="1" si="162"/>
        <v>-179423148232.9693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-179423148232.9693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-747596450.97070539</v>
      </c>
      <c r="L3284" s="444">
        <f t="shared" ca="1" si="162"/>
        <v>-180170744683.94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-180170744683.94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-750711436.1830833</v>
      </c>
      <c r="L3285" s="444">
        <f t="shared" ca="1" si="162"/>
        <v>-180921456120.12308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-180921456120.12308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-753839400.50051284</v>
      </c>
      <c r="L3286" s="444">
        <f t="shared" ca="1" si="162"/>
        <v>-181675295520.6236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-181675295520.6236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-756980398.00259829</v>
      </c>
      <c r="L3287" s="444">
        <f t="shared" ca="1" si="162"/>
        <v>-182432275918.62619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-182432275918.62619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-760134482.99427581</v>
      </c>
      <c r="L3288" s="444">
        <f t="shared" ca="1" si="162"/>
        <v>-183192410401.62045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-183192410401.62045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-763301710.00675189</v>
      </c>
      <c r="L3289" s="444">
        <f t="shared" ca="1" si="162"/>
        <v>-183955712111.6272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-183955712111.6272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-766482133.79844666</v>
      </c>
      <c r="L3290" s="444">
        <f t="shared" ca="1" si="162"/>
        <v>-184722194245.42566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-184722194245.42566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-769675809.35594022</v>
      </c>
      <c r="L3291" s="444">
        <f t="shared" ca="1" si="162"/>
        <v>-185491870054.78159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-185491870054.78159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-772882791.89492321</v>
      </c>
      <c r="L3292" s="444">
        <f t="shared" ca="1" si="162"/>
        <v>-186264752846.67651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-186264752846.67651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-776103136.86115217</v>
      </c>
      <c r="L3293" s="444">
        <f t="shared" ca="1" si="162"/>
        <v>-187040855983.53766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-187040855983.53766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-779336899.93140686</v>
      </c>
      <c r="L3294" s="444">
        <f t="shared" ca="1" si="162"/>
        <v>-187820192883.46906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-187820192883.46906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-782584137.01445436</v>
      </c>
      <c r="L3295" s="444">
        <f t="shared" ca="1" si="162"/>
        <v>-188602777020.48352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-188602777020.48352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-785844904.25201464</v>
      </c>
      <c r="L3296" s="444">
        <f t="shared" ca="1" si="162"/>
        <v>-189388621924.73553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-189388621924.73553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-789119258.0197314</v>
      </c>
      <c r="L3297" s="444">
        <f t="shared" ca="1" si="162"/>
        <v>-190177741182.75528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-190177741182.75528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-792407254.92814696</v>
      </c>
      <c r="L3298" s="444">
        <f t="shared" ca="1" si="162"/>
        <v>-190970148437.68344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-190970148437.68344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-795708951.823681</v>
      </c>
      <c r="L3299" s="444">
        <f t="shared" ca="1" si="162"/>
        <v>-191765857389.50711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-191765857389.50711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-799024405.78961301</v>
      </c>
      <c r="L3300" s="444">
        <f t="shared" ca="1" si="162"/>
        <v>-192564881795.29672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-192564881795.29672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-802353674.14706969</v>
      </c>
      <c r="L3301" s="444">
        <f t="shared" ca="1" si="162"/>
        <v>-193367235469.44379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-193367235469.44379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-805696814.45601583</v>
      </c>
      <c r="L3302" s="444">
        <f t="shared" ca="1" si="162"/>
        <v>-194172932283.89981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-194172932283.89981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-809053884.51624918</v>
      </c>
      <c r="L3303" s="444">
        <f t="shared" ca="1" si="162"/>
        <v>-194981986168.41605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-194981986168.41605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-812424942.36840022</v>
      </c>
      <c r="L3304" s="444">
        <f t="shared" ca="1" si="162"/>
        <v>-195794411110.78445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-195794411110.78445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-815810046.29493523</v>
      </c>
      <c r="L3305" s="444">
        <f t="shared" ca="1" si="162"/>
        <v>-196610221157.07938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-196610221157.07938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-819209254.82116401</v>
      </c>
      <c r="L3306" s="444">
        <f t="shared" ca="1" si="162"/>
        <v>-197429430411.90054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-197429430411.90054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-822622626.71625221</v>
      </c>
      <c r="L3307" s="444">
        <f t="shared" ca="1" si="162"/>
        <v>-198252053038.61679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-198252053038.61679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-826050220.99423659</v>
      </c>
      <c r="L3308" s="444">
        <f t="shared" ca="1" si="162"/>
        <v>-199078103259.61102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-199078103259.61102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-829492096.91504598</v>
      </c>
      <c r="L3309" s="444">
        <f t="shared" ca="1" si="162"/>
        <v>-199907595356.52606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-199907595356.52606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-832948313.98552525</v>
      </c>
      <c r="L3310" s="444">
        <f t="shared" ca="1" si="162"/>
        <v>-200740543670.5116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-200740543670.5116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-836418931.96046495</v>
      </c>
      <c r="L3311" s="444">
        <f t="shared" ca="1" si="162"/>
        <v>-201576962602.47208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-201576962602.47208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-839904010.84363365</v>
      </c>
      <c r="L3312" s="444">
        <f t="shared" ca="1" si="162"/>
        <v>-202416866613.3157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-202416866613.3157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-843403610.8888154</v>
      </c>
      <c r="L3313" s="444">
        <f t="shared" ca="1" si="162"/>
        <v>-203260270224.20453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-203260270224.20453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-846917792.60085225</v>
      </c>
      <c r="L3314" s="444">
        <f t="shared" ca="1" si="162"/>
        <v>-204107188016.80539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-204107188016.80539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-850446616.73668909</v>
      </c>
      <c r="L3315" s="444">
        <f t="shared" ca="1" si="162"/>
        <v>-204957634633.54208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-204957634633.54208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-853990144.30642533</v>
      </c>
      <c r="L3316" s="444">
        <f t="shared" ca="1" si="162"/>
        <v>-205811624777.84851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-205811624777.84851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-857548436.57436883</v>
      </c>
      <c r="L3317" s="444">
        <f t="shared" ca="1" si="162"/>
        <v>-206669173214.42288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-206669173214.42288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-861121555.06009531</v>
      </c>
      <c r="L3318" s="444">
        <f t="shared" ca="1" si="162"/>
        <v>-207530294769.48297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-207530294769.48297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-864709561.5395124</v>
      </c>
      <c r="L3319" s="444">
        <f t="shared" ca="1" si="162"/>
        <v>-208395004331.02249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-208395004331.02249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-868312518.04592705</v>
      </c>
      <c r="L3320" s="444">
        <f t="shared" ca="1" si="162"/>
        <v>-209263316849.06842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-209263316849.06842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-871930486.87111843</v>
      </c>
      <c r="L3321" s="444">
        <f t="shared" ca="1" si="162"/>
        <v>-210135247335.93954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-210135247335.93954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-875563530.56641471</v>
      </c>
      <c r="L3322" s="444">
        <f t="shared" ca="1" si="162"/>
        <v>-211010810866.50595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-211010810866.50595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-879211711.94377482</v>
      </c>
      <c r="L3323" s="444">
        <f t="shared" ref="L3323:L3577" ca="1" si="167">I3323-J3323+K3323</f>
        <v>-211890022578.44974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-211890022578.44974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-882875094.0768739</v>
      </c>
      <c r="L3324" s="444">
        <f t="shared" ca="1" si="167"/>
        <v>-212772897672.52661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-212772897672.52661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-886553740.30219424</v>
      </c>
      <c r="L3325" s="444">
        <f t="shared" ca="1" si="167"/>
        <v>-213659451412.8288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-213659451412.8288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-890247714.22011995</v>
      </c>
      <c r="L3326" s="444">
        <f t="shared" ca="1" si="167"/>
        <v>-214549699127.04892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-214549699127.04892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-893957079.69603717</v>
      </c>
      <c r="L3327" s="444">
        <f t="shared" ca="1" si="167"/>
        <v>-215443656206.74496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-215443656206.74496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-897681900.86143732</v>
      </c>
      <c r="L3328" s="444">
        <f t="shared" ca="1" si="167"/>
        <v>-216341338107.60641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-216341338107.60641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-901422242.11502671</v>
      </c>
      <c r="L3329" s="444">
        <f t="shared" ca="1" si="167"/>
        <v>-217242760349.72144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-217242760349.72144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-905178168.12383938</v>
      </c>
      <c r="L3330" s="444">
        <f t="shared" ca="1" si="167"/>
        <v>-218147938517.84528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-218147938517.84528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-908949743.82435513</v>
      </c>
      <c r="L3331" s="444">
        <f t="shared" ca="1" si="167"/>
        <v>-219056888261.66962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-219056888261.66962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-912737034.42362344</v>
      </c>
      <c r="L3332" s="444">
        <f t="shared" ca="1" si="167"/>
        <v>-219969625296.09323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-219969625296.09323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-916540105.4003886</v>
      </c>
      <c r="L3333" s="444">
        <f t="shared" ca="1" si="167"/>
        <v>-220886165401.49362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-220886165401.49362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-920359022.50622344</v>
      </c>
      <c r="L3334" s="444">
        <f t="shared" ca="1" si="167"/>
        <v>-221806524423.99985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-221806524423.99985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-924193851.76666605</v>
      </c>
      <c r="L3335" s="444">
        <f t="shared" ca="1" si="167"/>
        <v>-222730718275.76651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-222730718275.76651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-928044659.4823606</v>
      </c>
      <c r="L3336" s="444">
        <f t="shared" ca="1" si="167"/>
        <v>-223658762935.24887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-223658762935.24887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-931911512.23020363</v>
      </c>
      <c r="L3337" s="444">
        <f t="shared" ca="1" si="167"/>
        <v>-224590674447.47906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-224590674447.47906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-935794476.86449611</v>
      </c>
      <c r="L3338" s="444">
        <f t="shared" ca="1" si="167"/>
        <v>-225526468924.34357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-225526468924.34357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-939693620.51809824</v>
      </c>
      <c r="L3339" s="444">
        <f t="shared" ca="1" si="167"/>
        <v>-226466162544.86166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-226466162544.86166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-943609010.60359025</v>
      </c>
      <c r="L3340" s="444">
        <f t="shared" ca="1" si="167"/>
        <v>-227409771555.46524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-227409771555.46524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-947540714.81443834</v>
      </c>
      <c r="L3341" s="444">
        <f t="shared" ca="1" si="167"/>
        <v>-228357312270.27969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-228357312270.27969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-951488801.12616551</v>
      </c>
      <c r="L3342" s="444">
        <f t="shared" ca="1" si="167"/>
        <v>-229308801071.40585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-229308801071.40585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-955453337.79752433</v>
      </c>
      <c r="L3343" s="444">
        <f t="shared" ca="1" si="167"/>
        <v>-230264254409.20337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-230264254409.20337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-959434393.37168062</v>
      </c>
      <c r="L3344" s="444">
        <f t="shared" ca="1" si="167"/>
        <v>-231223688802.57504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-231223688802.57504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-963432036.67739594</v>
      </c>
      <c r="L3345" s="444">
        <f t="shared" ca="1" si="167"/>
        <v>-232187120839.25244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-232187120839.25244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-967446336.83021843</v>
      </c>
      <c r="L3346" s="444">
        <f t="shared" ca="1" si="167"/>
        <v>-233154567176.08267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-233154567176.08267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-971477363.23367774</v>
      </c>
      <c r="L3347" s="444">
        <f t="shared" ca="1" si="167"/>
        <v>-234126044539.31635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-234126044539.31635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-975525185.58048475</v>
      </c>
      <c r="L3348" s="444">
        <f t="shared" ca="1" si="167"/>
        <v>-235101569724.89682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-235101569724.89682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-979589873.85373676</v>
      </c>
      <c r="L3349" s="444">
        <f t="shared" ca="1" si="167"/>
        <v>-236081159598.75055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-236081159598.75055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-983671498.32812726</v>
      </c>
      <c r="L3350" s="444">
        <f t="shared" ca="1" si="167"/>
        <v>-237064831097.07867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-237064831097.07867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-987770129.57116115</v>
      </c>
      <c r="L3351" s="444">
        <f t="shared" ca="1" si="167"/>
        <v>-238052601226.64984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-238052601226.64984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-991885838.44437432</v>
      </c>
      <c r="L3352" s="444">
        <f t="shared" ca="1" si="167"/>
        <v>-239044487065.09421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-239044487065.09421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-996018696.1045593</v>
      </c>
      <c r="L3353" s="444">
        <f t="shared" ca="1" si="167"/>
        <v>-240040505761.19876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-240040505761.19876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-1000168774.0049948</v>
      </c>
      <c r="L3354" s="444">
        <f t="shared" ca="1" si="167"/>
        <v>-241040674535.20377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-241040674535.20377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-1004336143.8966825</v>
      </c>
      <c r="L3355" s="444">
        <f t="shared" ca="1" si="167"/>
        <v>-242045010679.10043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-242045010679.10043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-1008520877.8295851</v>
      </c>
      <c r="L3356" s="444">
        <f t="shared" ca="1" si="167"/>
        <v>-243053531556.93002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-243053531556.93002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-1012723048.1538751</v>
      </c>
      <c r="L3357" s="444">
        <f t="shared" ca="1" si="167"/>
        <v>-244066254605.08389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-244066254605.08389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-1016942727.521183</v>
      </c>
      <c r="L3358" s="444">
        <f t="shared" ca="1" si="167"/>
        <v>-245083197332.60507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-245083197332.60507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-1021179988.8858546</v>
      </c>
      <c r="L3359" s="444">
        <f t="shared" ca="1" si="167"/>
        <v>-246104377321.49094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-246104377321.49094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-1025434905.5062121</v>
      </c>
      <c r="L3360" s="444">
        <f t="shared" ca="1" si="167"/>
        <v>-247129812226.99716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-247129812226.99716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-1029707550.9458215</v>
      </c>
      <c r="L3361" s="444">
        <f t="shared" ca="1" si="167"/>
        <v>-248159519777.94299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-248159519777.94299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-1033997999.0747625</v>
      </c>
      <c r="L3362" s="444">
        <f t="shared" ca="1" si="167"/>
        <v>-249193517777.01776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-249193517777.01776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-1038306324.0709075</v>
      </c>
      <c r="L3363" s="444">
        <f t="shared" ca="1" si="167"/>
        <v>-250231824101.08865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-250231824101.08865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-1042632600.4212027</v>
      </c>
      <c r="L3364" s="444">
        <f t="shared" ca="1" si="167"/>
        <v>-251274456701.50986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-251274456701.50986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-1046976902.9229578</v>
      </c>
      <c r="L3365" s="444">
        <f t="shared" ca="1" si="167"/>
        <v>-252321433604.4328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-252321433604.4328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-1051339306.6851368</v>
      </c>
      <c r="L3366" s="444">
        <f t="shared" ca="1" si="167"/>
        <v>-253372772911.11795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-253372772911.11795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-1055719887.129658</v>
      </c>
      <c r="L3367" s="444">
        <f t="shared" ca="1" si="167"/>
        <v>-254428492798.24762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-254428492798.24762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-1060118719.9926984</v>
      </c>
      <c r="L3368" s="444">
        <f t="shared" ca="1" si="167"/>
        <v>-255488611518.24033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-255488611518.24033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-1064535881.3260013</v>
      </c>
      <c r="L3369" s="444">
        <f t="shared" ca="1" si="167"/>
        <v>-256553147399.56631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-256553147399.56631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-1068971447.4981929</v>
      </c>
      <c r="L3370" s="444">
        <f t="shared" ca="1" si="167"/>
        <v>-257622118847.06451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-257622118847.06451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-1073425495.196102</v>
      </c>
      <c r="L3371" s="444">
        <f t="shared" ca="1" si="167"/>
        <v>-258695544342.26062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-258695544342.26062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-1077898101.4260859</v>
      </c>
      <c r="L3372" s="444">
        <f t="shared" ca="1" si="167"/>
        <v>-259773442443.68671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-259773442443.68671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-1082389343.5153613</v>
      </c>
      <c r="L3373" s="444">
        <f t="shared" ca="1" si="167"/>
        <v>-260855831787.20206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-260855831787.20206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-1086899299.113342</v>
      </c>
      <c r="L3374" s="444">
        <f t="shared" ca="1" si="167"/>
        <v>-261942731086.3154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-261942731086.3154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-1091428046.1929808</v>
      </c>
      <c r="L3375" s="444">
        <f t="shared" ca="1" si="167"/>
        <v>-263034159132.50839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-263034159132.50839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-1095975663.0521183</v>
      </c>
      <c r="L3376" s="444">
        <f t="shared" ca="1" si="167"/>
        <v>-264130134795.56052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-264130134795.56052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-1100542228.3148353</v>
      </c>
      <c r="L3377" s="444">
        <f t="shared" ca="1" si="167"/>
        <v>-265230677023.87537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-265230677023.87537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-1105127820.9328141</v>
      </c>
      <c r="L3378" s="444">
        <f t="shared" ca="1" si="167"/>
        <v>-266335804844.80817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-266335804844.80817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-1109732520.1867008</v>
      </c>
      <c r="L3379" s="444">
        <f t="shared" ca="1" si="167"/>
        <v>-267445537364.99487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-267445537364.99487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-1114356405.6874785</v>
      </c>
      <c r="L3380" s="444">
        <f t="shared" ca="1" si="167"/>
        <v>-268559893770.68234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-268559893770.68234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-1118999557.3778431</v>
      </c>
      <c r="L3381" s="444">
        <f t="shared" ca="1" si="167"/>
        <v>-269678893328.06018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-269678893328.06018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-1123662055.5335841</v>
      </c>
      <c r="L3382" s="444">
        <f t="shared" ca="1" si="167"/>
        <v>-270802555383.59375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-270802555383.59375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-1128343980.7649739</v>
      </c>
      <c r="L3383" s="444">
        <f t="shared" ca="1" si="167"/>
        <v>-271930899364.35873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-271930899364.35873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-1133045414.0181613</v>
      </c>
      <c r="L3384" s="444">
        <f t="shared" ca="1" si="167"/>
        <v>-273063944778.37689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-273063944778.37689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-1137766436.5765703</v>
      </c>
      <c r="L3385" s="444">
        <f t="shared" ca="1" si="167"/>
        <v>-274201711214.95346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-274201711214.95346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-1142507130.0623062</v>
      </c>
      <c r="L3386" s="444">
        <f t="shared" ca="1" si="167"/>
        <v>-275344218345.01575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-275344218345.01575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-1147267576.4375656</v>
      </c>
      <c r="L3387" s="444">
        <f t="shared" ca="1" si="167"/>
        <v>-276491485921.45331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-276491485921.45331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-1152047858.0060554</v>
      </c>
      <c r="L3388" s="444">
        <f t="shared" ca="1" si="167"/>
        <v>-277643533779.45935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-277643533779.45935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-1156848057.4144139</v>
      </c>
      <c r="L3389" s="444">
        <f t="shared" ca="1" si="167"/>
        <v>-278800381836.87378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-278800381836.87378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-1161668257.6536407</v>
      </c>
      <c r="L3390" s="444">
        <f t="shared" ca="1" si="167"/>
        <v>-279962050094.5274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-279962050094.5274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-1166508542.0605309</v>
      </c>
      <c r="L3391" s="444">
        <f t="shared" ca="1" si="167"/>
        <v>-281128558636.58795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-281128558636.58795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-1171368994.3191164</v>
      </c>
      <c r="L3392" s="444">
        <f t="shared" ca="1" si="167"/>
        <v>-282299927630.90704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-282299927630.90704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-1176249698.4621127</v>
      </c>
      <c r="L3393" s="444">
        <f t="shared" ca="1" si="167"/>
        <v>-283476177329.36914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-283476177329.36914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-1181150738.8723714</v>
      </c>
      <c r="L3394" s="444">
        <f t="shared" ca="1" si="167"/>
        <v>-284657328068.24152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-284657328068.24152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-1186072200.2843397</v>
      </c>
      <c r="L3395" s="444">
        <f t="shared" ca="1" si="167"/>
        <v>-285843400268.52588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-285843400268.52588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-1191014167.7855244</v>
      </c>
      <c r="L3396" s="444">
        <f t="shared" ca="1" si="167"/>
        <v>-287034414436.3114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-287034414436.3114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-1195976726.8179641</v>
      </c>
      <c r="L3397" s="444">
        <f t="shared" ca="1" si="167"/>
        <v>-288230391163.12939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-288230391163.12939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-1200959963.1797059</v>
      </c>
      <c r="L3398" s="444">
        <f t="shared" ca="1" si="167"/>
        <v>-289431351126.30908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-289431351126.30908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-1205963963.0262878</v>
      </c>
      <c r="L3399" s="444">
        <f t="shared" ca="1" si="167"/>
        <v>-290637315089.33539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-290637315089.33539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-1210988812.8722308</v>
      </c>
      <c r="L3400" s="444">
        <f t="shared" ca="1" si="167"/>
        <v>-291848303902.20764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-291848303902.20764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-1216034599.5925319</v>
      </c>
      <c r="L3401" s="444">
        <f t="shared" ca="1" si="167"/>
        <v>-293064338501.80017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-293064338501.80017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-1221101410.4241674</v>
      </c>
      <c r="L3402" s="444">
        <f t="shared" ca="1" si="167"/>
        <v>-294285439912.22437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-294285439912.22437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-1226189332.9676015</v>
      </c>
      <c r="L3403" s="444">
        <f t="shared" ca="1" si="167"/>
        <v>-295511629245.19196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-295511629245.19196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-1231298455.1882999</v>
      </c>
      <c r="L3404" s="444">
        <f t="shared" ca="1" si="167"/>
        <v>-296742927700.38025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-296742927700.38025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-1236428865.418251</v>
      </c>
      <c r="L3405" s="444">
        <f t="shared" ca="1" si="167"/>
        <v>-297979356565.79852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-297979356565.79852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-1241580652.3574939</v>
      </c>
      <c r="L3406" s="444">
        <f t="shared" ca="1" si="167"/>
        <v>-299220937218.15601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-299220937218.15601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-1246753905.07565</v>
      </c>
      <c r="L3407" s="444">
        <f t="shared" ca="1" si="167"/>
        <v>-300467691123.23163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-300467691123.23163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-1251948713.0134652</v>
      </c>
      <c r="L3408" s="444">
        <f t="shared" ca="1" si="167"/>
        <v>-301719639836.24512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-301719639836.24512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-1257165165.9843547</v>
      </c>
      <c r="L3409" s="444">
        <f t="shared" ca="1" si="167"/>
        <v>-302976805002.22949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-302976805002.22949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-1262403354.1759562</v>
      </c>
      <c r="L3410" s="444">
        <f t="shared" ca="1" si="167"/>
        <v>-304239208356.40546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-304239208356.40546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-1267663368.1516893</v>
      </c>
      <c r="L3411" s="444">
        <f t="shared" ca="1" si="167"/>
        <v>-305506871724.55713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-305506871724.55713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-1272945298.8523214</v>
      </c>
      <c r="L3412" s="444">
        <f t="shared" ca="1" si="167"/>
        <v>-306779817023.40942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-306779817023.40942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-1278249237.5975392</v>
      </c>
      <c r="L3413" s="444">
        <f t="shared" ca="1" si="167"/>
        <v>-308058066261.00696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-308058066261.00696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-1283575276.0875289</v>
      </c>
      <c r="L3414" s="444">
        <f t="shared" ca="1" si="167"/>
        <v>-309341641537.09448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-309341641537.09448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-1288923506.4045603</v>
      </c>
      <c r="L3415" s="444">
        <f t="shared" ca="1" si="167"/>
        <v>-310630565043.49902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-310630565043.49902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-1294294021.0145793</v>
      </c>
      <c r="L3416" s="444">
        <f t="shared" ca="1" si="167"/>
        <v>-311924859064.51361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-311924859064.51361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-1299686912.7688067</v>
      </c>
      <c r="L3417" s="444">
        <f t="shared" ca="1" si="167"/>
        <v>-313224545977.28241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-313224545977.28241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-1305102274.9053433</v>
      </c>
      <c r="L3418" s="444">
        <f t="shared" ca="1" si="167"/>
        <v>-314529648252.18774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-314529648252.18774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-1310540201.0507822</v>
      </c>
      <c r="L3419" s="444">
        <f t="shared" ca="1" si="167"/>
        <v>-315840188453.23853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-315840188453.23853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-1316000785.2218273</v>
      </c>
      <c r="L3420" s="444">
        <f t="shared" ca="1" si="167"/>
        <v>-317156189238.46033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-317156189238.46033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-1321484121.8269181</v>
      </c>
      <c r="L3421" s="444">
        <f t="shared" ca="1" si="167"/>
        <v>-318477673360.28723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-318477673360.28723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-1326990305.6678634</v>
      </c>
      <c r="L3422" s="444">
        <f t="shared" ca="1" si="167"/>
        <v>-319804663665.95508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-319804663665.95508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-1332519431.9414794</v>
      </c>
      <c r="L3423" s="444">
        <f t="shared" ca="1" si="167"/>
        <v>-321137183097.89655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-321137183097.89655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-1338071596.2412355</v>
      </c>
      <c r="L3424" s="444">
        <f t="shared" ca="1" si="167"/>
        <v>-322475254694.13776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-322475254694.13776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-1343646894.5589073</v>
      </c>
      <c r="L3425" s="444">
        <f t="shared" ca="1" si="167"/>
        <v>-323818901588.69666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-323818901588.69666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-1349245423.286236</v>
      </c>
      <c r="L3426" s="444">
        <f t="shared" ca="1" si="167"/>
        <v>-325168147011.98291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-325168147011.98291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-1354867279.2165954</v>
      </c>
      <c r="L3427" s="444">
        <f t="shared" ca="1" si="167"/>
        <v>-326523014291.19952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-326523014291.19952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-1360512559.5466647</v>
      </c>
      <c r="L3428" s="444">
        <f t="shared" ca="1" si="167"/>
        <v>-327883526850.74622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-327883526850.74622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-1366181361.8781092</v>
      </c>
      <c r="L3429" s="444">
        <f t="shared" ca="1" si="167"/>
        <v>-329249708212.62433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-329249708212.62433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-1371873784.2192681</v>
      </c>
      <c r="L3430" s="444">
        <f t="shared" ca="1" si="167"/>
        <v>-330621581996.84357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-330621581996.84357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-1377589924.9868481</v>
      </c>
      <c r="L3431" s="444">
        <f t="shared" ca="1" si="167"/>
        <v>-331999171921.83044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-331999171921.83044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-1383329883.0076268</v>
      </c>
      <c r="L3432" s="444">
        <f t="shared" ca="1" si="167"/>
        <v>-333382501804.83807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-333382501804.83807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-1389093757.5201585</v>
      </c>
      <c r="L3433" s="444">
        <f t="shared" ca="1" si="167"/>
        <v>-334771595562.35822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-334771595562.35822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-1394881648.1764925</v>
      </c>
      <c r="L3434" s="444">
        <f t="shared" ca="1" si="167"/>
        <v>-336166477210.53473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-336166477210.53473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-1400693655.0438948</v>
      </c>
      <c r="L3435" s="444">
        <f t="shared" ca="1" si="167"/>
        <v>-337567170865.57861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-337567170865.57861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-1406529878.6065776</v>
      </c>
      <c r="L3436" s="444">
        <f t="shared" ca="1" si="167"/>
        <v>-338973700744.18518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-338973700744.18518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-1412390419.7674382</v>
      </c>
      <c r="L3437" s="444">
        <f t="shared" ca="1" si="167"/>
        <v>-340386091163.95264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-340386091163.95264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-1418275379.8498027</v>
      </c>
      <c r="L3438" s="444">
        <f t="shared" ca="1" si="167"/>
        <v>-341804366543.80243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-341804366543.80243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-1424184860.5991769</v>
      </c>
      <c r="L3439" s="444">
        <f t="shared" ca="1" si="167"/>
        <v>-343228551404.40161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-343228551404.40161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-1430118964.1850066</v>
      </c>
      <c r="L3440" s="444">
        <f t="shared" ca="1" si="167"/>
        <v>-344658670368.58661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-344658670368.58661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-1436077793.2024441</v>
      </c>
      <c r="L3441" s="444">
        <f t="shared" ca="1" si="167"/>
        <v>-346094748161.78906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-346094748161.78906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-1442061450.6741211</v>
      </c>
      <c r="L3442" s="444">
        <f t="shared" ca="1" si="167"/>
        <v>-347536809612.4632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-347536809612.4632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-1448070040.05193</v>
      </c>
      <c r="L3443" s="444">
        <f t="shared" ca="1" si="167"/>
        <v>-348984879652.51514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-348984879652.51514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-1454103665.2188129</v>
      </c>
      <c r="L3444" s="444">
        <f t="shared" ca="1" si="167"/>
        <v>-350438983317.73395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-350438983317.73395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-1460162430.4905581</v>
      </c>
      <c r="L3445" s="444">
        <f t="shared" ca="1" si="167"/>
        <v>-351899145748.22449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-351899145748.22449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-1466246440.6176021</v>
      </c>
      <c r="L3446" s="444">
        <f t="shared" ca="1" si="167"/>
        <v>-353365392188.8421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-353365392188.8421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-1472355800.7868421</v>
      </c>
      <c r="L3447" s="444">
        <f t="shared" ca="1" si="167"/>
        <v>-354837747989.62897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-354837747989.62897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-1478490616.6234541</v>
      </c>
      <c r="L3448" s="444">
        <f t="shared" ca="1" si="167"/>
        <v>-356316238606.25244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-356316238606.25244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-1484650994.1927185</v>
      </c>
      <c r="L3449" s="444">
        <f t="shared" ca="1" si="167"/>
        <v>-357800889600.44519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-357800889600.44519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-1490837040.0018549</v>
      </c>
      <c r="L3450" s="444">
        <f t="shared" ca="1" si="167"/>
        <v>-359291726640.44702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-359291726640.44702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-1497048861.0018625</v>
      </c>
      <c r="L3451" s="444">
        <f t="shared" ca="1" si="167"/>
        <v>-360788775501.44891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-360788775501.44891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-1503286564.5893705</v>
      </c>
      <c r="L3452" s="444">
        <f t="shared" ca="1" si="167"/>
        <v>-362292062066.03827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-362292062066.03827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-1509550258.6084929</v>
      </c>
      <c r="L3453" s="444">
        <f t="shared" ca="1" si="167"/>
        <v>-363801612324.64679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-363801612324.64679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-1515840051.352695</v>
      </c>
      <c r="L3454" s="444">
        <f t="shared" ca="1" si="167"/>
        <v>-365317452375.99951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-365317452375.99951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-1522156051.5666647</v>
      </c>
      <c r="L3455" s="444">
        <f t="shared" ca="1" si="167"/>
        <v>-366839608427.56616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-366839608427.56616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-1528498368.4481924</v>
      </c>
      <c r="L3456" s="444">
        <f t="shared" ca="1" si="167"/>
        <v>-368368106796.01434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-368368106796.01434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-1534867111.6500597</v>
      </c>
      <c r="L3457" s="444">
        <f t="shared" ca="1" si="167"/>
        <v>-369902973907.66443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-369902973907.66443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-1541262391.2819352</v>
      </c>
      <c r="L3458" s="444">
        <f t="shared" ca="1" si="167"/>
        <v>-371444236298.94635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-371444236298.94635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-1547684317.9122765</v>
      </c>
      <c r="L3459" s="444">
        <f t="shared" ca="1" si="167"/>
        <v>-372991920616.85864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-372991920616.85864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-1554133002.5702443</v>
      </c>
      <c r="L3460" s="444">
        <f t="shared" ca="1" si="167"/>
        <v>-374546053619.42889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-374546053619.42889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-1560608556.7476203</v>
      </c>
      <c r="L3461" s="444">
        <f t="shared" ca="1" si="167"/>
        <v>-376106662176.17651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-376106662176.17651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-1567111092.4007354</v>
      </c>
      <c r="L3462" s="444">
        <f t="shared" ca="1" si="167"/>
        <v>-377673773268.57727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-377673773268.57727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-1573640721.9524052</v>
      </c>
      <c r="L3463" s="444">
        <f t="shared" ca="1" si="167"/>
        <v>-379247413990.52966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-379247413990.52966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-1580197558.2938735</v>
      </c>
      <c r="L3464" s="444">
        <f t="shared" ca="1" si="167"/>
        <v>-380827611548.82355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-380827611548.82355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-1586781714.7867649</v>
      </c>
      <c r="L3465" s="444">
        <f t="shared" ca="1" si="167"/>
        <v>-382414393263.61029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-382414393263.61029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-1593393305.2650428</v>
      </c>
      <c r="L3466" s="444">
        <f t="shared" ca="1" si="167"/>
        <v>-384007786568.87531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-384007786568.87531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-1600032444.0369804</v>
      </c>
      <c r="L3467" s="444">
        <f t="shared" ca="1" si="167"/>
        <v>-385607819012.91229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-385607819012.91229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-1606699245.8871346</v>
      </c>
      <c r="L3468" s="444">
        <f t="shared" ca="1" si="167"/>
        <v>-387214518258.79944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-387214518258.79944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-1613393826.078331</v>
      </c>
      <c r="L3469" s="444">
        <f t="shared" ca="1" si="167"/>
        <v>-388827912084.87775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-388827912084.87775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-1620116300.3536572</v>
      </c>
      <c r="L3470" s="444">
        <f t="shared" ca="1" si="167"/>
        <v>-390448028385.23138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-390448028385.23138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-1626866784.9384642</v>
      </c>
      <c r="L3471" s="444">
        <f t="shared" ca="1" si="167"/>
        <v>-392074895170.16986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-392074895170.16986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-1633645396.5423744</v>
      </c>
      <c r="L3472" s="444">
        <f t="shared" ca="1" si="167"/>
        <v>-393708540566.71222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-393708540566.71222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-1640452252.3613009</v>
      </c>
      <c r="L3473" s="444">
        <f t="shared" ca="1" si="167"/>
        <v>-395348992819.07355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-395348992819.07355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-1647287470.079473</v>
      </c>
      <c r="L3474" s="444">
        <f t="shared" ca="1" si="167"/>
        <v>-396996280289.15302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-396996280289.15302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-1654151167.8714709</v>
      </c>
      <c r="L3475" s="444">
        <f t="shared" ca="1" si="167"/>
        <v>-398650431457.02448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-398650431457.02448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-1661043464.4042687</v>
      </c>
      <c r="L3476" s="444">
        <f t="shared" ca="1" si="167"/>
        <v>-400311474921.42877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-400311474921.42877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-1667964478.8392866</v>
      </c>
      <c r="L3477" s="444">
        <f t="shared" ca="1" si="167"/>
        <v>-401979439400.26807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-401979439400.26807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-1674914330.8344502</v>
      </c>
      <c r="L3478" s="444">
        <f t="shared" ca="1" si="167"/>
        <v>-403654353731.10254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-403654353731.10254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-1681893140.5462606</v>
      </c>
      <c r="L3479" s="444">
        <f t="shared" ca="1" si="167"/>
        <v>-405336246871.6488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-405336246871.6488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-1688901028.63187</v>
      </c>
      <c r="L3480" s="444">
        <f t="shared" ca="1" si="167"/>
        <v>-407025147900.2807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-407025147900.2807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-1695938116.2511697</v>
      </c>
      <c r="L3481" s="444">
        <f t="shared" ca="1" si="167"/>
        <v>-408721086016.53186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-408721086016.53186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-1703004525.0688827</v>
      </c>
      <c r="L3482" s="444">
        <f t="shared" ca="1" si="167"/>
        <v>-410424090541.60077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-410424090541.60077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-1710100377.2566698</v>
      </c>
      <c r="L3483" s="444">
        <f t="shared" ca="1" si="167"/>
        <v>-412134190918.85742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-412134190918.85742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-1717225795.4952393</v>
      </c>
      <c r="L3484" s="444">
        <f t="shared" ca="1" si="167"/>
        <v>-413851416714.35266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-413851416714.35266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-1724380902.9764693</v>
      </c>
      <c r="L3485" s="444">
        <f t="shared" ca="1" si="167"/>
        <v>-415575797617.3291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-415575797617.3291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-1731565823.4055378</v>
      </c>
      <c r="L3486" s="444">
        <f t="shared" ca="1" si="167"/>
        <v>-417307363440.73462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-417307363440.73462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-1738780681.0030608</v>
      </c>
      <c r="L3487" s="444">
        <f t="shared" ca="1" si="167"/>
        <v>-419046144121.73767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-419046144121.73767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-1746025600.5072403</v>
      </c>
      <c r="L3488" s="444">
        <f t="shared" ca="1" si="167"/>
        <v>-420792169722.24493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-420792169722.24493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-1753300707.1760206</v>
      </c>
      <c r="L3489" s="444">
        <f t="shared" ca="1" si="167"/>
        <v>-422545470429.42096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-422545470429.42096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-1760606126.789254</v>
      </c>
      <c r="L3490" s="444">
        <f t="shared" ca="1" si="167"/>
        <v>-424306076556.21021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-424306076556.21021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-1767941985.6508758</v>
      </c>
      <c r="L3491" s="444">
        <f t="shared" ca="1" si="167"/>
        <v>-426074018541.86108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-426074018541.86108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-1775308410.5910878</v>
      </c>
      <c r="L3492" s="444">
        <f t="shared" ca="1" si="167"/>
        <v>-427849326952.45215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-427849326952.45215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-1782705528.9685507</v>
      </c>
      <c r="L3493" s="444">
        <f t="shared" ca="1" si="167"/>
        <v>-429632032481.42072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-429632032481.42072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-1790133468.6725864</v>
      </c>
      <c r="L3494" s="444">
        <f t="shared" ca="1" si="167"/>
        <v>-431422165950.09332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-431422165950.09332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-1797592358.1253889</v>
      </c>
      <c r="L3495" s="444">
        <f t="shared" ca="1" si="167"/>
        <v>-433219758308.21869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-433219758308.21869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-1805082326.2842443</v>
      </c>
      <c r="L3496" s="444">
        <f t="shared" ca="1" si="167"/>
        <v>-435024840634.50293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-435024840634.50293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-1812603502.6437621</v>
      </c>
      <c r="L3497" s="444">
        <f t="shared" ca="1" si="167"/>
        <v>-436837444137.14667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-436837444137.14667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-1820156017.238111</v>
      </c>
      <c r="L3498" s="444">
        <f t="shared" ca="1" si="167"/>
        <v>-438657600154.38477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-438657600154.38477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-1827740000.64327</v>
      </c>
      <c r="L3499" s="444">
        <f t="shared" ca="1" si="167"/>
        <v>-440485340155.02802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-440485340155.02802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-1835355583.9792833</v>
      </c>
      <c r="L3500" s="444">
        <f t="shared" ca="1" si="167"/>
        <v>-442320695739.00732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-442320695739.00732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-1843002898.9125302</v>
      </c>
      <c r="L3501" s="444">
        <f t="shared" ca="1" si="167"/>
        <v>-444163698637.91986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-444163698637.91986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-1850682077.6579993</v>
      </c>
      <c r="L3502" s="444">
        <f t="shared" ca="1" si="167"/>
        <v>-446014380715.57788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-446014380715.57788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-1858393252.9815745</v>
      </c>
      <c r="L3503" s="444">
        <f t="shared" ca="1" si="167"/>
        <v>-447872773968.55945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-447872773968.55945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-1866136558.2023308</v>
      </c>
      <c r="L3504" s="444">
        <f t="shared" ca="1" si="167"/>
        <v>-449738910526.76178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-449738910526.76178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-1873912127.1948407</v>
      </c>
      <c r="L3505" s="444">
        <f t="shared" ca="1" si="167"/>
        <v>-451612822653.9566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-451612822653.9566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-1881720094.3914859</v>
      </c>
      <c r="L3506" s="444">
        <f t="shared" ca="1" si="167"/>
        <v>-453494542748.34808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-453494542748.34808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-1889560594.7847836</v>
      </c>
      <c r="L3507" s="444">
        <f t="shared" ca="1" si="167"/>
        <v>-455384103343.13287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-455384103343.13287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-1897433763.9297202</v>
      </c>
      <c r="L3508" s="444">
        <f t="shared" ca="1" si="167"/>
        <v>-457281537107.06262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-457281537107.06262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-1905339737.9460943</v>
      </c>
      <c r="L3509" s="444">
        <f t="shared" ca="1" si="167"/>
        <v>-459186876845.00873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-459186876845.00873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-1913278653.5208697</v>
      </c>
      <c r="L3510" s="444">
        <f t="shared" ca="1" si="167"/>
        <v>-461100155498.5296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-461100155498.5296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-1921250647.9105396</v>
      </c>
      <c r="L3511" s="444">
        <f t="shared" ca="1" si="167"/>
        <v>-463021406146.44012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-463021406146.44012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-1929255858.9435005</v>
      </c>
      <c r="L3512" s="444">
        <f t="shared" ca="1" si="167"/>
        <v>-464950662005.38361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-464950662005.38361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-1937294425.0224316</v>
      </c>
      <c r="L3513" s="444">
        <f t="shared" ca="1" si="167"/>
        <v>-466887956430.40607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-466887956430.40607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-1945366485.1266918</v>
      </c>
      <c r="L3514" s="444">
        <f t="shared" ca="1" si="167"/>
        <v>-468833322915.53278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-468833322915.53278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-1953472178.8147199</v>
      </c>
      <c r="L3515" s="444">
        <f t="shared" ca="1" si="167"/>
        <v>-470786795094.34747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-470786795094.34747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-1961611646.2264481</v>
      </c>
      <c r="L3516" s="444">
        <f t="shared" ca="1" si="167"/>
        <v>-472748406740.57391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-472748406740.57391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-1969785028.0857246</v>
      </c>
      <c r="L3517" s="444">
        <f t="shared" ca="1" si="167"/>
        <v>-474718191768.65967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-474718191768.65967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-1977992465.7027483</v>
      </c>
      <c r="L3518" s="444">
        <f t="shared" ca="1" si="167"/>
        <v>-476696184234.36243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-476696184234.36243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-1986234100.97651</v>
      </c>
      <c r="L3519" s="444">
        <f t="shared" ca="1" si="167"/>
        <v>-478682418335.33893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-478682418335.33893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-1994510076.3972454</v>
      </c>
      <c r="L3520" s="444">
        <f t="shared" ca="1" si="167"/>
        <v>-480676928411.73615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-480676928411.73615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-2002820535.0489006</v>
      </c>
      <c r="L3521" s="444">
        <f t="shared" ca="1" si="167"/>
        <v>-482679748946.78503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-482679748946.78503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-2011165620.6116042</v>
      </c>
      <c r="L3522" s="444">
        <f t="shared" ca="1" si="167"/>
        <v>-484690914567.39667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-484690914567.39667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-2019545477.3641524</v>
      </c>
      <c r="L3523" s="444">
        <f t="shared" ca="1" si="167"/>
        <v>-486710460044.7608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-486710460044.7608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-2027960250.1865036</v>
      </c>
      <c r="L3524" s="444">
        <f t="shared" ca="1" si="167"/>
        <v>-488738420294.94733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-488738420294.94733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-2036410084.5622802</v>
      </c>
      <c r="L3525" s="444">
        <f t="shared" ca="1" si="167"/>
        <v>-490774830379.50958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-490774830379.50958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-2044895126.58129</v>
      </c>
      <c r="L3526" s="444">
        <f t="shared" ca="1" si="167"/>
        <v>-492819725506.09088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-492819725506.09088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-2053415522.9420452</v>
      </c>
      <c r="L3527" s="444">
        <f t="shared" ca="1" si="167"/>
        <v>-494873141029.0329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-494873141029.0329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-2061971420.9543037</v>
      </c>
      <c r="L3528" s="444">
        <f t="shared" ca="1" si="167"/>
        <v>-496935112449.98718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-496935112449.98718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-2070562968.5416133</v>
      </c>
      <c r="L3529" s="444">
        <f t="shared" ca="1" si="167"/>
        <v>-499005675418.52881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-499005675418.52881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-2079190314.2438703</v>
      </c>
      <c r="L3530" s="444">
        <f t="shared" ca="1" si="167"/>
        <v>-501084865732.77271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-501084865732.77271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-2087853607.2198861</v>
      </c>
      <c r="L3531" s="444">
        <f t="shared" ca="1" si="167"/>
        <v>-503172719339.99261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-503172719339.99261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-2096552997.249969</v>
      </c>
      <c r="L3532" s="444">
        <f t="shared" ca="1" si="167"/>
        <v>-505269272337.24255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-505269272337.24255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-2105288634.7385106</v>
      </c>
      <c r="L3533" s="444">
        <f t="shared" ca="1" si="167"/>
        <v>-507374560971.98108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-507374560971.98108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-2114060670.7165875</v>
      </c>
      <c r="L3534" s="444">
        <f t="shared" ca="1" si="167"/>
        <v>-509488621642.69769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-509488621642.69769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-2122869256.8445737</v>
      </c>
      <c r="L3535" s="444">
        <f t="shared" ca="1" si="167"/>
        <v>-511611490899.54224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-511611490899.54224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-2131714545.4147594</v>
      </c>
      <c r="L3536" s="444">
        <f t="shared" ca="1" si="167"/>
        <v>-513743205444.95697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-513743205444.95697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-2140596689.3539875</v>
      </c>
      <c r="L3537" s="444">
        <f t="shared" ca="1" si="167"/>
        <v>-515883802134.31097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-515883802134.31097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-2149515842.2262955</v>
      </c>
      <c r="L3538" s="444">
        <f t="shared" ca="1" si="167"/>
        <v>-518033317976.53729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-518033317976.53729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-2158472158.2355723</v>
      </c>
      <c r="L3539" s="444">
        <f t="shared" ca="1" si="167"/>
        <v>-520191790134.77289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-520191790134.77289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-2167465792.2282205</v>
      </c>
      <c r="L3540" s="444">
        <f t="shared" ca="1" si="167"/>
        <v>-522359255927.0011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-522359255927.0011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-2176496899.6958375</v>
      </c>
      <c r="L3541" s="444">
        <f t="shared" ca="1" si="167"/>
        <v>-524535752826.69696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-524535752826.69696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-2185565636.7779036</v>
      </c>
      <c r="L3542" s="444">
        <f t="shared" ca="1" si="167"/>
        <v>-526721318463.47485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-526721318463.47485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-2194672160.2644787</v>
      </c>
      <c r="L3543" s="444">
        <f t="shared" ca="1" si="167"/>
        <v>-528915990623.73932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-528915990623.73932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-2203816627.5989137</v>
      </c>
      <c r="L3544" s="444">
        <f t="shared" ca="1" si="167"/>
        <v>-531119807251.33826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-531119807251.33826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-2212999196.8805761</v>
      </c>
      <c r="L3545" s="444">
        <f t="shared" ca="1" si="167"/>
        <v>-533332806448.21881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-533332806448.21881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-2222220026.8675785</v>
      </c>
      <c r="L3546" s="444">
        <f t="shared" ca="1" si="167"/>
        <v>-535555026475.08636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-535555026475.08636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-2231479276.9795265</v>
      </c>
      <c r="L3547" s="444">
        <f t="shared" ca="1" si="167"/>
        <v>-537786505752.06592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-537786505752.06592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-2240777107.3002744</v>
      </c>
      <c r="L3548" s="444">
        <f t="shared" ca="1" si="167"/>
        <v>-540027282859.36621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-540027282859.36621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-2250113678.5806923</v>
      </c>
      <c r="L3549" s="444">
        <f t="shared" ca="1" si="167"/>
        <v>-542277396537.9469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-542277396537.9469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-2259489152.2414451</v>
      </c>
      <c r="L3550" s="444">
        <f t="shared" ca="1" si="167"/>
        <v>-544536885690.18835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-544536885690.18835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-2268903690.3757844</v>
      </c>
      <c r="L3551" s="444">
        <f t="shared" ca="1" si="167"/>
        <v>-546805789380.56415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-546805789380.56415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-2278357455.7523508</v>
      </c>
      <c r="L3552" s="444">
        <f t="shared" ca="1" si="167"/>
        <v>-549084146836.31653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-549084146836.31653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-2287850611.8179855</v>
      </c>
      <c r="L3553" s="444">
        <f t="shared" ca="1" si="167"/>
        <v>-551371997448.13452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-551371997448.13452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-2297383322.7005606</v>
      </c>
      <c r="L3554" s="444">
        <f t="shared" ca="1" si="167"/>
        <v>-553669380770.83508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-553669380770.83508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-2306955753.211813</v>
      </c>
      <c r="L3555" s="444">
        <f t="shared" ca="1" si="167"/>
        <v>-555976336524.04688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-555976336524.04688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-2316568068.8501954</v>
      </c>
      <c r="L3556" s="444">
        <f t="shared" ca="1" si="167"/>
        <v>-558292904592.89709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-558292904592.89709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-2326220435.8037376</v>
      </c>
      <c r="L3557" s="444">
        <f t="shared" ca="1" si="167"/>
        <v>-560619125028.70081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-560619125028.70081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-2335913020.95292</v>
      </c>
      <c r="L3558" s="444">
        <f t="shared" ca="1" si="167"/>
        <v>-562955038049.65369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-562955038049.65369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-2345645991.8735571</v>
      </c>
      <c r="L3559" s="444">
        <f t="shared" ca="1" si="167"/>
        <v>-565300684041.52722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-565300684041.52722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-2355419516.8396969</v>
      </c>
      <c r="L3560" s="444">
        <f t="shared" ca="1" si="167"/>
        <v>-567656103558.36694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-567656103558.36694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-2365233764.826529</v>
      </c>
      <c r="L3561" s="444">
        <f t="shared" ca="1" si="167"/>
        <v>-570021337323.19348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-570021337323.19348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-2375088905.5133061</v>
      </c>
      <c r="L3562" s="444">
        <f t="shared" ca="1" si="167"/>
        <v>-572396426228.70679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-572396426228.70679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-2384985109.2862782</v>
      </c>
      <c r="L3563" s="444">
        <f t="shared" ca="1" si="167"/>
        <v>-574781411337.99304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-574781411337.99304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-2394922547.2416377</v>
      </c>
      <c r="L3564" s="444">
        <f t="shared" ca="1" si="167"/>
        <v>-577176333885.23462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-577176333885.23462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-2404901391.1884775</v>
      </c>
      <c r="L3565" s="444">
        <f t="shared" ca="1" si="167"/>
        <v>-579581235276.4231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-579581235276.4231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-2414921813.651763</v>
      </c>
      <c r="L3566" s="444">
        <f t="shared" ca="1" si="167"/>
        <v>-581996157090.07483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-581996157090.07483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-2424983987.8753119</v>
      </c>
      <c r="L3567" s="444">
        <f t="shared" ca="1" si="167"/>
        <v>-584421141077.9502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-584421141077.9502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-2435088087.8247924</v>
      </c>
      <c r="L3568" s="444">
        <f t="shared" ca="1" si="167"/>
        <v>-586856229165.77502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-586856229165.77502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-2445234288.1907291</v>
      </c>
      <c r="L3569" s="444">
        <f t="shared" ca="1" si="167"/>
        <v>-589301463453.9657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-589301463453.9657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-2455422764.3915238</v>
      </c>
      <c r="L3570" s="444">
        <f t="shared" ca="1" si="167"/>
        <v>-591756886218.35718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-591756886218.35718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-2465653692.576488</v>
      </c>
      <c r="L3571" s="444">
        <f t="shared" ca="1" si="167"/>
        <v>-594222539910.93372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-594222539910.93372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-2475927249.6288905</v>
      </c>
      <c r="L3572" s="444">
        <f t="shared" ca="1" si="167"/>
        <v>-596698467160.56262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-596698467160.56262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-2486243613.1690111</v>
      </c>
      <c r="L3573" s="444">
        <f t="shared" ca="1" si="167"/>
        <v>-599184710773.73169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-599184710773.73169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-2496602961.5572152</v>
      </c>
      <c r="L3574" s="444">
        <f t="shared" ca="1" si="167"/>
        <v>-601681313735.28894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-601681313735.28894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-2507005473.897037</v>
      </c>
      <c r="L3575" s="444">
        <f t="shared" ca="1" si="167"/>
        <v>-604188319209.18604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-604188319209.18604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-2517451330.0382752</v>
      </c>
      <c r="L3576" s="444">
        <f t="shared" ca="1" si="167"/>
        <v>-606705770539.22437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-606705770539.22437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-2527940710.5801015</v>
      </c>
      <c r="L3577" s="444">
        <f t="shared" ca="1" si="167"/>
        <v>-609233711249.80444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-609233711249.80444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-2538473796.8741851</v>
      </c>
      <c r="L3578" s="444">
        <f t="shared" ref="L3578:L3832" ca="1" si="172">I3578-J3578+K3578</f>
        <v>-611772185046.67859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-611772185046.67859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-2549050771.0278273</v>
      </c>
      <c r="L3579" s="444">
        <f t="shared" ca="1" si="172"/>
        <v>-614321235817.70642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-614321235817.70642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-2559671815.9071102</v>
      </c>
      <c r="L3580" s="444">
        <f t="shared" ca="1" si="172"/>
        <v>-616880907633.61353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-616880907633.61353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-2570337115.1400561</v>
      </c>
      <c r="L3581" s="444">
        <f t="shared" ca="1" si="172"/>
        <v>-619451244748.75354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-619451244748.75354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-2581046853.1198063</v>
      </c>
      <c r="L3582" s="444">
        <f t="shared" ca="1" si="172"/>
        <v>-622032291601.87329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-622032291601.87329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-2591801215.0078053</v>
      </c>
      <c r="L3583" s="444">
        <f t="shared" ca="1" si="172"/>
        <v>-624624092816.8811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-624624092816.8811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-2602600386.7370048</v>
      </c>
      <c r="L3584" s="444">
        <f t="shared" ca="1" si="172"/>
        <v>-627226693203.61816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-627226693203.61816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-2613444555.0150757</v>
      </c>
      <c r="L3585" s="444">
        <f t="shared" ca="1" si="172"/>
        <v>-629840137758.6333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-629840137758.6333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-2624333907.3276386</v>
      </c>
      <c r="L3586" s="444">
        <f t="shared" ca="1" si="172"/>
        <v>-632464471665.96094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-632464471665.96094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-2635268631.941504</v>
      </c>
      <c r="L3587" s="444">
        <f t="shared" ca="1" si="172"/>
        <v>-635099740297.90247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-635099740297.90247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-2646248917.907927</v>
      </c>
      <c r="L3588" s="444">
        <f t="shared" ca="1" si="172"/>
        <v>-637745989215.81042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-637745989215.81042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-2657274955.065877</v>
      </c>
      <c r="L3589" s="444">
        <f t="shared" ca="1" si="172"/>
        <v>-640403264170.87634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-640403264170.87634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-2668346934.0453181</v>
      </c>
      <c r="L3590" s="444">
        <f t="shared" ca="1" si="172"/>
        <v>-643071611104.92163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-643071611104.92163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-2679465046.2705069</v>
      </c>
      <c r="L3591" s="444">
        <f t="shared" ca="1" si="172"/>
        <v>-645751076151.19214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-645751076151.19214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-2690629483.9633007</v>
      </c>
      <c r="L3592" s="444">
        <f t="shared" ca="1" si="172"/>
        <v>-648441705635.1554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-648441705635.1554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-2701840440.1464806</v>
      </c>
      <c r="L3593" s="444">
        <f t="shared" ca="1" si="172"/>
        <v>-651143546075.30188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-651143546075.30188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-2713098108.6470909</v>
      </c>
      <c r="L3594" s="444">
        <f t="shared" ca="1" si="172"/>
        <v>-653856644183.94897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-653856644183.94897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-2724402684.0997872</v>
      </c>
      <c r="L3595" s="444">
        <f t="shared" ca="1" si="172"/>
        <v>-656581046868.04871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-656581046868.04871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-2735754361.9502029</v>
      </c>
      <c r="L3596" s="444">
        <f t="shared" ca="1" si="172"/>
        <v>-659316801229.9989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-659316801229.9989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-2747153338.4583287</v>
      </c>
      <c r="L3597" s="444">
        <f t="shared" ca="1" si="172"/>
        <v>-662063954568.45728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-662063954568.45728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-2758599810.7019053</v>
      </c>
      <c r="L3598" s="444">
        <f t="shared" ca="1" si="172"/>
        <v>-664822554379.15918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-664822554379.15918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-2770093976.5798297</v>
      </c>
      <c r="L3599" s="444">
        <f t="shared" ca="1" si="172"/>
        <v>-667592648355.73901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-667592648355.73901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-2781636034.8155794</v>
      </c>
      <c r="L3600" s="444">
        <f t="shared" ca="1" si="172"/>
        <v>-670374284390.55457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-670374284390.55457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-2793226184.9606438</v>
      </c>
      <c r="L3601" s="444">
        <f t="shared" ca="1" si="172"/>
        <v>-673167510575.51526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-673167510575.51526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-2804864627.3979802</v>
      </c>
      <c r="L3602" s="444">
        <f t="shared" ca="1" si="172"/>
        <v>-675972375202.91321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-675972375202.91321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-2816551563.3454719</v>
      </c>
      <c r="L3603" s="444">
        <f t="shared" ca="1" si="172"/>
        <v>-678788926766.25867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-678788926766.25867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-2828287194.8594112</v>
      </c>
      <c r="L3604" s="444">
        <f t="shared" ca="1" si="172"/>
        <v>-681617213961.11804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-681617213961.11804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-2840071724.8379917</v>
      </c>
      <c r="L3605" s="444">
        <f t="shared" ca="1" si="172"/>
        <v>-684457285685.95605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-684457285685.95605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-2851905357.024817</v>
      </c>
      <c r="L3606" s="444">
        <f t="shared" ca="1" si="172"/>
        <v>-687309191042.98083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-687309191042.98083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-2863788296.0124202</v>
      </c>
      <c r="L3607" s="444">
        <f t="shared" ca="1" si="172"/>
        <v>-690172979338.99329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-690172979338.99329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-2875720747.2458053</v>
      </c>
      <c r="L3608" s="444">
        <f t="shared" ca="1" si="172"/>
        <v>-693048700086.23914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-693048700086.23914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-2887702917.0259962</v>
      </c>
      <c r="L3609" s="444">
        <f t="shared" ca="1" si="172"/>
        <v>-695936403003.26514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-695936403003.26514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-2899735012.5136046</v>
      </c>
      <c r="L3610" s="444">
        <f t="shared" ca="1" si="172"/>
        <v>-698836138015.77869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-698836138015.77869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-2911817241.7324114</v>
      </c>
      <c r="L3611" s="444">
        <f t="shared" ca="1" si="172"/>
        <v>-701747955257.51111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-701747955257.51111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-2923949813.5729628</v>
      </c>
      <c r="L3612" s="444">
        <f t="shared" ca="1" si="172"/>
        <v>-704671905071.08411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-704671905071.08411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-2936132937.7961836</v>
      </c>
      <c r="L3613" s="444">
        <f t="shared" ca="1" si="172"/>
        <v>-707608038008.88025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-707608038008.88025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-2948366825.0370011</v>
      </c>
      <c r="L3614" s="444">
        <f t="shared" ca="1" si="172"/>
        <v>-710556404833.91724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-710556404833.91724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-2960651686.8079886</v>
      </c>
      <c r="L3615" s="444">
        <f t="shared" ca="1" si="172"/>
        <v>-713517056520.72522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-713517056520.72522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-2972987735.5030217</v>
      </c>
      <c r="L3616" s="444">
        <f t="shared" ca="1" si="172"/>
        <v>-716490044256.22827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-716490044256.22827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-2985375184.4009509</v>
      </c>
      <c r="L3617" s="444">
        <f t="shared" ca="1" si="172"/>
        <v>-719475419440.62927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-719475419440.62927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-2997814247.6692886</v>
      </c>
      <c r="L3618" s="444">
        <f t="shared" ca="1" si="172"/>
        <v>-722473233688.29858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-722473233688.29858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-3010305140.3679109</v>
      </c>
      <c r="L3619" s="444">
        <f t="shared" ca="1" si="172"/>
        <v>-725483538828.6665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-725483538828.6665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-3022848078.4527769</v>
      </c>
      <c r="L3620" s="444">
        <f t="shared" ca="1" si="172"/>
        <v>-728506386907.11926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-728506386907.11926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-3035443278.7796636</v>
      </c>
      <c r="L3621" s="444">
        <f t="shared" ca="1" si="172"/>
        <v>-731541830185.89893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-731541830185.89893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-3048090959.1079121</v>
      </c>
      <c r="L3622" s="444">
        <f t="shared" ca="1" si="172"/>
        <v>-734589921145.00684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-734589921145.00684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-3060791338.1041951</v>
      </c>
      <c r="L3623" s="444">
        <f t="shared" ca="1" si="172"/>
        <v>-737650712483.11108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-737650712483.11108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-3073544635.3462963</v>
      </c>
      <c r="L3624" s="444">
        <f t="shared" ca="1" si="172"/>
        <v>-740724257118.4574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-740724257118.4574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-3086351071.3269057</v>
      </c>
      <c r="L3625" s="444">
        <f t="shared" ca="1" si="172"/>
        <v>-743810608189.7843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-743810608189.7843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-3099210867.4574347</v>
      </c>
      <c r="L3626" s="444">
        <f t="shared" ca="1" si="172"/>
        <v>-746909819057.2417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-746909819057.2417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-3112124246.0718403</v>
      </c>
      <c r="L3627" s="444">
        <f t="shared" ca="1" si="172"/>
        <v>-750021943303.3136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-750021943303.3136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-3125091430.4304733</v>
      </c>
      <c r="L3628" s="444">
        <f t="shared" ca="1" si="172"/>
        <v>-753147034733.74402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-753147034733.74402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-3138112644.7239332</v>
      </c>
      <c r="L3629" s="444">
        <f t="shared" ca="1" si="172"/>
        <v>-756285147378.4679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-756285147378.4679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-3151188114.0769496</v>
      </c>
      <c r="L3630" s="444">
        <f t="shared" ca="1" si="172"/>
        <v>-759436335492.5448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-759436335492.5448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-3164318064.5522699</v>
      </c>
      <c r="L3631" s="444">
        <f t="shared" ca="1" si="172"/>
        <v>-762600653557.09705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-762600653557.09705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-3177502723.1545711</v>
      </c>
      <c r="L3632" s="444">
        <f t="shared" ca="1" si="172"/>
        <v>-765778156280.25159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-765778156280.25159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-3190742317.8343816</v>
      </c>
      <c r="L3633" s="444">
        <f t="shared" ca="1" si="172"/>
        <v>-768968898598.08594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-768968898598.08594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-3204037077.4920249</v>
      </c>
      <c r="L3634" s="444">
        <f t="shared" ca="1" si="172"/>
        <v>-772172935675.578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-772172935675.578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-3217387231.981575</v>
      </c>
      <c r="L3635" s="444">
        <f t="shared" ca="1" si="172"/>
        <v>-775390322907.55957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-775390322907.55957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-3230793012.1148314</v>
      </c>
      <c r="L3636" s="444">
        <f t="shared" ca="1" si="172"/>
        <v>-778621115919.67444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-778621115919.67444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-3244254649.6653099</v>
      </c>
      <c r="L3637" s="444">
        <f t="shared" ca="1" si="172"/>
        <v>-781865370569.33972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-781865370569.33972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-3257772377.3722486</v>
      </c>
      <c r="L3638" s="444">
        <f t="shared" ca="1" si="172"/>
        <v>-785123142946.71191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-785123142946.71191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-3271346428.944633</v>
      </c>
      <c r="L3639" s="444">
        <f t="shared" ca="1" si="172"/>
        <v>-788394489375.65649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-788394489375.65649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-3284977039.0652351</v>
      </c>
      <c r="L3640" s="444">
        <f t="shared" ca="1" si="172"/>
        <v>-791679466414.72168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-791679466414.72168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-3298664443.3946738</v>
      </c>
      <c r="L3641" s="444">
        <f t="shared" ca="1" si="172"/>
        <v>-794978130858.11633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-794978130858.11633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-3312408878.5754848</v>
      </c>
      <c r="L3642" s="444">
        <f t="shared" ca="1" si="172"/>
        <v>-798290539736.69177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-798290539736.69177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-3326210582.2362156</v>
      </c>
      <c r="L3643" s="444">
        <f t="shared" ca="1" si="172"/>
        <v>-801616750318.92798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-801616750318.92798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-3340069792.995533</v>
      </c>
      <c r="L3644" s="444">
        <f t="shared" ca="1" si="172"/>
        <v>-804956820111.92346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-804956820111.92346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-3353986750.4663477</v>
      </c>
      <c r="L3645" s="444">
        <f t="shared" ca="1" si="172"/>
        <v>-808310806862.38977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-808310806862.38977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-3367961695.2599573</v>
      </c>
      <c r="L3646" s="444">
        <f t="shared" ca="1" si="172"/>
        <v>-811678768557.64978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-811678768557.64978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-3381994868.9902072</v>
      </c>
      <c r="L3647" s="444">
        <f t="shared" ca="1" si="172"/>
        <v>-815060763426.64001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-815060763426.64001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-3396086514.2776666</v>
      </c>
      <c r="L3648" s="444">
        <f t="shared" ca="1" si="172"/>
        <v>-818456849940.91772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-818456849940.91772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-3410236874.7538238</v>
      </c>
      <c r="L3649" s="444">
        <f t="shared" ca="1" si="172"/>
        <v>-821867086815.67151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-821867086815.67151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-3424446195.0652981</v>
      </c>
      <c r="L3650" s="444">
        <f t="shared" ca="1" si="172"/>
        <v>-825291533010.73682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-825291533010.73682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-3438714720.8780699</v>
      </c>
      <c r="L3651" s="444">
        <f t="shared" ca="1" si="172"/>
        <v>-828730247731.61487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-828730247731.61487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-3453042698.8817286</v>
      </c>
      <c r="L3652" s="444">
        <f t="shared" ca="1" si="172"/>
        <v>-832183290430.49658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-832183290430.49658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-3467430376.7937355</v>
      </c>
      <c r="L3653" s="444">
        <f t="shared" ca="1" si="172"/>
        <v>-835650720807.29028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-835650720807.29028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-3481878003.3637094</v>
      </c>
      <c r="L3654" s="444">
        <f t="shared" ca="1" si="172"/>
        <v>-839132598810.65405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-839132598810.65405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-3496385828.3777251</v>
      </c>
      <c r="L3655" s="444">
        <f t="shared" ca="1" si="172"/>
        <v>-842628984639.03174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-842628984639.03174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-3510954102.662632</v>
      </c>
      <c r="L3656" s="444">
        <f t="shared" ca="1" si="172"/>
        <v>-846139938741.69434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-846139938741.69434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-3525583078.0903931</v>
      </c>
      <c r="L3657" s="444">
        <f t="shared" ca="1" si="172"/>
        <v>-849665521819.78467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-849665521819.78467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-3540273007.5824361</v>
      </c>
      <c r="L3658" s="444">
        <f t="shared" ca="1" si="172"/>
        <v>-853205794827.36707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-853205794827.36707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-3555024145.1140294</v>
      </c>
      <c r="L3659" s="444">
        <f t="shared" ca="1" si="172"/>
        <v>-856760818972.48108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-856760818972.48108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-3569836745.7186713</v>
      </c>
      <c r="L3660" s="444">
        <f t="shared" ca="1" si="172"/>
        <v>-860330655718.19971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-860330655718.19971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-3584711065.4924989</v>
      </c>
      <c r="L3661" s="444">
        <f t="shared" ca="1" si="172"/>
        <v>-863915366783.69226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-863915366783.69226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-3599647361.5987177</v>
      </c>
      <c r="L3662" s="444">
        <f t="shared" ca="1" si="172"/>
        <v>-867515014145.29102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-867515014145.29102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-3614645892.2720466</v>
      </c>
      <c r="L3663" s="444">
        <f t="shared" ca="1" si="172"/>
        <v>-871129660037.56311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-871129660037.56311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-3629706916.8231797</v>
      </c>
      <c r="L3664" s="444">
        <f t="shared" ca="1" si="172"/>
        <v>-874759366954.38623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-874759366954.38623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-3644830695.6432757</v>
      </c>
      <c r="L3665" s="444">
        <f t="shared" ca="1" si="172"/>
        <v>-878404197650.02954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-878404197650.02954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-3660017490.2084565</v>
      </c>
      <c r="L3666" s="444">
        <f t="shared" ca="1" si="172"/>
        <v>-882064215140.23804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-882064215140.23804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-3675267563.0843253</v>
      </c>
      <c r="L3667" s="444">
        <f t="shared" ca="1" si="172"/>
        <v>-885739482703.32239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-885739482703.32239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-3690581177.9305096</v>
      </c>
      <c r="L3668" s="444">
        <f t="shared" ca="1" si="172"/>
        <v>-889430063881.25293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-889430063881.25293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-3705958599.5052199</v>
      </c>
      <c r="L3669" s="444">
        <f t="shared" ca="1" si="172"/>
        <v>-893136022480.75818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-893136022480.75818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-3721400093.6698256</v>
      </c>
      <c r="L3670" s="444">
        <f t="shared" ca="1" si="172"/>
        <v>-896857422574.42798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-896857422574.42798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-3736905927.3934498</v>
      </c>
      <c r="L3671" s="444">
        <f t="shared" ca="1" si="172"/>
        <v>-900594328501.82141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-900594328501.82141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-3752476368.7575893</v>
      </c>
      <c r="L3672" s="444">
        <f t="shared" ca="1" si="172"/>
        <v>-904346804870.57898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-904346804870.57898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-3768111686.9607453</v>
      </c>
      <c r="L3673" s="444">
        <f t="shared" ca="1" si="172"/>
        <v>-908114916557.53967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-908114916557.53967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-3783812152.323082</v>
      </c>
      <c r="L3674" s="444">
        <f t="shared" ca="1" si="172"/>
        <v>-911898728709.86279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-911898728709.86279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-3799578036.2910948</v>
      </c>
      <c r="L3675" s="444">
        <f t="shared" ca="1" si="172"/>
        <v>-915698306746.15393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-915698306746.15393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-3815409611.4423079</v>
      </c>
      <c r="L3676" s="444">
        <f t="shared" ca="1" si="172"/>
        <v>-919513716357.59619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-919513716357.59619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-3831307151.489984</v>
      </c>
      <c r="L3677" s="444">
        <f t="shared" ca="1" si="172"/>
        <v>-923345023509.08618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-923345023509.08618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-3847270931.287859</v>
      </c>
      <c r="L3678" s="444">
        <f t="shared" ca="1" si="172"/>
        <v>-927192294440.37402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-927192294440.37402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-3863301226.8348923</v>
      </c>
      <c r="L3679" s="444">
        <f t="shared" ca="1" si="172"/>
        <v>-931055595667.20886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-931055595667.20886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-3879398315.2800374</v>
      </c>
      <c r="L3680" s="444">
        <f t="shared" ca="1" si="172"/>
        <v>-934934993982.48889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-934934993982.48889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-3895562474.9270368</v>
      </c>
      <c r="L3681" s="444">
        <f t="shared" ca="1" si="172"/>
        <v>-938830556457.41589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-938830556457.41589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-3911793985.2392325</v>
      </c>
      <c r="L3682" s="444">
        <f t="shared" ca="1" si="172"/>
        <v>-942742350442.65515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-942742350442.65515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-3928093126.8443966</v>
      </c>
      <c r="L3683" s="444">
        <f t="shared" ca="1" si="172"/>
        <v>-946670443569.49951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-946670443569.49951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-3944460181.5395808</v>
      </c>
      <c r="L3684" s="444">
        <f t="shared" ca="1" si="172"/>
        <v>-950614903751.03906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-950614903751.03906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-3960895432.2959967</v>
      </c>
      <c r="L3685" s="444">
        <f t="shared" ca="1" si="172"/>
        <v>-954575799183.33508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-954575799183.33508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-3977399163.263896</v>
      </c>
      <c r="L3686" s="444">
        <f t="shared" ca="1" si="172"/>
        <v>-958553198346.599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-958553198346.599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-3993971659.7774959</v>
      </c>
      <c r="L3687" s="444">
        <f t="shared" ca="1" si="172"/>
        <v>-962547170006.37646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-962547170006.37646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-4010613208.3599019</v>
      </c>
      <c r="L3688" s="444">
        <f t="shared" ca="1" si="172"/>
        <v>-966557783214.73633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-966557783214.73633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-4027324096.7280684</v>
      </c>
      <c r="L3689" s="444">
        <f t="shared" ca="1" si="172"/>
        <v>-970585107311.46436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-970585107311.46436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-4044104613.7977681</v>
      </c>
      <c r="L3690" s="444">
        <f t="shared" ca="1" si="172"/>
        <v>-974629211925.26208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-974629211925.26208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-4060955049.6885924</v>
      </c>
      <c r="L3691" s="444">
        <f t="shared" ca="1" si="172"/>
        <v>-978690166974.95068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-978690166974.95068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-4077875695.728961</v>
      </c>
      <c r="L3692" s="444">
        <f t="shared" ca="1" si="172"/>
        <v>-982768042670.67969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-982768042670.67969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-4094866844.461165</v>
      </c>
      <c r="L3693" s="444">
        <f t="shared" ca="1" si="172"/>
        <v>-986862909515.14087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-986862909515.14087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-4111928789.64642</v>
      </c>
      <c r="L3694" s="444">
        <f t="shared" ca="1" si="172"/>
        <v>-990974838304.78723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-990974838304.78723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-4129061826.2699466</v>
      </c>
      <c r="L3695" s="444">
        <f t="shared" ca="1" si="172"/>
        <v>-995103900131.05713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-995103900131.05713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-4146266250.5460715</v>
      </c>
      <c r="L3696" s="444">
        <f t="shared" ca="1" si="172"/>
        <v>-999250166381.60315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-999250166381.60315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-4163542359.9233465</v>
      </c>
      <c r="L3697" s="444">
        <f t="shared" ca="1" si="172"/>
        <v>-1003413708741.5265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-1003413708741.5265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-4180890453.0896935</v>
      </c>
      <c r="L3698" s="444">
        <f t="shared" ca="1" si="172"/>
        <v>-1007594599194.6162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-1007594599194.6162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-4198310829.9775672</v>
      </c>
      <c r="L3699" s="444">
        <f t="shared" ca="1" si="172"/>
        <v>-1011792910024.5938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-1011792910024.5938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-4215803791.7691407</v>
      </c>
      <c r="L3700" s="444">
        <f t="shared" ca="1" si="172"/>
        <v>-1016008713816.3629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-1016008713816.3629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-4233369640.9015121</v>
      </c>
      <c r="L3701" s="444">
        <f t="shared" ca="1" si="172"/>
        <v>-1020242083457.2644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-1020242083457.2644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-4251008681.0719352</v>
      </c>
      <c r="L3702" s="444">
        <f t="shared" ca="1" si="172"/>
        <v>-1024493092138.3363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-1024493092138.3363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-4268721217.2430677</v>
      </c>
      <c r="L3703" s="444">
        <f t="shared" ca="1" si="172"/>
        <v>-1028761813355.5793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-1028761813355.5793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-4286507555.6482477</v>
      </c>
      <c r="L3704" s="444">
        <f t="shared" ca="1" si="172"/>
        <v>-1033048320911.2275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-1033048320911.2275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-4304368003.7967806</v>
      </c>
      <c r="L3705" s="444">
        <f t="shared" ca="1" si="172"/>
        <v>-1037352688915.0243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-1037352688915.0243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-4322302870.4792681</v>
      </c>
      <c r="L3706" s="444">
        <f t="shared" ca="1" si="172"/>
        <v>-1041674991785.5035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-1041674991785.5035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-4340312465.7729311</v>
      </c>
      <c r="L3707" s="444">
        <f t="shared" ca="1" si="172"/>
        <v>-1046015304251.2765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-1046015304251.2765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-4358397101.0469856</v>
      </c>
      <c r="L3708" s="444">
        <f t="shared" ca="1" si="172"/>
        <v>-1050373701352.3235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-1050373701352.3235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-4376557088.9680147</v>
      </c>
      <c r="L3709" s="444">
        <f t="shared" ca="1" si="172"/>
        <v>-1054750258441.2915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-1054750258441.2915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-4394792743.5053816</v>
      </c>
      <c r="L3710" s="444">
        <f t="shared" ca="1" si="172"/>
        <v>-1059145051184.7969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-1059145051184.7969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-4413104379.9366541</v>
      </c>
      <c r="L3711" s="444">
        <f t="shared" ca="1" si="172"/>
        <v>-1063558155564.7335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-1063558155564.7335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-4431492314.853056</v>
      </c>
      <c r="L3712" s="444">
        <f t="shared" ca="1" si="172"/>
        <v>-1067989647879.5865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-1067989647879.5865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-4449956866.1649437</v>
      </c>
      <c r="L3713" s="444">
        <f t="shared" ca="1" si="172"/>
        <v>-1072439604745.7515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-1072439604745.7515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-4468498353.1072969</v>
      </c>
      <c r="L3714" s="444">
        <f t="shared" ca="1" si="172"/>
        <v>-1076908103098.8588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-1076908103098.8588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-4487117096.245245</v>
      </c>
      <c r="L3715" s="444">
        <f t="shared" ca="1" si="172"/>
        <v>-1081395220195.104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-1081395220195.104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-4505813417.479599</v>
      </c>
      <c r="L3716" s="444">
        <f t="shared" ca="1" si="172"/>
        <v>-1085901033612.5836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-1085901033612.5836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-4524587640.0524311</v>
      </c>
      <c r="L3717" s="444">
        <f t="shared" ca="1" si="172"/>
        <v>-1090425621252.6361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-1090425621252.6361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-4543440088.5526505</v>
      </c>
      <c r="L3718" s="444">
        <f t="shared" ca="1" si="172"/>
        <v>-1094969061341.1887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-1094969061341.1887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-4562371088.9216194</v>
      </c>
      <c r="L3719" s="444">
        <f t="shared" ca="1" si="172"/>
        <v>-1099531432430.1104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-1099531432430.1104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-4581380968.4587927</v>
      </c>
      <c r="L3720" s="444">
        <f t="shared" ca="1" si="172"/>
        <v>-1104112813398.5691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-1104112813398.5691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-4600470055.8273716</v>
      </c>
      <c r="L3721" s="444">
        <f t="shared" ca="1" si="172"/>
        <v>-1108713283454.3965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-1108713283454.3965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-4619638681.0599852</v>
      </c>
      <c r="L3722" s="444">
        <f t="shared" ca="1" si="172"/>
        <v>-1113332922135.4565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-1113332922135.4565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-4638887175.5644026</v>
      </c>
      <c r="L3723" s="444">
        <f t="shared" ca="1" si="172"/>
        <v>-1117971809311.021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-1117971809311.021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-4658215872.1292543</v>
      </c>
      <c r="L3724" s="444">
        <f t="shared" ca="1" si="172"/>
        <v>-1122630025183.1501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-1122630025183.1501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-4677625104.9297924</v>
      </c>
      <c r="L3725" s="444">
        <f t="shared" ca="1" si="172"/>
        <v>-1127307650288.0798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-1127307650288.0798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-4697115209.5336657</v>
      </c>
      <c r="L3726" s="444">
        <f t="shared" ca="1" si="172"/>
        <v>-1132004765497.6135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-1132004765497.6135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-4716686522.906723</v>
      </c>
      <c r="L3727" s="444">
        <f t="shared" ca="1" si="172"/>
        <v>-1136721452020.5203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-1136721452020.5203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-4736339383.4188347</v>
      </c>
      <c r="L3728" s="444">
        <f t="shared" ca="1" si="172"/>
        <v>-1141457791403.9392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-1141457791403.9392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-4756074130.8497467</v>
      </c>
      <c r="L3729" s="444">
        <f t="shared" ca="1" si="172"/>
        <v>-1146213865534.7891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-1146213865534.7891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-4775891106.3949547</v>
      </c>
      <c r="L3730" s="444">
        <f t="shared" ca="1" si="172"/>
        <v>-1150989756641.1841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-1150989756641.1841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-4795790652.6716003</v>
      </c>
      <c r="L3731" s="444">
        <f t="shared" ca="1" si="172"/>
        <v>-1155785547293.8557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-1155785547293.8557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-4815773113.7243986</v>
      </c>
      <c r="L3732" s="444">
        <f t="shared" ca="1" si="172"/>
        <v>-1160601320407.5801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-1160601320407.5801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-4835838835.0315838</v>
      </c>
      <c r="L3733" s="444">
        <f t="shared" ca="1" si="172"/>
        <v>-1165437159242.6116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-1165437159242.6116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-4855988163.5108814</v>
      </c>
      <c r="L3734" s="444">
        <f t="shared" ca="1" si="172"/>
        <v>-1170293147406.1226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-1170293147406.1226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-4876221447.5255108</v>
      </c>
      <c r="L3735" s="444">
        <f t="shared" ca="1" si="172"/>
        <v>-1175169368853.6479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-1175169368853.6479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-4896539036.8901997</v>
      </c>
      <c r="L3736" s="444">
        <f t="shared" ca="1" si="172"/>
        <v>-1180065907890.5381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-1180065907890.5381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-4916941282.8772421</v>
      </c>
      <c r="L3737" s="444">
        <f t="shared" ca="1" si="172"/>
        <v>-1184982849173.4153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-1184982849173.4153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-4937428538.2225637</v>
      </c>
      <c r="L3738" s="444">
        <f t="shared" ca="1" si="172"/>
        <v>-1189920277711.6379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-1189920277711.6379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-4958001157.1318245</v>
      </c>
      <c r="L3739" s="444">
        <f t="shared" ca="1" si="172"/>
        <v>-1194878278868.7698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-1194878278868.7698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-4978659495.286541</v>
      </c>
      <c r="L3740" s="444">
        <f t="shared" ca="1" si="172"/>
        <v>-1199856938364.0564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-1199856938364.0564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-4999403909.850235</v>
      </c>
      <c r="L3741" s="444">
        <f t="shared" ca="1" si="172"/>
        <v>-1204856342273.9067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-1204856342273.9067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-5020234759.4746113</v>
      </c>
      <c r="L3742" s="444">
        <f t="shared" ca="1" si="172"/>
        <v>-1209876577033.3813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-1209876577033.3813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-5041152404.3057556</v>
      </c>
      <c r="L3743" s="444">
        <f t="shared" ca="1" si="172"/>
        <v>-1214917729437.687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-1214917729437.687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-5062157205.9903622</v>
      </c>
      <c r="L3744" s="444">
        <f t="shared" ca="1" si="172"/>
        <v>-1219979886643.6775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-1219979886643.6775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-5083249527.6819897</v>
      </c>
      <c r="L3745" s="444">
        <f t="shared" ca="1" si="172"/>
        <v>-1225063136171.3594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-1225063136171.3594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-5104429734.0473309</v>
      </c>
      <c r="L3746" s="444">
        <f t="shared" ca="1" si="172"/>
        <v>-1230167565905.4067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-1230167565905.4067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-5125698191.2725277</v>
      </c>
      <c r="L3747" s="444">
        <f t="shared" ca="1" si="172"/>
        <v>-1235293264096.6792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-1235293264096.6792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-5147055267.0694962</v>
      </c>
      <c r="L3748" s="444">
        <f t="shared" ca="1" si="172"/>
        <v>-1240440319363.7488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-1240440319363.7488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-5168501330.6822863</v>
      </c>
      <c r="L3749" s="444">
        <f t="shared" ca="1" si="172"/>
        <v>-1245608820694.4312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-1245608820694.4312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-5190036752.8934631</v>
      </c>
      <c r="L3750" s="444">
        <f t="shared" ca="1" si="172"/>
        <v>-1250798857447.3247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-1250798857447.3247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-5211661906.0305195</v>
      </c>
      <c r="L3751" s="444">
        <f t="shared" ca="1" si="172"/>
        <v>-1256010519353.3552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-1256010519353.3552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-5233377163.9723129</v>
      </c>
      <c r="L3752" s="444">
        <f t="shared" ca="1" si="172"/>
        <v>-1261243896517.3276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-1261243896517.3276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-5255182902.1555319</v>
      </c>
      <c r="L3753" s="444">
        <f t="shared" ca="1" si="172"/>
        <v>-1266499079419.4832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-1266499079419.4832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-5277079497.5811796</v>
      </c>
      <c r="L3754" s="444">
        <f t="shared" ca="1" si="172"/>
        <v>-1271776158917.0645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-1271776158917.0645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-5299067328.8211021</v>
      </c>
      <c r="L3755" s="444">
        <f t="shared" ca="1" si="172"/>
        <v>-1277075226245.8855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-1277075226245.8855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-5321146776.0245228</v>
      </c>
      <c r="L3756" s="444">
        <f t="shared" ca="1" si="172"/>
        <v>-1282396373021.9099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-1282396373021.9099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-5343318220.9246244</v>
      </c>
      <c r="L3757" s="444">
        <f t="shared" ca="1" si="172"/>
        <v>-1287739691242.8345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-1287739691242.8345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-5365582046.8451433</v>
      </c>
      <c r="L3758" s="444">
        <f t="shared" ca="1" si="172"/>
        <v>-1293105273289.6797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-1293105273289.6797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-5387938638.7069988</v>
      </c>
      <c r="L3759" s="444">
        <f t="shared" ca="1" si="172"/>
        <v>-1298493211928.3867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-1298493211928.3867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-5410388383.0349445</v>
      </c>
      <c r="L3760" s="444">
        <f t="shared" ca="1" si="172"/>
        <v>-1303903600311.4216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-1303903600311.4216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-5432931667.9642563</v>
      </c>
      <c r="L3761" s="444">
        <f t="shared" ca="1" si="172"/>
        <v>-1309336531979.386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-1309336531979.386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-5455568883.2474413</v>
      </c>
      <c r="L3762" s="444">
        <f t="shared" ca="1" si="172"/>
        <v>-1314792100862.6335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-1314792100862.6335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-5478300420.260973</v>
      </c>
      <c r="L3763" s="444">
        <f t="shared" ca="1" si="172"/>
        <v>-1320270401282.8945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-1320270401282.8945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-5501126672.0120602</v>
      </c>
      <c r="L3764" s="444">
        <f t="shared" ca="1" si="172"/>
        <v>-1325771527954.9065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-1325771527954.9065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-5524048033.1454439</v>
      </c>
      <c r="L3765" s="444">
        <f t="shared" ca="1" si="172"/>
        <v>-1331295575988.052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-1331295575988.052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-5547064899.9502163</v>
      </c>
      <c r="L3766" s="444">
        <f t="shared" ca="1" si="172"/>
        <v>-1336842640888.0022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-1336842640888.0022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-5570177670.3666754</v>
      </c>
      <c r="L3767" s="444">
        <f t="shared" ca="1" si="172"/>
        <v>-1342412818558.3689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-1342412818558.3689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-5593386743.9932041</v>
      </c>
      <c r="L3768" s="444">
        <f t="shared" ca="1" si="172"/>
        <v>-1348006205302.3621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-1348006205302.3621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-5616692522.0931749</v>
      </c>
      <c r="L3769" s="444">
        <f t="shared" ca="1" si="172"/>
        <v>-1353622897824.4553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-1353622897824.4553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-5640095407.6018972</v>
      </c>
      <c r="L3770" s="444">
        <f t="shared" ca="1" si="172"/>
        <v>-1359262993232.0571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-1359262993232.0571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-5663595805.1335716</v>
      </c>
      <c r="L3771" s="444">
        <f t="shared" ca="1" si="172"/>
        <v>-1364926589037.1907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-1364926589037.1907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-5687194120.9882946</v>
      </c>
      <c r="L3772" s="444">
        <f t="shared" ca="1" si="172"/>
        <v>-1370613783158.179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-1370613783158.179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-5710890763.1590786</v>
      </c>
      <c r="L3773" s="444">
        <f t="shared" ca="1" si="172"/>
        <v>-1376324673921.3381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-1376324673921.3381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-5734686141.3389091</v>
      </c>
      <c r="L3774" s="444">
        <f t="shared" ca="1" si="172"/>
        <v>-1382059360062.677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-1382059360062.677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-5758580666.9278212</v>
      </c>
      <c r="L3775" s="444">
        <f t="shared" ca="1" si="172"/>
        <v>-1387817940729.6047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-1387817940729.6047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-5782574753.04002</v>
      </c>
      <c r="L3776" s="444">
        <f t="shared" ca="1" si="172"/>
        <v>-1393600515482.6448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-1393600515482.6448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-5806668814.5110197</v>
      </c>
      <c r="L3777" s="444">
        <f t="shared" ca="1" si="172"/>
        <v>-1399407184297.1558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-1399407184297.1558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-5830863267.9048157</v>
      </c>
      <c r="L3778" s="444">
        <f t="shared" ca="1" si="172"/>
        <v>-1405238047565.0605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-1405238047565.0605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-5855158531.5210857</v>
      </c>
      <c r="L3779" s="444">
        <f t="shared" ca="1" si="172"/>
        <v>-1411093206096.5815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-1411093206096.5815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-5879555025.4024229</v>
      </c>
      <c r="L3780" s="444">
        <f t="shared" ca="1" si="172"/>
        <v>-1416972761121.9839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-1416972761121.9839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-5904053171.3415995</v>
      </c>
      <c r="L3781" s="444">
        <f t="shared" ca="1" si="172"/>
        <v>-1422876814293.3254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-1422876814293.3254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-5928653392.8888559</v>
      </c>
      <c r="L3782" s="444">
        <f t="shared" ca="1" si="172"/>
        <v>-1428805467686.2144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-1428805467686.2144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-5953356115.3592262</v>
      </c>
      <c r="L3783" s="444">
        <f t="shared" ca="1" si="172"/>
        <v>-1434758823801.5735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-1434758823801.5735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-5978161765.8398895</v>
      </c>
      <c r="L3784" s="444">
        <f t="shared" ca="1" si="172"/>
        <v>-1440736985567.4133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-1440736985567.4133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-6003070773.1975555</v>
      </c>
      <c r="L3785" s="444">
        <f t="shared" ca="1" si="172"/>
        <v>-1446740056340.6108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-1446740056340.6108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-6028083568.0858784</v>
      </c>
      <c r="L3786" s="444">
        <f t="shared" ca="1" si="172"/>
        <v>-1452768139908.6968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-1452768139908.6968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-6053200582.9529028</v>
      </c>
      <c r="L3787" s="444">
        <f t="shared" ca="1" si="172"/>
        <v>-1458821340491.6497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-1458821340491.6497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-6078422252.0485401</v>
      </c>
      <c r="L3788" s="444">
        <f t="shared" ca="1" si="172"/>
        <v>-1464899762743.6982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-1464899762743.6982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-6103749011.4320755</v>
      </c>
      <c r="L3789" s="444">
        <f t="shared" ca="1" si="172"/>
        <v>-1471003511755.1304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-1471003511755.1304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-6129181298.9797096</v>
      </c>
      <c r="L3790" s="444">
        <f t="shared" ca="1" si="172"/>
        <v>-1477132693054.1101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-1477132693054.1101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-6154719554.3921251</v>
      </c>
      <c r="L3791" s="444">
        <f t="shared" ca="1" si="172"/>
        <v>-1483287412608.5022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-1483287412608.5022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-6180364219.2020922</v>
      </c>
      <c r="L3792" s="444">
        <f t="shared" ca="1" si="172"/>
        <v>-1489467776827.7043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-1489467776827.7043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-6206115736.7821016</v>
      </c>
      <c r="L3793" s="444">
        <f t="shared" ca="1" si="172"/>
        <v>-1495673892564.4863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-1495673892564.4863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-6231974552.352026</v>
      </c>
      <c r="L3794" s="444">
        <f t="shared" ca="1" si="172"/>
        <v>-1501905867116.8384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-1501905867116.8384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-6257941112.9868269</v>
      </c>
      <c r="L3795" s="444">
        <f t="shared" ca="1" si="172"/>
        <v>-1508163808229.8252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-1508163808229.8252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-6284015867.6242714</v>
      </c>
      <c r="L3796" s="444">
        <f t="shared" ca="1" si="172"/>
        <v>-1514447824097.4495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-1514447824097.4495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-6310199267.0727062</v>
      </c>
      <c r="L3797" s="444">
        <f t="shared" ca="1" si="172"/>
        <v>-1520758023364.5222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-1520758023364.5222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-6336491764.0188427</v>
      </c>
      <c r="L3798" s="444">
        <f t="shared" ca="1" si="172"/>
        <v>-1527094515128.541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-1527094515128.541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-6362893813.0355873</v>
      </c>
      <c r="L3799" s="444">
        <f t="shared" ca="1" si="172"/>
        <v>-1533457408941.5767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-1533457408941.5767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-6389405870.5899029</v>
      </c>
      <c r="L3800" s="444">
        <f t="shared" ca="1" si="172"/>
        <v>-1539846814812.1665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-1539846814812.1665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-6416028395.0506935</v>
      </c>
      <c r="L3801" s="444">
        <f t="shared" ca="1" si="172"/>
        <v>-1546262843207.2173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-1546262843207.2173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-6442761846.6967382</v>
      </c>
      <c r="L3802" s="444">
        <f t="shared" ca="1" si="172"/>
        <v>-1552705605053.9141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-1552705605053.9141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-6469606687.7246418</v>
      </c>
      <c r="L3803" s="444">
        <f t="shared" ca="1" si="172"/>
        <v>-1559175211741.6387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-1559175211741.6387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-6496563382.2568274</v>
      </c>
      <c r="L3804" s="444">
        <f t="shared" ca="1" si="172"/>
        <v>-1565671775123.8955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-1565671775123.8955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-6523632396.3495646</v>
      </c>
      <c r="L3805" s="444">
        <f t="shared" ca="1" si="172"/>
        <v>-1572195407520.2451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-1572195407520.2451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-6550814198.0010214</v>
      </c>
      <c r="L3806" s="444">
        <f t="shared" ca="1" si="172"/>
        <v>-1578746221718.2461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-1578746221718.2461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-6578109257.159359</v>
      </c>
      <c r="L3807" s="444">
        <f t="shared" ca="1" si="172"/>
        <v>-1585324330975.4055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-1585324330975.4055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-6605518045.7308559</v>
      </c>
      <c r="L3808" s="444">
        <f t="shared" ca="1" si="172"/>
        <v>-1591929849021.1365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-1591929849021.1365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-6633041037.588069</v>
      </c>
      <c r="L3809" s="444">
        <f t="shared" ca="1" si="172"/>
        <v>-1598562890058.7246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-1598562890058.7246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-6660678708.5780191</v>
      </c>
      <c r="L3810" s="444">
        <f t="shared" ca="1" si="172"/>
        <v>-1605223568767.3027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-1605223568767.3027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-6688431536.5304279</v>
      </c>
      <c r="L3811" s="444">
        <f t="shared" ca="1" si="172"/>
        <v>-1611912000303.8333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-1611912000303.8333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-6716300001.2659721</v>
      </c>
      <c r="L3812" s="444">
        <f t="shared" ca="1" si="172"/>
        <v>-1618628300305.0991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-1618628300305.0991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-6744284584.6045799</v>
      </c>
      <c r="L3813" s="444">
        <f t="shared" ca="1" si="172"/>
        <v>-1625372584889.7036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-1625372584889.7036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-6772385770.373765</v>
      </c>
      <c r="L3814" s="444">
        <f t="shared" ca="1" si="172"/>
        <v>-1632144970660.0774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-1632144970660.0774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-6800604044.4169893</v>
      </c>
      <c r="L3815" s="444">
        <f t="shared" ca="1" si="172"/>
        <v>-1638945574704.4944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-1638945574704.4944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-6828939894.6020603</v>
      </c>
      <c r="L3816" s="444">
        <f t="shared" ca="1" si="172"/>
        <v>-1645774514599.0964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-1645774514599.0964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-6857393810.8295689</v>
      </c>
      <c r="L3817" s="444">
        <f t="shared" ca="1" si="172"/>
        <v>-1652631908409.926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-1652631908409.926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-6885966285.041358</v>
      </c>
      <c r="L3818" s="444">
        <f t="shared" ca="1" si="172"/>
        <v>-1659517874694.9673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-1659517874694.9673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-6914657811.2290306</v>
      </c>
      <c r="L3819" s="444">
        <f t="shared" ca="1" si="172"/>
        <v>-1666432532506.1963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-1666432532506.1963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-6943468885.4424849</v>
      </c>
      <c r="L3820" s="444">
        <f t="shared" ca="1" si="172"/>
        <v>-1673376001391.6387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-1673376001391.6387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-6972400005.7984943</v>
      </c>
      <c r="L3821" s="444">
        <f t="shared" ca="1" si="172"/>
        <v>-1680348401397.4373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-1680348401397.4373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-7001451672.4893217</v>
      </c>
      <c r="L3822" s="444">
        <f t="shared" ca="1" si="172"/>
        <v>-1687349853069.9265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-1687349853069.9265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-7030624387.7913599</v>
      </c>
      <c r="L3823" s="444">
        <f t="shared" ca="1" si="172"/>
        <v>-1694380477457.7178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-1694380477457.7178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-7059918656.0738239</v>
      </c>
      <c r="L3824" s="444">
        <f t="shared" ca="1" si="172"/>
        <v>-1701440396113.7915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-1701440396113.7915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-7089334983.8074646</v>
      </c>
      <c r="L3825" s="444">
        <f t="shared" ca="1" si="172"/>
        <v>-1708529731097.5989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-1708529731097.5989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-7118873879.573329</v>
      </c>
      <c r="L3826" s="444">
        <f t="shared" ca="1" si="172"/>
        <v>-1715648604977.1721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-1715648604977.1721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-7148535854.0715494</v>
      </c>
      <c r="L3827" s="444">
        <f t="shared" ca="1" si="172"/>
        <v>-1722797140831.2437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-1722797140831.2437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-7178321420.1301804</v>
      </c>
      <c r="L3828" s="444">
        <f t="shared" ca="1" si="172"/>
        <v>-1729975462251.3738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-1729975462251.3738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-7208231092.714057</v>
      </c>
      <c r="L3829" s="444">
        <f t="shared" ca="1" si="172"/>
        <v>-1737183693344.0879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-1737183693344.0879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-7238265388.9336996</v>
      </c>
      <c r="L3830" s="444">
        <f t="shared" ca="1" si="172"/>
        <v>-1744421958733.0215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-1744421958733.0215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-7268424828.0542564</v>
      </c>
      <c r="L3831" s="444">
        <f t="shared" ca="1" si="172"/>
        <v>-1751690383561.0757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-1751690383561.0757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-7298709931.5044823</v>
      </c>
      <c r="L3832" s="444">
        <f t="shared" ca="1" si="172"/>
        <v>-1758989093492.5801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-1758989093492.5801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-7329121222.8857498</v>
      </c>
      <c r="L3833" s="444">
        <f t="shared" ref="L3833:L4087" ca="1" si="177">I3833-J3833+K3833</f>
        <v>-1766318214715.4658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-1766318214715.4658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-7359659227.9811087</v>
      </c>
      <c r="L3834" s="444">
        <f t="shared" ca="1" si="177"/>
        <v>-1773677873943.447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-1773677873943.447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-7390324474.7643623</v>
      </c>
      <c r="L3835" s="444">
        <f t="shared" ca="1" si="177"/>
        <v>-1781068198418.2114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-1781068198418.2114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-7421117493.4092131</v>
      </c>
      <c r="L3836" s="444">
        <f t="shared" ca="1" si="177"/>
        <v>-1788489315911.6206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-1788489315911.6206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-7452038816.298419</v>
      </c>
      <c r="L3837" s="444">
        <f t="shared" ca="1" si="177"/>
        <v>-1795941354727.9189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-1795941354727.9189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-7483088978.0329943</v>
      </c>
      <c r="L3838" s="444">
        <f t="shared" ca="1" si="177"/>
        <v>-1803424443705.9519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-1803424443705.9519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-7514268515.4414673</v>
      </c>
      <c r="L3839" s="444">
        <f t="shared" ca="1" si="177"/>
        <v>-1810938712221.3933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-1810938712221.3933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-7545577967.589139</v>
      </c>
      <c r="L3840" s="444">
        <f t="shared" ca="1" si="177"/>
        <v>-1818484290188.9824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-1818484290188.9824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-7577017875.7874269</v>
      </c>
      <c r="L3841" s="444">
        <f t="shared" ca="1" si="177"/>
        <v>-1826061308064.7698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-1826061308064.7698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-7608588783.6032066</v>
      </c>
      <c r="L3842" s="444">
        <f t="shared" ca="1" si="177"/>
        <v>-1833669896848.373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-1833669896848.373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-7640291236.8682213</v>
      </c>
      <c r="L3843" s="444">
        <f t="shared" ca="1" si="177"/>
        <v>-1841310188085.2412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-1841310188085.2412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-7672125783.6885052</v>
      </c>
      <c r="L3844" s="444">
        <f t="shared" ca="1" si="177"/>
        <v>-1848982313868.9297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-1848982313868.9297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-7704092974.4538746</v>
      </c>
      <c r="L3845" s="444">
        <f t="shared" ca="1" si="177"/>
        <v>-1856686406843.3835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-1856686406843.3835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-7736193361.8474312</v>
      </c>
      <c r="L3846" s="444">
        <f t="shared" ca="1" si="177"/>
        <v>-1864422600205.231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-1864422600205.231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-7768427500.8551292</v>
      </c>
      <c r="L3847" s="444">
        <f t="shared" ca="1" si="177"/>
        <v>-1872191027706.0862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-1872191027706.0862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-7800795948.7753592</v>
      </c>
      <c r="L3848" s="444">
        <f t="shared" ca="1" si="177"/>
        <v>-1879991823654.8616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-1879991823654.8616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-7833299265.228591</v>
      </c>
      <c r="L3849" s="444">
        <f t="shared" ca="1" si="177"/>
        <v>-1887825122920.0901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-1887825122920.0901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-7865938012.1670408</v>
      </c>
      <c r="L3850" s="444">
        <f t="shared" ca="1" si="177"/>
        <v>-1895691060932.2571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-1895691060932.2571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-7898712753.8844042</v>
      </c>
      <c r="L3851" s="444">
        <f t="shared" ca="1" si="177"/>
        <v>-1903589773686.1416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-1903589773686.1416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-7931624057.0255899</v>
      </c>
      <c r="L3852" s="444">
        <f t="shared" ca="1" si="177"/>
        <v>-1911521397743.1672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-1911521397743.1672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-7964672490.59653</v>
      </c>
      <c r="L3853" s="444">
        <f t="shared" ca="1" si="177"/>
        <v>-1919486070233.7637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-1919486070233.7637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-7997858625.9740152</v>
      </c>
      <c r="L3854" s="444">
        <f t="shared" ca="1" si="177"/>
        <v>-1927483928859.7378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-1927483928859.7378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-8031183036.9155741</v>
      </c>
      <c r="L3855" s="444">
        <f t="shared" ca="1" si="177"/>
        <v>-1935515111896.6533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-1935515111896.6533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-8064646299.5693884</v>
      </c>
      <c r="L3856" s="444">
        <f t="shared" ca="1" si="177"/>
        <v>-1943579758196.2227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-1943579758196.2227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-8098248992.4842606</v>
      </c>
      <c r="L3857" s="444">
        <f t="shared" ca="1" si="177"/>
        <v>-1951678007188.707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-1951678007188.707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-8131991696.6196127</v>
      </c>
      <c r="L3858" s="444">
        <f t="shared" ca="1" si="177"/>
        <v>-1959809998885.3267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-1959809998885.3267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-8165874995.3555279</v>
      </c>
      <c r="L3859" s="444">
        <f t="shared" ca="1" si="177"/>
        <v>-1967975873880.6821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-1967975873880.6821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-8199899474.5028419</v>
      </c>
      <c r="L3860" s="444">
        <f t="shared" ca="1" si="177"/>
        <v>-1976175773355.1851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-1976175773355.1851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-8234065722.3132715</v>
      </c>
      <c r="L3861" s="444">
        <f t="shared" ca="1" si="177"/>
        <v>-1984409839077.4983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-1984409839077.4983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-8268374329.4895773</v>
      </c>
      <c r="L3862" s="444">
        <f t="shared" ca="1" si="177"/>
        <v>-1992678213406.9878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-1992678213406.9878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-8302825889.1957827</v>
      </c>
      <c r="L3863" s="444">
        <f t="shared" ca="1" si="177"/>
        <v>-2000981039296.1836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-2000981039296.1836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-8337420997.0674324</v>
      </c>
      <c r="L3864" s="444">
        <f t="shared" ca="1" si="177"/>
        <v>-2009318460293.251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-2009318460293.251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-8372160251.221879</v>
      </c>
      <c r="L3865" s="444">
        <f t="shared" ca="1" si="177"/>
        <v>-2017690620544.4729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-2017690620544.4729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-8407044252.2686367</v>
      </c>
      <c r="L3866" s="444">
        <f t="shared" ca="1" si="177"/>
        <v>-2026097664796.7415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-2026097664796.7415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-8442073603.3197565</v>
      </c>
      <c r="L3867" s="444">
        <f t="shared" ca="1" si="177"/>
        <v>-2034539738400.0613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-2034539738400.0613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-8477248910.0002556</v>
      </c>
      <c r="L3868" s="444">
        <f t="shared" ca="1" si="177"/>
        <v>-2043016987310.0615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-2043016987310.0615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-8512570780.4585896</v>
      </c>
      <c r="L3869" s="444">
        <f t="shared" ca="1" si="177"/>
        <v>-2051529558090.52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-2051529558090.52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-8548039825.3771658</v>
      </c>
      <c r="L3870" s="444">
        <f t="shared" ca="1" si="177"/>
        <v>-2060077597915.8972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-2060077597915.8972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-8583656657.9829054</v>
      </c>
      <c r="L3871" s="444">
        <f t="shared" ca="1" si="177"/>
        <v>-2068661254573.8801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-2068661254573.8801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-8619421894.0578346</v>
      </c>
      <c r="L3872" s="444">
        <f t="shared" ca="1" si="177"/>
        <v>-2077280676467.938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-2077280676467.938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-8655336151.9497414</v>
      </c>
      <c r="L3873" s="444">
        <f t="shared" ca="1" si="177"/>
        <v>-2085936012619.8877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-2085936012619.8877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-8691400052.5828648</v>
      </c>
      <c r="L3874" s="444">
        <f t="shared" ca="1" si="177"/>
        <v>-2094627412672.4705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-2094627412672.4705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-8727614219.4686279</v>
      </c>
      <c r="L3875" s="444">
        <f t="shared" ca="1" si="177"/>
        <v>-2103355026891.939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-2103355026891.939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-8763979278.7164116</v>
      </c>
      <c r="L3876" s="444">
        <f t="shared" ca="1" si="177"/>
        <v>-2112119006170.6553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-2112119006170.6553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-8800495859.0443974</v>
      </c>
      <c r="L3877" s="444">
        <f t="shared" ca="1" si="177"/>
        <v>-2120919502029.6997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-2120919502029.6997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-8837164591.7904167</v>
      </c>
      <c r="L3878" s="444">
        <f t="shared" ca="1" si="177"/>
        <v>-2129756666621.4902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-2129756666621.4902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-8873986110.9228764</v>
      </c>
      <c r="L3879" s="444">
        <f t="shared" ca="1" si="177"/>
        <v>-2138630652732.4131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-2138630652732.4131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-8910961053.0517216</v>
      </c>
      <c r="L3880" s="444">
        <f t="shared" ca="1" si="177"/>
        <v>-2147541613785.4648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-2147541613785.4648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-8948090057.439436</v>
      </c>
      <c r="L3881" s="444">
        <f t="shared" ca="1" si="177"/>
        <v>-2156489703842.9043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-2156489703842.9043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-8985373766.0121002</v>
      </c>
      <c r="L3882" s="444">
        <f t="shared" ca="1" si="177"/>
        <v>-2165475077608.9165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-2165475077608.9165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-9022812823.3704853</v>
      </c>
      <c r="L3883" s="444">
        <f t="shared" ca="1" si="177"/>
        <v>-2174497890432.2871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-2174497890432.2871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-9060407876.8011971</v>
      </c>
      <c r="L3884" s="444">
        <f t="shared" ca="1" si="177"/>
        <v>-2183558298309.0884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-2183558298309.0884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-9098159576.2878685</v>
      </c>
      <c r="L3885" s="444">
        <f t="shared" ca="1" si="177"/>
        <v>-2192656457885.3762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-2192656457885.3762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-9136068574.5223999</v>
      </c>
      <c r="L3886" s="444">
        <f t="shared" ca="1" si="177"/>
        <v>-2201792526459.8984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-2201792526459.8984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-9174135526.9162426</v>
      </c>
      <c r="L3887" s="444">
        <f t="shared" ca="1" si="177"/>
        <v>-2210966661986.8145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-2210966661986.8145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-9212361091.6117268</v>
      </c>
      <c r="L3888" s="444">
        <f t="shared" ca="1" si="177"/>
        <v>-2220179023078.4263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-2220179023078.4263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-9250745929.4934425</v>
      </c>
      <c r="L3889" s="444">
        <f t="shared" ca="1" si="177"/>
        <v>-2229429769007.9199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-2229429769007.9199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-9289290704.199667</v>
      </c>
      <c r="L3890" s="444">
        <f t="shared" ca="1" si="177"/>
        <v>-2238719059712.1196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-2238719059712.1196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-9327996082.133831</v>
      </c>
      <c r="L3891" s="444">
        <f t="shared" ca="1" si="177"/>
        <v>-2248047055794.2534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-2248047055794.2534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-9366862732.4760551</v>
      </c>
      <c r="L3892" s="444">
        <f t="shared" ca="1" si="177"/>
        <v>-2257413918526.7295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-2257413918526.7295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-9405891327.194706</v>
      </c>
      <c r="L3893" s="444">
        <f t="shared" ca="1" si="177"/>
        <v>-2266819809853.9243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-2266819809853.9243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-9445082541.0580177</v>
      </c>
      <c r="L3894" s="444">
        <f t="shared" ca="1" si="177"/>
        <v>-2276264892394.9824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-2276264892394.9824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-9484437051.6457596</v>
      </c>
      <c r="L3895" s="444">
        <f t="shared" ca="1" si="177"/>
        <v>-2285749329446.6284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-2285749329446.6284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-9523955539.3609524</v>
      </c>
      <c r="L3896" s="444">
        <f t="shared" ca="1" si="177"/>
        <v>-2295273284985.9893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-2295273284985.9893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-9563638687.4416218</v>
      </c>
      <c r="L3897" s="444">
        <f t="shared" ca="1" si="177"/>
        <v>-2304836923673.4307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-2304836923673.4307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-9603487181.9726276</v>
      </c>
      <c r="L3898" s="444">
        <f t="shared" ca="1" si="177"/>
        <v>-2314440410855.4033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-2314440410855.4033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-9643501711.8975143</v>
      </c>
      <c r="L3899" s="444">
        <f t="shared" ca="1" si="177"/>
        <v>-2324083912567.3008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-2324083912567.3008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-9683682969.0304203</v>
      </c>
      <c r="L3900" s="444">
        <f t="shared" ca="1" si="177"/>
        <v>-2333767595536.3311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-2333767595536.3311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-9724031648.0680466</v>
      </c>
      <c r="L3901" s="444">
        <f t="shared" ca="1" si="177"/>
        <v>-2343491627184.3989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-2343491627184.3989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-9764548446.6016617</v>
      </c>
      <c r="L3902" s="444">
        <f t="shared" ca="1" si="177"/>
        <v>-2353256175631.0005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-2353256175631.0005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-9805234065.1291695</v>
      </c>
      <c r="L3903" s="444">
        <f t="shared" ca="1" si="177"/>
        <v>-2363061409696.1299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-2363061409696.1299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-9846089207.0672073</v>
      </c>
      <c r="L3904" s="444">
        <f t="shared" ca="1" si="177"/>
        <v>-2372907498903.1973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-2372907498903.1973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-9887114578.7633209</v>
      </c>
      <c r="L3905" s="444">
        <f t="shared" ca="1" si="177"/>
        <v>-2382794613481.9604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-2382794613481.9604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-9928310889.5081692</v>
      </c>
      <c r="L3906" s="444">
        <f t="shared" ca="1" si="177"/>
        <v>-2392722924371.4688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-2392722924371.4688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-9969678851.5477867</v>
      </c>
      <c r="L3907" s="444">
        <f t="shared" ca="1" si="177"/>
        <v>-2402692603223.0166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-2402692603223.0166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-10011219180.095901</v>
      </c>
      <c r="L3908" s="444">
        <f t="shared" ca="1" si="177"/>
        <v>-2412703822403.1123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-2412703822403.1123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-10052932593.346302</v>
      </c>
      <c r="L3909" s="444">
        <f t="shared" ca="1" si="177"/>
        <v>-2422756754996.4585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-2422756754996.4585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-10094819812.485243</v>
      </c>
      <c r="L3910" s="444">
        <f t="shared" ca="1" si="177"/>
        <v>-2432851574808.9438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-2432851574808.9438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-10136881561.703932</v>
      </c>
      <c r="L3911" s="444">
        <f t="shared" ca="1" si="177"/>
        <v>-2442988456370.6479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-2442988456370.6479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-10179118568.211033</v>
      </c>
      <c r="L3912" s="444">
        <f t="shared" ca="1" si="177"/>
        <v>-2453167574938.8589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-2453167574938.8589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-10221531562.245245</v>
      </c>
      <c r="L3913" s="444">
        <f t="shared" ca="1" si="177"/>
        <v>-2463389106501.104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-2463389106501.104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-10264121277.087933</v>
      </c>
      <c r="L3914" s="444">
        <f t="shared" ca="1" si="177"/>
        <v>-2473653227778.1919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-2473653227778.1919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-10306888449.0758</v>
      </c>
      <c r="L3915" s="444">
        <f t="shared" ca="1" si="177"/>
        <v>-2483960116227.2676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-2483960116227.2676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-10349833817.613615</v>
      </c>
      <c r="L3916" s="444">
        <f t="shared" ca="1" si="177"/>
        <v>-2494309950044.8813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-2494309950044.8813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-10392958125.187006</v>
      </c>
      <c r="L3917" s="444">
        <f t="shared" ca="1" si="177"/>
        <v>-2504702908170.0684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-2504702908170.0684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-10436262117.375284</v>
      </c>
      <c r="L3918" s="444">
        <f t="shared" ca="1" si="177"/>
        <v>-2515139170287.4438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-2515139170287.4438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-10479746542.864349</v>
      </c>
      <c r="L3919" s="444">
        <f t="shared" ca="1" si="177"/>
        <v>-2525618916830.3081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-2525618916830.3081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-10523412153.459618</v>
      </c>
      <c r="L3920" s="444">
        <f t="shared" ca="1" si="177"/>
        <v>-2536142328983.7676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-2536142328983.7676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-10567259704.099031</v>
      </c>
      <c r="L3921" s="444">
        <f t="shared" ca="1" si="177"/>
        <v>-2546709588687.8667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-2546709588687.8667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-10611289952.866112</v>
      </c>
      <c r="L3922" s="444">
        <f t="shared" ca="1" si="177"/>
        <v>-2557320878640.7329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-2557320878640.7329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-10655503661.003054</v>
      </c>
      <c r="L3923" s="444">
        <f t="shared" ca="1" si="177"/>
        <v>-2567976382301.7358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-2567976382301.7358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-10699901592.923899</v>
      </c>
      <c r="L3924" s="444">
        <f t="shared" ca="1" si="177"/>
        <v>-2578676283894.6597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-2578676283894.6597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-10744484516.227749</v>
      </c>
      <c r="L3925" s="444">
        <f t="shared" ca="1" si="177"/>
        <v>-2589420768410.8872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-2589420768410.8872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-10789253201.71203</v>
      </c>
      <c r="L3926" s="444">
        <f t="shared" ca="1" si="177"/>
        <v>-2600210021612.5991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-2600210021612.5991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-10834208423.38583</v>
      </c>
      <c r="L3927" s="444">
        <f t="shared" ca="1" si="177"/>
        <v>-2611044230035.9849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-2611044230035.9849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-10879350958.483271</v>
      </c>
      <c r="L3928" s="444">
        <f t="shared" ca="1" si="177"/>
        <v>-2621923580994.4683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-2621923580994.4683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-10924681587.476952</v>
      </c>
      <c r="L3929" s="444">
        <f t="shared" ca="1" si="177"/>
        <v>-2632848262581.9453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-2632848262581.9453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-10970201094.091438</v>
      </c>
      <c r="L3930" s="444">
        <f t="shared" ca="1" si="177"/>
        <v>-2643818463676.0366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-2643818463676.0366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-11015910265.316818</v>
      </c>
      <c r="L3931" s="444">
        <f t="shared" ca="1" si="177"/>
        <v>-2654834373941.3535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-2654834373941.3535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-11061809891.422306</v>
      </c>
      <c r="L3932" s="444">
        <f t="shared" ca="1" si="177"/>
        <v>-2665896183832.7759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-2665896183832.7759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-11107900765.9699</v>
      </c>
      <c r="L3933" s="444">
        <f t="shared" ca="1" si="177"/>
        <v>-2677004084598.7456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-2677004084598.7456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-11154183685.828106</v>
      </c>
      <c r="L3934" s="444">
        <f t="shared" ca="1" si="177"/>
        <v>-2688158268284.5737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-2688158268284.5737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-11200659451.185724</v>
      </c>
      <c r="L3935" s="444">
        <f t="shared" ca="1" si="177"/>
        <v>-2699358927735.7593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-2699358927735.7593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-11247328865.565664</v>
      </c>
      <c r="L3936" s="444">
        <f t="shared" ca="1" si="177"/>
        <v>-2710606256601.3247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-2710606256601.3247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-11294192735.838852</v>
      </c>
      <c r="L3937" s="444">
        <f t="shared" ca="1" si="177"/>
        <v>-2721900449337.1636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-2721900449337.1636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-11341251872.238182</v>
      </c>
      <c r="L3938" s="444">
        <f t="shared" ca="1" si="177"/>
        <v>-2733241701209.4019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-2733241701209.4019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-11388507088.372507</v>
      </c>
      <c r="L3939" s="444">
        <f t="shared" ca="1" si="177"/>
        <v>-2744630208297.7744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-2744630208297.7744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-11435959201.240726</v>
      </c>
      <c r="L3940" s="444">
        <f t="shared" ca="1" si="177"/>
        <v>-2756066167499.0151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-2756066167499.0151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-11483609031.245895</v>
      </c>
      <c r="L3941" s="444">
        <f t="shared" ca="1" si="177"/>
        <v>-2767549776530.2612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-2767549776530.2612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-11531457402.209421</v>
      </c>
      <c r="L3942" s="444">
        <f t="shared" ca="1" si="177"/>
        <v>-2779081233932.4707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-2779081233932.4707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-11579505141.385294</v>
      </c>
      <c r="L3943" s="444">
        <f t="shared" ca="1" si="177"/>
        <v>-2790660739073.856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-2790660739073.856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-11627753079.4744</v>
      </c>
      <c r="L3944" s="444">
        <f t="shared" ca="1" si="177"/>
        <v>-2802288492153.3306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-2802288492153.3306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-11676202050.638878</v>
      </c>
      <c r="L3945" s="444">
        <f t="shared" ca="1" si="177"/>
        <v>-2813964694203.9692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-2813964694203.9692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-11724852892.516539</v>
      </c>
      <c r="L3946" s="444">
        <f t="shared" ca="1" si="177"/>
        <v>-2825689547096.4858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-2825689547096.4858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-11773706446.235357</v>
      </c>
      <c r="L3947" s="444">
        <f t="shared" ca="1" si="177"/>
        <v>-2837463253542.7212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-2837463253542.7212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-11822763556.428005</v>
      </c>
      <c r="L3948" s="444">
        <f t="shared" ca="1" si="177"/>
        <v>-2849286017099.1494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-2849286017099.1494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-11872025071.246456</v>
      </c>
      <c r="L3949" s="444">
        <f t="shared" ca="1" si="177"/>
        <v>-2861158042170.396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-2861158042170.396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-11921491842.37665</v>
      </c>
      <c r="L3950" s="444">
        <f t="shared" ca="1" si="177"/>
        <v>-2873079534012.7725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-2873079534012.7725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-11971164725.053219</v>
      </c>
      <c r="L3951" s="444">
        <f t="shared" ca="1" si="177"/>
        <v>-2885050698737.8257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-2885050698737.8257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-12021044578.074274</v>
      </c>
      <c r="L3952" s="444">
        <f t="shared" ca="1" si="177"/>
        <v>-2897071743315.8999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-2897071743315.8999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-12071132263.81625</v>
      </c>
      <c r="L3953" s="444">
        <f t="shared" ca="1" si="177"/>
        <v>-2909142875579.7163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-2909142875579.7163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-12121428648.248817</v>
      </c>
      <c r="L3954" s="444">
        <f t="shared" ca="1" si="177"/>
        <v>-2921264304227.9653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-2921264304227.9653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-12171934600.949856</v>
      </c>
      <c r="L3955" s="444">
        <f t="shared" ca="1" si="177"/>
        <v>-2933436238828.915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-2933436238828.915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-12222650995.12048</v>
      </c>
      <c r="L3956" s="444">
        <f t="shared" ca="1" si="177"/>
        <v>-2945658889824.0356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-2945658889824.0356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-12273578707.600149</v>
      </c>
      <c r="L3957" s="444">
        <f t="shared" ca="1" si="177"/>
        <v>-2957932468531.6357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-2957932468531.6357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-12324718618.881815</v>
      </c>
      <c r="L3958" s="444">
        <f t="shared" ca="1" si="177"/>
        <v>-2970257187150.5176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-2970257187150.5176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-12376071613.127157</v>
      </c>
      <c r="L3959" s="444">
        <f t="shared" ca="1" si="177"/>
        <v>-2982633258763.6445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-2982633258763.6445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-12427638578.181852</v>
      </c>
      <c r="L3960" s="444">
        <f t="shared" ca="1" si="177"/>
        <v>-2995060897341.8262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-2995060897341.8262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-12479420405.590942</v>
      </c>
      <c r="L3961" s="444">
        <f t="shared" ca="1" si="177"/>
        <v>-3007540317747.417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-3007540317747.417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-12531417990.614237</v>
      </c>
      <c r="L3962" s="444">
        <f t="shared" ca="1" si="177"/>
        <v>-3020071735738.0313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-3020071735738.0313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-12583632232.241796</v>
      </c>
      <c r="L3963" s="444">
        <f t="shared" ca="1" si="177"/>
        <v>-3032655367970.2729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-3032655367970.2729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-12636064033.209471</v>
      </c>
      <c r="L3964" s="444">
        <f t="shared" ca="1" si="177"/>
        <v>-3045291432003.4824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-3045291432003.4824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-12688714300.014509</v>
      </c>
      <c r="L3965" s="444">
        <f t="shared" ca="1" si="177"/>
        <v>-3057980146303.4971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-3057980146303.4971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-12741583942.931238</v>
      </c>
      <c r="L3966" s="444">
        <f t="shared" ca="1" si="177"/>
        <v>-3070721730246.4282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-3070721730246.4282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-12794673876.026785</v>
      </c>
      <c r="L3967" s="444">
        <f t="shared" ca="1" si="177"/>
        <v>-3083516404122.4551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-3083516404122.4551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-12847985017.176895</v>
      </c>
      <c r="L3968" s="444">
        <f t="shared" ca="1" si="177"/>
        <v>-3096364389139.6318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-3096364389139.6318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-12901518288.081799</v>
      </c>
      <c r="L3969" s="444">
        <f t="shared" ca="1" si="177"/>
        <v>-3109265907427.7139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-3109265907427.7139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-12955274614.282141</v>
      </c>
      <c r="L3970" s="444">
        <f t="shared" ca="1" si="177"/>
        <v>-3122221182041.9961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-3122221182041.9961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-13009254925.174984</v>
      </c>
      <c r="L3971" s="444">
        <f t="shared" ca="1" si="177"/>
        <v>-3135230436967.1709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-3135230436967.1709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-13063460154.029879</v>
      </c>
      <c r="L3972" s="444">
        <f t="shared" ca="1" si="177"/>
        <v>-3148293897121.2007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-3148293897121.2007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-13117891238.005003</v>
      </c>
      <c r="L3973" s="444">
        <f t="shared" ca="1" si="177"/>
        <v>-3161411788359.2056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-3161411788359.2056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-13172549118.163357</v>
      </c>
      <c r="L3974" s="444">
        <f t="shared" ca="1" si="177"/>
        <v>-3174584337477.3691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-3174584337477.3691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-13227434739.489038</v>
      </c>
      <c r="L3975" s="444">
        <f t="shared" ca="1" si="177"/>
        <v>-3187811772216.8584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-3187811772216.8584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-13282549050.903576</v>
      </c>
      <c r="L3976" s="444">
        <f t="shared" ca="1" si="177"/>
        <v>-3201094321267.7622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-3201094321267.7622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-13337893005.282343</v>
      </c>
      <c r="L3977" s="444">
        <f t="shared" ca="1" si="177"/>
        <v>-3214432214273.0444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-3214432214273.0444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-13393467559.471018</v>
      </c>
      <c r="L3978" s="444">
        <f t="shared" ca="1" si="177"/>
        <v>-3227825681832.5156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-3227825681832.5156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-13449273674.302149</v>
      </c>
      <c r="L3979" s="444">
        <f t="shared" ca="1" si="177"/>
        <v>-3241274955506.8179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-3241274955506.8179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-13505312314.61174</v>
      </c>
      <c r="L3980" s="444">
        <f t="shared" ca="1" si="177"/>
        <v>-3254780267821.4297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-3254780267821.4297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-13561584449.255957</v>
      </c>
      <c r="L3981" s="444">
        <f t="shared" ca="1" si="177"/>
        <v>-3268341852270.6855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-3268341852270.6855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-13618091051.127857</v>
      </c>
      <c r="L3982" s="444">
        <f t="shared" ca="1" si="177"/>
        <v>-3281959943321.8135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-3281959943321.8135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-13674833097.174223</v>
      </c>
      <c r="L3983" s="444">
        <f t="shared" ca="1" si="177"/>
        <v>-3295634776418.9878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-3295634776418.9878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-13731811568.412449</v>
      </c>
      <c r="L3984" s="444">
        <f t="shared" ca="1" si="177"/>
        <v>-3309366587987.4004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-3309366587987.4004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-13789027449.947502</v>
      </c>
      <c r="L3985" s="444">
        <f t="shared" ca="1" si="177"/>
        <v>-3323155615437.3477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-3323155615437.3477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-13846481730.988949</v>
      </c>
      <c r="L3986" s="444">
        <f t="shared" ca="1" si="177"/>
        <v>-3337002097168.3364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-3337002097168.3364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-13904175404.868069</v>
      </c>
      <c r="L3987" s="444">
        <f t="shared" ca="1" si="177"/>
        <v>-3350906272573.2046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-3350906272573.2046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-13962109469.055019</v>
      </c>
      <c r="L3988" s="444">
        <f t="shared" ca="1" si="177"/>
        <v>-3364868382042.2598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-3364868382042.2598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-14020284925.176083</v>
      </c>
      <c r="L3989" s="444">
        <f t="shared" ca="1" si="177"/>
        <v>-3378888666967.436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-3378888666967.436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-14078702779.030983</v>
      </c>
      <c r="L3990" s="444">
        <f t="shared" ca="1" si="177"/>
        <v>-3392967369746.4668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-3392967369746.4668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-14137364040.610277</v>
      </c>
      <c r="L3991" s="444">
        <f t="shared" ca="1" si="177"/>
        <v>-3407104733787.0771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-3407104733787.0771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-14196269724.112822</v>
      </c>
      <c r="L3992" s="444">
        <f t="shared" ca="1" si="177"/>
        <v>-3421301003511.1899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-3421301003511.1899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-14255420847.963291</v>
      </c>
      <c r="L3993" s="444">
        <f t="shared" ca="1" si="177"/>
        <v>-3435556424359.1533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-3435556424359.1533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-14314818434.829805</v>
      </c>
      <c r="L3994" s="444">
        <f t="shared" ca="1" si="177"/>
        <v>-3449871242793.9829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-3449871242793.9829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-14374463511.641598</v>
      </c>
      <c r="L3995" s="444">
        <f t="shared" ca="1" si="177"/>
        <v>-3464245706305.6245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-3464245706305.6245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-14434357109.606768</v>
      </c>
      <c r="L3996" s="444">
        <f t="shared" ca="1" si="177"/>
        <v>-3478680063415.2314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-3478680063415.2314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-14494500264.230131</v>
      </c>
      <c r="L3997" s="444">
        <f t="shared" ca="1" si="177"/>
        <v>-3493174563679.4614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-3493174563679.4614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-14554894015.331089</v>
      </c>
      <c r="L3998" s="444">
        <f t="shared" ca="1" si="177"/>
        <v>-3507729457694.7925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-3507729457694.7925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-14615539407.061636</v>
      </c>
      <c r="L3999" s="444">
        <f t="shared" ca="1" si="177"/>
        <v>-3522344997101.854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-3522344997101.854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-14676437487.924389</v>
      </c>
      <c r="L4000" s="444">
        <f t="shared" ca="1" si="177"/>
        <v>-3537021434589.7783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-3537021434589.7783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-14737589310.790741</v>
      </c>
      <c r="L4001" s="444">
        <f t="shared" ca="1" si="177"/>
        <v>-3551759023900.5688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-3551759023900.5688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-14798995932.919037</v>
      </c>
      <c r="L4002" s="444">
        <f t="shared" ca="1" si="177"/>
        <v>-3566558019833.4878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-3566558019833.4878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-14860658415.972866</v>
      </c>
      <c r="L4003" s="444">
        <f t="shared" ca="1" si="177"/>
        <v>-3581418678249.4604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-3581418678249.4604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-14922577826.039421</v>
      </c>
      <c r="L4004" s="444">
        <f t="shared" ca="1" si="177"/>
        <v>-3596341256075.5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-3596341256075.5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-14984755233.647917</v>
      </c>
      <c r="L4005" s="444">
        <f t="shared" ca="1" si="177"/>
        <v>-3611326011309.1479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-3611326011309.1479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-15047191713.788115</v>
      </c>
      <c r="L4006" s="444">
        <f t="shared" ca="1" si="177"/>
        <v>-3626373203022.936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-3626373203022.936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-15109888345.9289</v>
      </c>
      <c r="L4007" s="444">
        <f t="shared" ca="1" si="177"/>
        <v>-3641483091368.8647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-3641483091368.8647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-15172846214.036938</v>
      </c>
      <c r="L4008" s="444">
        <f t="shared" ca="1" si="177"/>
        <v>-3656655937582.9019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-3656655937582.9019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-15236066406.595427</v>
      </c>
      <c r="L4009" s="444">
        <f t="shared" ca="1" si="177"/>
        <v>-3671892003989.4971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-3671892003989.4971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-15299550016.622904</v>
      </c>
      <c r="L4010" s="444">
        <f t="shared" ca="1" si="177"/>
        <v>-3687191554006.1201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-3687191554006.1201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-15363298141.692167</v>
      </c>
      <c r="L4011" s="444">
        <f t="shared" ca="1" si="177"/>
        <v>-3702554852147.8125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-3702554852147.8125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-15427311883.949219</v>
      </c>
      <c r="L4012" s="444">
        <f t="shared" ca="1" si="177"/>
        <v>-3717982164031.7617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-3717982164031.7617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-15491592350.132339</v>
      </c>
      <c r="L4013" s="444">
        <f t="shared" ca="1" si="177"/>
        <v>-3733473756381.894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-3733473756381.894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-15556140651.591225</v>
      </c>
      <c r="L4014" s="444">
        <f t="shared" ca="1" si="177"/>
        <v>-3749029897033.4854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-3749029897033.4854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-15620957904.306189</v>
      </c>
      <c r="L4015" s="444">
        <f t="shared" ca="1" si="177"/>
        <v>-3764650854937.7915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-3764650854937.7915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-15686045228.907467</v>
      </c>
      <c r="L4016" s="444">
        <f t="shared" ca="1" si="177"/>
        <v>-3780336900166.6987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-3780336900166.6987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-15751403750.694578</v>
      </c>
      <c r="L4017" s="444">
        <f t="shared" ca="1" si="177"/>
        <v>-3796088303917.3931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-3796088303917.3931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-15817034599.655804</v>
      </c>
      <c r="L4018" s="444">
        <f t="shared" ca="1" si="177"/>
        <v>-3811905338517.0488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-3811905338517.0488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-15882938910.487701</v>
      </c>
      <c r="L4019" s="444">
        <f t="shared" ca="1" si="177"/>
        <v>-3827788277427.5366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-3827788277427.5366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-15949117822.614737</v>
      </c>
      <c r="L4020" s="444">
        <f t="shared" ca="1" si="177"/>
        <v>-3843737395250.1514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-3843737395250.1514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-16015572480.208963</v>
      </c>
      <c r="L4021" s="444">
        <f t="shared" ca="1" si="177"/>
        <v>-3859752967730.3604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-3859752967730.3604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-16082304032.209835</v>
      </c>
      <c r="L4022" s="444">
        <f t="shared" ca="1" si="177"/>
        <v>-3875835271762.5703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-3875835271762.5703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-16149313632.34404</v>
      </c>
      <c r="L4023" s="444">
        <f t="shared" ca="1" si="177"/>
        <v>-3891984585394.9146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-3891984585394.9146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-16216602439.145475</v>
      </c>
      <c r="L4024" s="444">
        <f t="shared" ca="1" si="177"/>
        <v>-3908201187834.0601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-3908201187834.0601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-16284171615.975252</v>
      </c>
      <c r="L4025" s="444">
        <f t="shared" ca="1" si="177"/>
        <v>-3924485359450.0352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-3924485359450.0352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-16352022331.041811</v>
      </c>
      <c r="L4026" s="444">
        <f t="shared" ca="1" si="177"/>
        <v>-3940837381781.0771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-3940837381781.0771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-16420155757.421154</v>
      </c>
      <c r="L4027" s="444">
        <f t="shared" ca="1" si="177"/>
        <v>-3957257537538.4985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-3957257537538.4985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-16488573073.077078</v>
      </c>
      <c r="L4028" s="444">
        <f t="shared" ca="1" si="177"/>
        <v>-3973746110611.5757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-3973746110611.5757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-16557275460.881563</v>
      </c>
      <c r="L4029" s="444">
        <f t="shared" ca="1" si="177"/>
        <v>-3990303386072.457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-3990303386072.457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-16626264108.635237</v>
      </c>
      <c r="L4030" s="444">
        <f t="shared" ca="1" si="177"/>
        <v>-4006929650181.0923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-4006929650181.0923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-16695540209.087885</v>
      </c>
      <c r="L4031" s="444">
        <f t="shared" ca="1" si="177"/>
        <v>-4023625190390.1802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-4023625190390.1802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-16765104959.959084</v>
      </c>
      <c r="L4032" s="444">
        <f t="shared" ca="1" si="177"/>
        <v>-4040390295350.1392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-4040390295350.1392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-16834959563.958916</v>
      </c>
      <c r="L4033" s="444">
        <f t="shared" ca="1" si="177"/>
        <v>-4057225254914.0981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-4057225254914.0981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-16905105228.808743</v>
      </c>
      <c r="L4034" s="444">
        <f t="shared" ca="1" si="177"/>
        <v>-4074130360142.9067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-4074130360142.9067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-16975543167.262112</v>
      </c>
      <c r="L4035" s="444">
        <f t="shared" ca="1" si="177"/>
        <v>-4091105903310.1689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-4091105903310.1689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-17046274597.125702</v>
      </c>
      <c r="L4036" s="444">
        <f t="shared" ca="1" si="177"/>
        <v>-4108152177907.2944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-4108152177907.2944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-17117300741.280392</v>
      </c>
      <c r="L4037" s="444">
        <f t="shared" ca="1" si="177"/>
        <v>-4125269478648.5747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-4125269478648.5747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-17188622827.702393</v>
      </c>
      <c r="L4038" s="444">
        <f t="shared" ca="1" si="177"/>
        <v>-4142458101476.2773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-4142458101476.2773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-17260242089.484489</v>
      </c>
      <c r="L4039" s="444">
        <f t="shared" ca="1" si="177"/>
        <v>-4159718343565.7617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-4159718343565.7617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-17332159764.857342</v>
      </c>
      <c r="L4040" s="444">
        <f t="shared" ca="1" si="177"/>
        <v>-4177050503330.6191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-4177050503330.6191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-17404377097.210915</v>
      </c>
      <c r="L4041" s="444">
        <f t="shared" ca="1" si="177"/>
        <v>-4194454880427.8301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-4194454880427.8301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-17476895335.115959</v>
      </c>
      <c r="L4042" s="444">
        <f t="shared" ca="1" si="177"/>
        <v>-4211931775762.9458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-4211931775762.9458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-17549715732.345608</v>
      </c>
      <c r="L4043" s="444">
        <f t="shared" ca="1" si="177"/>
        <v>-4229481491495.2915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-4229481491495.2915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-17622839547.897045</v>
      </c>
      <c r="L4044" s="444">
        <f t="shared" ca="1" si="177"/>
        <v>-4247104331043.1885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-4247104331043.1885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-17696268046.013287</v>
      </c>
      <c r="L4045" s="444">
        <f t="shared" ca="1" si="177"/>
        <v>-4264800599089.2017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-4264800599089.2017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-17770002496.205006</v>
      </c>
      <c r="L4046" s="444">
        <f t="shared" ca="1" si="177"/>
        <v>-4282570601585.4067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-4282570601585.4067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-17844044173.272526</v>
      </c>
      <c r="L4047" s="444">
        <f t="shared" ca="1" si="177"/>
        <v>-4300414645758.6792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-4300414645758.6792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-17918394357.327827</v>
      </c>
      <c r="L4048" s="444">
        <f t="shared" ca="1" si="177"/>
        <v>-4318333040116.0068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-4318333040116.0068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-17993054333.816692</v>
      </c>
      <c r="L4049" s="444">
        <f t="shared" ca="1" si="177"/>
        <v>-4336326094449.8237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-4336326094449.8237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-18068025393.540932</v>
      </c>
      <c r="L4050" s="444">
        <f t="shared" ca="1" si="177"/>
        <v>-4354394119843.3647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-4354394119843.3647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-18143308832.680687</v>
      </c>
      <c r="L4051" s="444">
        <f t="shared" ca="1" si="177"/>
        <v>-4372537428676.0454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-4372537428676.0454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-18218905952.816856</v>
      </c>
      <c r="L4052" s="444">
        <f t="shared" ca="1" si="177"/>
        <v>-4390756334628.8623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-4390756334628.8623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-18294818060.953594</v>
      </c>
      <c r="L4053" s="444">
        <f t="shared" ca="1" si="177"/>
        <v>-4409051152689.8154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-4409051152689.8154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-18371046469.540897</v>
      </c>
      <c r="L4054" s="444">
        <f t="shared" ca="1" si="177"/>
        <v>-4427422199159.3564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-4427422199159.3564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-18447592496.497318</v>
      </c>
      <c r="L4055" s="444">
        <f t="shared" ca="1" si="177"/>
        <v>-4445869791655.8535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-4445869791655.8535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-18524457465.232723</v>
      </c>
      <c r="L4056" s="444">
        <f t="shared" ca="1" si="177"/>
        <v>-4464394249121.0859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-4464394249121.0859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-18601642704.671192</v>
      </c>
      <c r="L4057" s="444">
        <f t="shared" ca="1" si="177"/>
        <v>-4482995891825.7568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-4482995891825.7568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-18679149549.273987</v>
      </c>
      <c r="L4058" s="444">
        <f t="shared" ca="1" si="177"/>
        <v>-4501675041375.0313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-4501675041375.0313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-18756979339.06263</v>
      </c>
      <c r="L4059" s="444">
        <f t="shared" ca="1" si="177"/>
        <v>-4520432020714.0938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-4520432020714.0938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-18835133419.642056</v>
      </c>
      <c r="L4060" s="444">
        <f t="shared" ca="1" si="177"/>
        <v>-4539267154133.7354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-4539267154133.7354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-18913613142.223896</v>
      </c>
      <c r="L4061" s="444">
        <f t="shared" ca="1" si="177"/>
        <v>-4558180767275.959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-4558180767275.959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-18992419863.64983</v>
      </c>
      <c r="L4062" s="444">
        <f t="shared" ca="1" si="177"/>
        <v>-4577173187139.6084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-4577173187139.6084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-19071554946.415035</v>
      </c>
      <c r="L4063" s="444">
        <f t="shared" ca="1" si="177"/>
        <v>-4596244742086.0234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-4596244742086.0234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-19151019758.691765</v>
      </c>
      <c r="L4064" s="444">
        <f t="shared" ca="1" si="177"/>
        <v>-4615395761844.7148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-4615395761844.7148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-19230815674.352978</v>
      </c>
      <c r="L4065" s="444">
        <f t="shared" ca="1" si="177"/>
        <v>-4634626577519.0674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-4634626577519.0674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-19310944072.996113</v>
      </c>
      <c r="L4066" s="444">
        <f t="shared" ca="1" si="177"/>
        <v>-4653937521592.0635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-4653937521592.0635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-19391406339.96693</v>
      </c>
      <c r="L4067" s="444">
        <f t="shared" ca="1" si="177"/>
        <v>-4673328927932.0303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-4673328927932.0303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-19472203866.383461</v>
      </c>
      <c r="L4068" s="444">
        <f t="shared" ca="1" si="177"/>
        <v>-4692801131798.4141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-4692801131798.4141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-19553338049.160057</v>
      </c>
      <c r="L4069" s="444">
        <f t="shared" ca="1" si="177"/>
        <v>-4712354469847.5742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-4712354469847.5742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-19634810291.031559</v>
      </c>
      <c r="L4070" s="444">
        <f t="shared" ca="1" si="177"/>
        <v>-4731989280138.6055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-4731989280138.6055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-19716622000.577522</v>
      </c>
      <c r="L4071" s="444">
        <f t="shared" ca="1" si="177"/>
        <v>-4751705902139.1826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-4751705902139.1826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-19798774592.246593</v>
      </c>
      <c r="L4072" s="444">
        <f t="shared" ca="1" si="177"/>
        <v>-4771504676731.4297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-4771504676731.4297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-19881269486.380959</v>
      </c>
      <c r="L4073" s="444">
        <f t="shared" ca="1" si="177"/>
        <v>-4791385946217.8105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-4791385946217.8105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-19964108109.240875</v>
      </c>
      <c r="L4074" s="444">
        <f t="shared" ca="1" si="177"/>
        <v>-4811350054327.0518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-4811350054327.0518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-20047291893.029381</v>
      </c>
      <c r="L4075" s="444">
        <f t="shared" ca="1" si="177"/>
        <v>-4831397346220.0811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-4831397346220.0811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-20130822275.917004</v>
      </c>
      <c r="L4076" s="444">
        <f t="shared" ca="1" si="177"/>
        <v>-4851528168495.998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-4851528168495.998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-20214700702.066658</v>
      </c>
      <c r="L4077" s="444">
        <f t="shared" ca="1" si="177"/>
        <v>-4871742869198.0645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-4871742869198.0645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-20298928621.6586</v>
      </c>
      <c r="L4078" s="444">
        <f t="shared" ca="1" si="177"/>
        <v>-4892041797819.7227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-4892041797819.7227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-20383507490.915512</v>
      </c>
      <c r="L4079" s="444">
        <f t="shared" ca="1" si="177"/>
        <v>-4912425305310.6377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-4912425305310.6377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-20468438772.127655</v>
      </c>
      <c r="L4080" s="444">
        <f t="shared" ca="1" si="177"/>
        <v>-4932893744082.7656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-4932893744082.7656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-20553723933.678188</v>
      </c>
      <c r="L4081" s="444">
        <f t="shared" ca="1" si="177"/>
        <v>-4953447468016.4434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-4953447468016.4434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-20639364450.068512</v>
      </c>
      <c r="L4082" s="444">
        <f t="shared" ca="1" si="177"/>
        <v>-4974086832466.5117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-4974086832466.5117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-20725361801.943798</v>
      </c>
      <c r="L4083" s="444">
        <f t="shared" ca="1" si="177"/>
        <v>-4994812194268.4551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-4994812194268.4551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-20811717476.118561</v>
      </c>
      <c r="L4084" s="444">
        <f t="shared" ca="1" si="177"/>
        <v>-5015623911744.5732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-5015623911744.5732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-20898432965.602386</v>
      </c>
      <c r="L4085" s="444">
        <f t="shared" ca="1" si="177"/>
        <v>-5036522344710.1758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-5036522344710.1758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-20985509769.625732</v>
      </c>
      <c r="L4086" s="444">
        <f t="shared" ca="1" si="177"/>
        <v>-5057507854479.8018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-5057507854479.8018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-21072949393.66584</v>
      </c>
      <c r="L4087" s="444">
        <f t="shared" ca="1" si="177"/>
        <v>-5078580803873.4678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-5078580803873.4678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-21160753349.472782</v>
      </c>
      <c r="L4088" s="444">
        <f t="shared" ref="L4088:L4342" ca="1" si="182">I4088-J4088+K4088</f>
        <v>-5099741557222.9404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-5099741557222.9404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-21248923155.095585</v>
      </c>
      <c r="L4089" s="444">
        <f t="shared" ca="1" si="182"/>
        <v>-5120990480378.0361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-5120990480378.0361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-21337460334.908485</v>
      </c>
      <c r="L4090" s="444">
        <f t="shared" ca="1" si="182"/>
        <v>-5142327940712.9443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-5142327940712.9443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-21426366419.637268</v>
      </c>
      <c r="L4091" s="444">
        <f t="shared" ca="1" si="182"/>
        <v>-5163754307132.582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-5163754307132.582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-21515642946.385757</v>
      </c>
      <c r="L4092" s="444">
        <f t="shared" ca="1" si="182"/>
        <v>-5185269950078.9678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-5185269950078.9678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-21605291458.662365</v>
      </c>
      <c r="L4093" s="444">
        <f t="shared" ca="1" si="182"/>
        <v>-5206875241537.6299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-5206875241537.6299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-21695313506.406792</v>
      </c>
      <c r="L4094" s="444">
        <f t="shared" ca="1" si="182"/>
        <v>-5228570555044.0371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-5228570555044.0371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-21785710646.016823</v>
      </c>
      <c r="L4095" s="444">
        <f t="shared" ca="1" si="182"/>
        <v>-5250356265690.0537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-5250356265690.0537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-21876484440.375225</v>
      </c>
      <c r="L4096" s="444">
        <f t="shared" ca="1" si="182"/>
        <v>-5272232750130.4287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-5272232750130.4287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-21967636458.876785</v>
      </c>
      <c r="L4097" s="444">
        <f t="shared" ca="1" si="182"/>
        <v>-5294200386589.3057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-5294200386589.3057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-22059168277.455441</v>
      </c>
      <c r="L4098" s="444">
        <f t="shared" ca="1" si="182"/>
        <v>-5316259554866.7607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-5316259554866.7607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-22151081478.611504</v>
      </c>
      <c r="L4099" s="444">
        <f t="shared" ca="1" si="182"/>
        <v>-5338410636345.3721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-5338410636345.3721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-22243377651.439049</v>
      </c>
      <c r="L4100" s="444">
        <f t="shared" ca="1" si="182"/>
        <v>-5360654013996.8115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-5360654013996.8115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-22336058391.653381</v>
      </c>
      <c r="L4101" s="444">
        <f t="shared" ca="1" si="182"/>
        <v>-5382990072388.4648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-5382990072388.4648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-22429125301.618603</v>
      </c>
      <c r="L4102" s="444">
        <f t="shared" ca="1" si="182"/>
        <v>-5405419197690.083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-5405419197690.083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-22522579990.375347</v>
      </c>
      <c r="L4103" s="444">
        <f t="shared" ca="1" si="182"/>
        <v>-5427941777680.458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-5427941777680.458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-22616424073.668575</v>
      </c>
      <c r="L4104" s="444">
        <f t="shared" ca="1" si="182"/>
        <v>-5450558201754.127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-5450558201754.127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-22710659173.975529</v>
      </c>
      <c r="L4105" s="444">
        <f t="shared" ca="1" si="182"/>
        <v>-5473268860928.1025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-5473268860928.1025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-22805286920.53376</v>
      </c>
      <c r="L4106" s="444">
        <f t="shared" ca="1" si="182"/>
        <v>-5496074147848.6367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-5496074147848.6367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-22900308949.36932</v>
      </c>
      <c r="L4107" s="444">
        <f t="shared" ca="1" si="182"/>
        <v>-5518974456798.0059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-5518974456798.0059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-22995726903.325024</v>
      </c>
      <c r="L4108" s="444">
        <f t="shared" ca="1" si="182"/>
        <v>-5541970183701.3311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-5541970183701.3311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-23091542432.088879</v>
      </c>
      <c r="L4109" s="444">
        <f t="shared" ca="1" si="182"/>
        <v>-5565061726133.4199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-5565061726133.4199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-23187757192.222584</v>
      </c>
      <c r="L4110" s="444">
        <f t="shared" ca="1" si="182"/>
        <v>-5588249483325.6426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-5588249483325.6426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-23284372847.190178</v>
      </c>
      <c r="L4111" s="444">
        <f t="shared" ca="1" si="182"/>
        <v>-5611533856172.833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-5611533856172.833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-23381391067.386803</v>
      </c>
      <c r="L4112" s="444">
        <f t="shared" ca="1" si="182"/>
        <v>-5634915247240.2197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-5634915247240.2197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-23478813530.167583</v>
      </c>
      <c r="L4113" s="444">
        <f t="shared" ca="1" si="182"/>
        <v>-5658394060770.3877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-5658394060770.3877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-23576641919.876614</v>
      </c>
      <c r="L4114" s="444">
        <f t="shared" ca="1" si="182"/>
        <v>-5681970702690.2646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-5681970702690.2646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-23674877927.876102</v>
      </c>
      <c r="L4115" s="444">
        <f t="shared" ca="1" si="182"/>
        <v>-5705645580618.1406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-5705645580618.1406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-23773523252.575584</v>
      </c>
      <c r="L4116" s="444">
        <f t="shared" ca="1" si="182"/>
        <v>-5729419103870.7158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-5729419103870.7158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-23872579599.461315</v>
      </c>
      <c r="L4117" s="444">
        <f t="shared" ca="1" si="182"/>
        <v>-5753291683470.1768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-5753291683470.1768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-23972048681.125736</v>
      </c>
      <c r="L4118" s="444">
        <f t="shared" ca="1" si="182"/>
        <v>-5777263732151.3027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-5777263732151.3027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-24071932217.297096</v>
      </c>
      <c r="L4119" s="444">
        <f t="shared" ca="1" si="182"/>
        <v>-5801335664368.5996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-5801335664368.5996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-24172231934.869164</v>
      </c>
      <c r="L4120" s="444">
        <f t="shared" ca="1" si="182"/>
        <v>-5825507896303.4688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-5825507896303.4688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-24272949567.931118</v>
      </c>
      <c r="L4121" s="444">
        <f t="shared" ca="1" si="182"/>
        <v>-5849780845871.3994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-5849780845871.3994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-24374086857.797497</v>
      </c>
      <c r="L4122" s="444">
        <f t="shared" ca="1" si="182"/>
        <v>-5874154932729.1973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-5874154932729.1973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-24475645553.038322</v>
      </c>
      <c r="L4123" s="444">
        <f t="shared" ca="1" si="182"/>
        <v>-5898630578282.2354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-5898630578282.2354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-24577627409.509315</v>
      </c>
      <c r="L4124" s="444">
        <f t="shared" ca="1" si="182"/>
        <v>-5923208205691.7451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-5923208205691.7451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-24680034190.382271</v>
      </c>
      <c r="L4125" s="444">
        <f t="shared" ca="1" si="182"/>
        <v>-5947888239882.127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-5947888239882.127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-24782867666.175529</v>
      </c>
      <c r="L4126" s="444">
        <f t="shared" ca="1" si="182"/>
        <v>-5972671107548.3027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-5972671107548.3027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-24886129614.784595</v>
      </c>
      <c r="L4127" s="444">
        <f t="shared" ca="1" si="182"/>
        <v>-5997557237163.0869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-5997557237163.0869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-24989821821.512863</v>
      </c>
      <c r="L4128" s="444">
        <f t="shared" ca="1" si="182"/>
        <v>-6022547058984.5996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-6022547058984.5996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-25093946079.102497</v>
      </c>
      <c r="L4129" s="444">
        <f t="shared" ca="1" si="182"/>
        <v>-6047641005063.7021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-6047641005063.7021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-25198504187.765427</v>
      </c>
      <c r="L4130" s="444">
        <f t="shared" ca="1" si="182"/>
        <v>-6072839509251.4678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-6072839509251.4678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-25303497955.214447</v>
      </c>
      <c r="L4131" s="444">
        <f t="shared" ca="1" si="182"/>
        <v>-6098143007206.6826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-6098143007206.6826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-25408929196.694511</v>
      </c>
      <c r="L4132" s="444">
        <f t="shared" ca="1" si="182"/>
        <v>-6123551936403.377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-6123551936403.377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-25514799735.014069</v>
      </c>
      <c r="L4133" s="444">
        <f t="shared" ca="1" si="182"/>
        <v>-6149066736138.3906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-6149066736138.3906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-25621111400.576626</v>
      </c>
      <c r="L4134" s="444">
        <f t="shared" ca="1" si="182"/>
        <v>-6174687847538.9668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-6174687847538.9668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-25727866031.412361</v>
      </c>
      <c r="L4135" s="444">
        <f t="shared" ca="1" si="182"/>
        <v>-6200415713570.3789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-6200415713570.3789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-25835065473.209911</v>
      </c>
      <c r="L4136" s="444">
        <f t="shared" ca="1" si="182"/>
        <v>-6226250779043.5889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-6226250779043.5889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-25942711579.348286</v>
      </c>
      <c r="L4137" s="444">
        <f t="shared" ca="1" si="182"/>
        <v>-6252193490622.9375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-6252193490622.9375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-26050806210.928905</v>
      </c>
      <c r="L4138" s="444">
        <f t="shared" ca="1" si="182"/>
        <v>-6278244296833.8662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-6278244296833.8662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-26159351236.807777</v>
      </c>
      <c r="L4139" s="444">
        <f t="shared" ca="1" si="182"/>
        <v>-6304403648070.6738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-6304403648070.6738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-26268348533.627808</v>
      </c>
      <c r="L4140" s="444">
        <f t="shared" ca="1" si="182"/>
        <v>-6330671996604.3018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-6330671996604.3018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-26377799985.851257</v>
      </c>
      <c r="L4141" s="444">
        <f t="shared" ca="1" si="182"/>
        <v>-6357049796590.1533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-6357049796590.1533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-26487707485.792305</v>
      </c>
      <c r="L4142" s="444">
        <f t="shared" ca="1" si="182"/>
        <v>-6383537504075.9453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-6383537504075.9453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-26598072933.649773</v>
      </c>
      <c r="L4143" s="444">
        <f t="shared" ca="1" si="182"/>
        <v>-6410135577009.5947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-6410135577009.5947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-26708898237.539978</v>
      </c>
      <c r="L4144" s="444">
        <f t="shared" ca="1" si="182"/>
        <v>-6436844475247.1348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-6436844475247.1348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-26820185313.529728</v>
      </c>
      <c r="L4145" s="444">
        <f t="shared" ca="1" si="182"/>
        <v>-6463664660560.6641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-6463664660560.6641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-26931936085.669434</v>
      </c>
      <c r="L4146" s="444">
        <f t="shared" ca="1" si="182"/>
        <v>-6490596596646.334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-6490596596646.334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-27044152486.02639</v>
      </c>
      <c r="L4147" s="444">
        <f t="shared" ca="1" si="182"/>
        <v>-6517640749132.3604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-6517640749132.3604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-27156836454.718166</v>
      </c>
      <c r="L4148" s="444">
        <f t="shared" ca="1" si="182"/>
        <v>-6544797585587.0781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-6544797585587.0781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-27269989939.946159</v>
      </c>
      <c r="L4149" s="444">
        <f t="shared" ca="1" si="182"/>
        <v>-6572067575527.0244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-6572067575527.0244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-27383614898.029266</v>
      </c>
      <c r="L4150" s="444">
        <f t="shared" ca="1" si="182"/>
        <v>-6599451190425.0537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-6599451190425.0537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-27497713293.437725</v>
      </c>
      <c r="L4151" s="444">
        <f t="shared" ca="1" si="182"/>
        <v>-6626948903718.4912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-6626948903718.4912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-27612287098.827045</v>
      </c>
      <c r="L4152" s="444">
        <f t="shared" ca="1" si="182"/>
        <v>-6654561190817.3184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-6654561190817.3184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-27727338295.072159</v>
      </c>
      <c r="L4153" s="444">
        <f t="shared" ca="1" si="182"/>
        <v>-6682288529112.3906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-6682288529112.3906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-27842868871.301628</v>
      </c>
      <c r="L4154" s="444">
        <f t="shared" ca="1" si="182"/>
        <v>-6710131397983.6924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-6710131397983.6924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-27958880824.932053</v>
      </c>
      <c r="L4155" s="444">
        <f t="shared" ca="1" si="182"/>
        <v>-6738090278808.624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-6738090278808.624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-28075376161.702599</v>
      </c>
      <c r="L4156" s="444">
        <f t="shared" ca="1" si="182"/>
        <v>-6766165654970.3262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-6766165654970.3262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-28192356895.70969</v>
      </c>
      <c r="L4157" s="444">
        <f t="shared" ca="1" si="182"/>
        <v>-6794358011866.0361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-6794358011866.0361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-28309825049.441818</v>
      </c>
      <c r="L4158" s="444">
        <f t="shared" ca="1" si="182"/>
        <v>-6822667836915.4775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-6822667836915.4775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-28427782653.814487</v>
      </c>
      <c r="L4159" s="444">
        <f t="shared" ca="1" si="182"/>
        <v>-6851095619569.292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-6851095619569.292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-28546231748.205383</v>
      </c>
      <c r="L4160" s="444">
        <f t="shared" ca="1" si="182"/>
        <v>-6879641851317.4971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-6879641851317.4971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-28665174380.489571</v>
      </c>
      <c r="L4161" s="444">
        <f t="shared" ca="1" si="182"/>
        <v>-6908307025697.9863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-6908307025697.9863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-28784612607.074947</v>
      </c>
      <c r="L4162" s="444">
        <f t="shared" ca="1" si="182"/>
        <v>-6937091638305.0615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-6937091638305.0615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-28904548492.937756</v>
      </c>
      <c r="L4163" s="444">
        <f t="shared" ca="1" si="182"/>
        <v>-6965996186797.999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-6965996186797.999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-29024984111.658329</v>
      </c>
      <c r="L4164" s="444">
        <f t="shared" ca="1" si="182"/>
        <v>-6995021170909.6572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-6995021170909.6572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-29145921545.456905</v>
      </c>
      <c r="L4165" s="444">
        <f t="shared" ca="1" si="182"/>
        <v>-7024167092455.1143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-7024167092455.1143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-29267362885.229641</v>
      </c>
      <c r="L4166" s="444">
        <f t="shared" ca="1" si="182"/>
        <v>-7053434455340.3438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-7053434455340.3438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-29389310230.584766</v>
      </c>
      <c r="L4167" s="444">
        <f t="shared" ca="1" si="182"/>
        <v>-7082823765570.9287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-7082823765570.9287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-29511765689.878868</v>
      </c>
      <c r="L4168" s="444">
        <f t="shared" ca="1" si="182"/>
        <v>-7112335531260.8076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-7112335531260.8076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-29634731380.253361</v>
      </c>
      <c r="L4169" s="444">
        <f t="shared" ca="1" si="182"/>
        <v>-7141970262641.0605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-7141970262641.0605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-29758209427.671085</v>
      </c>
      <c r="L4170" s="444">
        <f t="shared" ca="1" si="182"/>
        <v>-7171728472068.7314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-7171728472068.7314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-29882201966.953049</v>
      </c>
      <c r="L4171" s="444">
        <f t="shared" ca="1" si="182"/>
        <v>-7201610674035.6846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-7201610674035.6846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-30006711141.815353</v>
      </c>
      <c r="L4172" s="444">
        <f t="shared" ca="1" si="182"/>
        <v>-7231617385177.5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-7231617385177.5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-30131739104.906246</v>
      </c>
      <c r="L4173" s="444">
        <f t="shared" ca="1" si="182"/>
        <v>-7261749124282.4063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-7261749124282.4063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-30257288017.843357</v>
      </c>
      <c r="L4174" s="444">
        <f t="shared" ca="1" si="182"/>
        <v>-7292006412300.25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-7292006412300.25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-30383360051.251041</v>
      </c>
      <c r="L4175" s="444">
        <f t="shared" ca="1" si="182"/>
        <v>-7322389772351.501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-7322389772351.501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-30509957384.79792</v>
      </c>
      <c r="L4176" s="444">
        <f t="shared" ca="1" si="182"/>
        <v>-7352899729736.2988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-7352899729736.2988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-30637082207.234581</v>
      </c>
      <c r="L4177" s="444">
        <f t="shared" ca="1" si="182"/>
        <v>-7383536811943.5332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-7383536811943.5332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-30764736716.431389</v>
      </c>
      <c r="L4178" s="444">
        <f t="shared" ca="1" si="182"/>
        <v>-7414301548659.9648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-7414301548659.9648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-30892923119.416519</v>
      </c>
      <c r="L4179" s="444">
        <f t="shared" ca="1" si="182"/>
        <v>-7445194471779.3818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-7445194471779.3818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-31021643632.414089</v>
      </c>
      <c r="L4180" s="444">
        <f t="shared" ca="1" si="182"/>
        <v>-7476216115411.7959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-7476216115411.7959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-31150900480.882481</v>
      </c>
      <c r="L4181" s="444">
        <f t="shared" ca="1" si="182"/>
        <v>-7507367015892.6787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-7507367015892.6787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-31280695899.55283</v>
      </c>
      <c r="L4182" s="444">
        <f t="shared" ca="1" si="182"/>
        <v>-7538647711792.2314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-7538647711792.2314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-31411032132.467625</v>
      </c>
      <c r="L4183" s="444">
        <f t="shared" ca="1" si="182"/>
        <v>-7570058743924.6992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-7570058743924.6992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-31541911433.019581</v>
      </c>
      <c r="L4184" s="444">
        <f t="shared" ca="1" si="182"/>
        <v>-7601600655357.7188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-7601600655357.7188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-31673336063.990494</v>
      </c>
      <c r="L4185" s="444">
        <f t="shared" ca="1" si="182"/>
        <v>-7633273991421.709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-7633273991421.709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-31805308297.590458</v>
      </c>
      <c r="L4186" s="444">
        <f t="shared" ca="1" si="182"/>
        <v>-7665079299719.2998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-7665079299719.2998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-31937830415.497082</v>
      </c>
      <c r="L4187" s="444">
        <f t="shared" ca="1" si="182"/>
        <v>-7697017130134.7969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-7697017130134.7969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-32070904708.894985</v>
      </c>
      <c r="L4188" s="444">
        <f t="shared" ca="1" si="182"/>
        <v>-7729088034843.6914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-7729088034843.6914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-32204533478.515381</v>
      </c>
      <c r="L4189" s="444">
        <f t="shared" ca="1" si="182"/>
        <v>-7761292568322.207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-7761292568322.207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-32338719034.675861</v>
      </c>
      <c r="L4190" s="444">
        <f t="shared" ca="1" si="182"/>
        <v>-7793631287356.8828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-7793631287356.8828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-32473463697.320347</v>
      </c>
      <c r="L4191" s="444">
        <f t="shared" ca="1" si="182"/>
        <v>-7826104751054.2031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-7826104751054.2031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-32608769796.059174</v>
      </c>
      <c r="L4192" s="444">
        <f t="shared" ca="1" si="182"/>
        <v>-7858713520850.2627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-7858713520850.2627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-32744639670.209427</v>
      </c>
      <c r="L4193" s="444">
        <f t="shared" ca="1" si="182"/>
        <v>-7891458160520.4717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-7891458160520.4717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-32881075668.8353</v>
      </c>
      <c r="L4194" s="444">
        <f t="shared" ca="1" si="182"/>
        <v>-7924339236189.3066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-7924339236189.3066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-33018080150.788776</v>
      </c>
      <c r="L4195" s="444">
        <f t="shared" ca="1" si="182"/>
        <v>-7957357316340.0957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-7957357316340.0957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-33155655484.750397</v>
      </c>
      <c r="L4196" s="444">
        <f t="shared" ca="1" si="182"/>
        <v>-7990512971824.8457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-7990512971824.8457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-33293804049.270191</v>
      </c>
      <c r="L4197" s="444">
        <f t="shared" ca="1" si="182"/>
        <v>-8023806775874.1162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-8023806775874.1162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-33432528232.808819</v>
      </c>
      <c r="L4198" s="444">
        <f t="shared" ca="1" si="182"/>
        <v>-8057239304106.9248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-8057239304106.9248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-33571830433.778851</v>
      </c>
      <c r="L4199" s="444">
        <f t="shared" ca="1" si="182"/>
        <v>-8090811134540.7041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-8090811134540.7041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-33711713060.586269</v>
      </c>
      <c r="L4200" s="444">
        <f t="shared" ca="1" si="182"/>
        <v>-8124522847601.29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-8124522847601.29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-33852178531.672043</v>
      </c>
      <c r="L4201" s="444">
        <f t="shared" ca="1" si="182"/>
        <v>-8158375026132.9619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-8158375026132.9619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-33993229275.554012</v>
      </c>
      <c r="L4202" s="444">
        <f t="shared" ca="1" si="182"/>
        <v>-8192368255408.5156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-8192368255408.5156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-34134867730.86882</v>
      </c>
      <c r="L4203" s="444">
        <f t="shared" ca="1" si="182"/>
        <v>-8226503123139.3848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-8226503123139.3848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-34277096346.414097</v>
      </c>
      <c r="L4204" s="444">
        <f t="shared" ca="1" si="182"/>
        <v>-8260780219485.7988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-8260780219485.7988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-34419917581.190826</v>
      </c>
      <c r="L4205" s="444">
        <f t="shared" ca="1" si="182"/>
        <v>-8295200137066.9893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-8295200137066.9893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-34563333904.445786</v>
      </c>
      <c r="L4206" s="444">
        <f t="shared" ca="1" si="182"/>
        <v>-8329763470971.4346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-8329763470971.4346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-34707347795.71431</v>
      </c>
      <c r="L4207" s="444">
        <f t="shared" ca="1" si="182"/>
        <v>-8364470818767.1484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-8364470818767.1484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-34851961744.863121</v>
      </c>
      <c r="L4208" s="444">
        <f t="shared" ca="1" si="182"/>
        <v>-8399322780512.0117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-8399322780512.0117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-34997178252.133385</v>
      </c>
      <c r="L4209" s="444">
        <f t="shared" ca="1" si="182"/>
        <v>-8434319958764.1455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-8434319958764.1455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-35142999828.183937</v>
      </c>
      <c r="L4210" s="444">
        <f t="shared" ca="1" si="182"/>
        <v>-8469462958592.3291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-8469462958592.3291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-35289428994.134705</v>
      </c>
      <c r="L4211" s="444">
        <f t="shared" ca="1" si="182"/>
        <v>-8504752387586.4639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-8504752387586.4639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-35436468281.610268</v>
      </c>
      <c r="L4212" s="444">
        <f t="shared" ca="1" si="182"/>
        <v>-8540188855868.0742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-8540188855868.0742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-35584120232.783646</v>
      </c>
      <c r="L4213" s="444">
        <f t="shared" ca="1" si="182"/>
        <v>-8575772976100.8574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-8575772976100.8574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-35732387400.420242</v>
      </c>
      <c r="L4214" s="444">
        <f t="shared" ca="1" si="182"/>
        <v>-8611505363501.2773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-8611505363501.2773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-35881272347.921989</v>
      </c>
      <c r="L4215" s="444">
        <f t="shared" ca="1" si="182"/>
        <v>-8647386635849.1992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-8647386635849.1992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-36030777649.371666</v>
      </c>
      <c r="L4216" s="444">
        <f t="shared" ca="1" si="182"/>
        <v>-8683417413498.5713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-8683417413498.5713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-36180905889.577377</v>
      </c>
      <c r="L4217" s="444">
        <f t="shared" ca="1" si="182"/>
        <v>-8719598319388.1484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-8719598319388.1484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-36331659664.117287</v>
      </c>
      <c r="L4218" s="444">
        <f t="shared" ca="1" si="182"/>
        <v>-8755929979052.2656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-8755929979052.2656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-36483041579.384438</v>
      </c>
      <c r="L4219" s="444">
        <f t="shared" ca="1" si="182"/>
        <v>-8792413020631.6504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-8792413020631.6504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-36635054252.631882</v>
      </c>
      <c r="L4220" s="444">
        <f t="shared" ca="1" si="182"/>
        <v>-8829048074884.2832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-8829048074884.2832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-36787700312.017845</v>
      </c>
      <c r="L4221" s="444">
        <f t="shared" ca="1" si="182"/>
        <v>-8865835775196.3008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-8865835775196.3008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-36940982396.651253</v>
      </c>
      <c r="L4222" s="444">
        <f t="shared" ca="1" si="182"/>
        <v>-8902776757592.9512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-8902776757592.9512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-37094903156.637299</v>
      </c>
      <c r="L4223" s="444">
        <f t="shared" ca="1" si="182"/>
        <v>-8939871660749.5879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-8939871660749.5879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-37249465253.123283</v>
      </c>
      <c r="L4224" s="444">
        <f t="shared" ca="1" si="182"/>
        <v>-8977121126002.7109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-8977121126002.7109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-37404671358.344627</v>
      </c>
      <c r="L4225" s="444">
        <f t="shared" ca="1" si="182"/>
        <v>-9014525797361.0547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-9014525797361.0547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-37560524155.671059</v>
      </c>
      <c r="L4226" s="444">
        <f t="shared" ca="1" si="182"/>
        <v>-9052086321516.7266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-9052086321516.7266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-37717026339.65303</v>
      </c>
      <c r="L4227" s="444">
        <f t="shared" ca="1" si="182"/>
        <v>-9089803347856.3789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-9089803347856.3789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-37874180616.068245</v>
      </c>
      <c r="L4228" s="444">
        <f t="shared" ca="1" si="182"/>
        <v>-9127677528472.4473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-9127677528472.4473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-38031989701.968529</v>
      </c>
      <c r="L4229" s="444">
        <f t="shared" ca="1" si="182"/>
        <v>-9165709518174.416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-9165709518174.416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-38190456325.72673</v>
      </c>
      <c r="L4230" s="444">
        <f t="shared" ca="1" si="182"/>
        <v>-9203899974500.1426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-9203899974500.1426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-38349583227.083923</v>
      </c>
      <c r="L4231" s="444">
        <f t="shared" ca="1" si="182"/>
        <v>-9242249557727.2266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-9242249557727.2266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-38509373157.196777</v>
      </c>
      <c r="L4232" s="444">
        <f t="shared" ca="1" si="182"/>
        <v>-9280758930884.4238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-9280758930884.4238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-38669828878.685097</v>
      </c>
      <c r="L4233" s="444">
        <f t="shared" ca="1" si="182"/>
        <v>-9319428759763.1094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-9319428759763.1094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-38830953165.679619</v>
      </c>
      <c r="L4234" s="444">
        <f t="shared" ca="1" si="182"/>
        <v>-9358259712928.7891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-9358259712928.7891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-38992748803.869957</v>
      </c>
      <c r="L4235" s="444">
        <f t="shared" ca="1" si="182"/>
        <v>-9397252461732.6582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-9397252461732.6582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-39155218590.552742</v>
      </c>
      <c r="L4236" s="444">
        <f t="shared" ca="1" si="182"/>
        <v>-9436407680323.2109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-9436407680323.2109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-39318365334.680046</v>
      </c>
      <c r="L4237" s="444">
        <f t="shared" ca="1" si="182"/>
        <v>-9475726045657.8906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-9475726045657.8906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-39482191856.907875</v>
      </c>
      <c r="L4238" s="444">
        <f t="shared" ca="1" si="182"/>
        <v>-9515208237514.7988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-9515208237514.7988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-39646700989.644997</v>
      </c>
      <c r="L4239" s="444">
        <f t="shared" ca="1" si="182"/>
        <v>-9554854938504.4434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-9554854938504.4434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-39811895577.101845</v>
      </c>
      <c r="L4240" s="444">
        <f t="shared" ca="1" si="182"/>
        <v>-9594666834081.5449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-9594666834081.5449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-39977778475.339767</v>
      </c>
      <c r="L4241" s="444">
        <f t="shared" ca="1" si="182"/>
        <v>-9634644612556.8848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-9634644612556.8848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-40144352552.320351</v>
      </c>
      <c r="L4242" s="444">
        <f t="shared" ca="1" si="182"/>
        <v>-9674788965109.2051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-9674788965109.2051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-40311620687.955017</v>
      </c>
      <c r="L4243" s="444">
        <f t="shared" ca="1" si="182"/>
        <v>-9715100585797.1602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-9715100585797.1602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-40479585774.154831</v>
      </c>
      <c r="L4244" s="444">
        <f t="shared" ca="1" si="182"/>
        <v>-9755580171571.3145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-9755580171571.3145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-40648250714.880478</v>
      </c>
      <c r="L4245" s="444">
        <f t="shared" ca="1" si="182"/>
        <v>-9796228422286.1953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-9796228422286.1953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-40817618426.192482</v>
      </c>
      <c r="L4246" s="444">
        <f t="shared" ca="1" si="182"/>
        <v>-9837046040712.3887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-9837046040712.3887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-40987691836.30162</v>
      </c>
      <c r="L4247" s="444">
        <f t="shared" ca="1" si="182"/>
        <v>-9878033732548.6895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-9878033732548.6895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-41158473885.619537</v>
      </c>
      <c r="L4248" s="444">
        <f t="shared" ca="1" si="182"/>
        <v>-9919192206434.3086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-9919192206434.3086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-41329967526.809616</v>
      </c>
      <c r="L4249" s="444">
        <f t="shared" ca="1" si="182"/>
        <v>-9960522173961.1191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-9960522173961.1191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-41502175724.837997</v>
      </c>
      <c r="L4250" s="444">
        <f t="shared" ca="1" si="182"/>
        <v>-10002024349685.957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-10002024349685.957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-41675101457.024818</v>
      </c>
      <c r="L4251" s="444">
        <f t="shared" ca="1" si="182"/>
        <v>-10043699451142.982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-10043699451142.982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-41848747713.095757</v>
      </c>
      <c r="L4252" s="444">
        <f t="shared" ca="1" si="182"/>
        <v>-10085548198856.078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-10085548198856.078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-42023117495.233658</v>
      </c>
      <c r="L4253" s="444">
        <f t="shared" ca="1" si="182"/>
        <v>-10127571316351.313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-10127571316351.313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-42198213818.13047</v>
      </c>
      <c r="L4254" s="444">
        <f t="shared" ca="1" si="182"/>
        <v>-10169769530169.443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-10169769530169.443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-42374039709.039345</v>
      </c>
      <c r="L4255" s="444">
        <f t="shared" ca="1" si="182"/>
        <v>-10212143569878.482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-10212143569878.482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-42550598207.827011</v>
      </c>
      <c r="L4256" s="444">
        <f t="shared" ca="1" si="182"/>
        <v>-10254694168086.309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-10254694168086.309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-42727892367.026283</v>
      </c>
      <c r="L4257" s="444">
        <f t="shared" ca="1" si="182"/>
        <v>-10297422060453.334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-10297422060453.334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-42905925251.888893</v>
      </c>
      <c r="L4258" s="444">
        <f t="shared" ca="1" si="182"/>
        <v>-10340327985705.223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-10340327985705.223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-43084699940.438431</v>
      </c>
      <c r="L4259" s="444">
        <f t="shared" ca="1" si="182"/>
        <v>-10383412685645.66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-10383412685645.66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-43264219523.523582</v>
      </c>
      <c r="L4260" s="444">
        <f t="shared" ca="1" si="182"/>
        <v>-10426676905169.184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-10426676905169.184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-43444487104.871597</v>
      </c>
      <c r="L4261" s="444">
        <f t="shared" ca="1" si="182"/>
        <v>-10470121392274.055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-10470121392274.055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-43625505801.141891</v>
      </c>
      <c r="L4262" s="444">
        <f t="shared" ca="1" si="182"/>
        <v>-10513746898075.197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-10513746898075.197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-43807278741.979988</v>
      </c>
      <c r="L4263" s="444">
        <f t="shared" ca="1" si="182"/>
        <v>-10557554176817.178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-10557554176817.178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-43989809070.071571</v>
      </c>
      <c r="L4264" s="444">
        <f t="shared" ca="1" si="182"/>
        <v>-10601543985887.25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-10601543985887.25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-44173099941.196877</v>
      </c>
      <c r="L4265" s="444">
        <f t="shared" ca="1" si="182"/>
        <v>-10645717085828.447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-10645717085828.447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-44357154524.285194</v>
      </c>
      <c r="L4266" s="444">
        <f t="shared" ca="1" si="182"/>
        <v>-10690074240352.732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-10690074240352.732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-44541976001.469719</v>
      </c>
      <c r="L4267" s="444">
        <f t="shared" ca="1" si="182"/>
        <v>-10734616216354.201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-10734616216354.201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-44727567568.142502</v>
      </c>
      <c r="L4268" s="444">
        <f t="shared" ca="1" si="182"/>
        <v>-10779343783922.344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-10779343783922.344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-44913932433.009766</v>
      </c>
      <c r="L4269" s="444">
        <f t="shared" ca="1" si="182"/>
        <v>-10824257716355.354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-10824257716355.354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-45101073818.147308</v>
      </c>
      <c r="L4270" s="444">
        <f t="shared" ca="1" si="182"/>
        <v>-10869358790173.5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-10869358790173.5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-45288994959.056252</v>
      </c>
      <c r="L4271" s="444">
        <f t="shared" ca="1" si="182"/>
        <v>-10914647785132.557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-10914647785132.557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-45477699104.718987</v>
      </c>
      <c r="L4272" s="444">
        <f t="shared" ca="1" si="182"/>
        <v>-10960125484237.275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-10960125484237.275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-45667189517.655312</v>
      </c>
      <c r="L4273" s="444">
        <f t="shared" ca="1" si="182"/>
        <v>-11005792673754.932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-11005792673754.932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-45857469473.978882</v>
      </c>
      <c r="L4274" s="444">
        <f t="shared" ca="1" si="182"/>
        <v>-11051650143228.91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-11051650143228.91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-46048542263.453789</v>
      </c>
      <c r="L4275" s="444">
        <f t="shared" ca="1" si="182"/>
        <v>-11097698685492.363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-11097698685492.363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-46240411189.551514</v>
      </c>
      <c r="L4276" s="444">
        <f t="shared" ca="1" si="182"/>
        <v>-11143939096681.914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-11143939096681.914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-46433079569.507973</v>
      </c>
      <c r="L4277" s="444">
        <f t="shared" ca="1" si="182"/>
        <v>-11190372176251.422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-11190372176251.422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-46626550734.38092</v>
      </c>
      <c r="L4278" s="444">
        <f t="shared" ca="1" si="182"/>
        <v>-11236998726985.803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-11236998726985.803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-46820828029.107513</v>
      </c>
      <c r="L4279" s="444">
        <f t="shared" ca="1" si="182"/>
        <v>-11283819555014.91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-11283819555014.91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-47015914812.562126</v>
      </c>
      <c r="L4280" s="444">
        <f t="shared" ca="1" si="182"/>
        <v>-11330835469827.473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-11330835469827.473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-47211814457.614471</v>
      </c>
      <c r="L4281" s="444">
        <f t="shared" ca="1" si="182"/>
        <v>-11378047284285.088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-11378047284285.088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-47408530351.187866</v>
      </c>
      <c r="L4282" s="444">
        <f t="shared" ca="1" si="182"/>
        <v>-11425455814636.275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-11425455814636.275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-47606065894.31781</v>
      </c>
      <c r="L4283" s="444">
        <f t="shared" ca="1" si="182"/>
        <v>-11473061880530.594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-11473061880530.594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-47804424502.210808</v>
      </c>
      <c r="L4284" s="444">
        <f t="shared" ca="1" si="182"/>
        <v>-11520866305032.805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-11520866305032.805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-48003609604.303352</v>
      </c>
      <c r="L4285" s="444">
        <f t="shared" ca="1" si="182"/>
        <v>-11568869914637.107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-11568869914637.107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-48203624644.321281</v>
      </c>
      <c r="L4286" s="444">
        <f t="shared" ca="1" si="182"/>
        <v>-11617073539281.428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-11617073539281.428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-48404473080.339279</v>
      </c>
      <c r="L4287" s="444">
        <f t="shared" ca="1" si="182"/>
        <v>-11665478012361.768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-11665478012361.768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-48606158384.840698</v>
      </c>
      <c r="L4288" s="444">
        <f t="shared" ca="1" si="182"/>
        <v>-11714084170746.607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-11714084170746.607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-48808684044.777527</v>
      </c>
      <c r="L4289" s="444">
        <f t="shared" ca="1" si="182"/>
        <v>-11762892854791.385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-11762892854791.385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-49012053561.630768</v>
      </c>
      <c r="L4290" s="444">
        <f t="shared" ca="1" si="182"/>
        <v>-11811904908353.016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-11811904908353.016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-49216270451.470901</v>
      </c>
      <c r="L4291" s="444">
        <f t="shared" ca="1" si="182"/>
        <v>-11861121178804.486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-11861121178804.486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-49421338245.018692</v>
      </c>
      <c r="L4292" s="444">
        <f t="shared" ca="1" si="182"/>
        <v>-11910542517049.506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-11910542517049.506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-49627260487.706276</v>
      </c>
      <c r="L4293" s="444">
        <f t="shared" ca="1" si="182"/>
        <v>-11960169777537.213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-11960169777537.213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-49834040739.738388</v>
      </c>
      <c r="L4294" s="444">
        <f t="shared" ca="1" si="182"/>
        <v>-12010003818276.951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-12010003818276.951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-50041682576.153961</v>
      </c>
      <c r="L4295" s="444">
        <f t="shared" ca="1" si="182"/>
        <v>-12060045500853.105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-12060045500853.105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-50250189586.887939</v>
      </c>
      <c r="L4296" s="444">
        <f t="shared" ca="1" si="182"/>
        <v>-12110295690439.994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-12110295690439.994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-50459565376.833305</v>
      </c>
      <c r="L4297" s="444">
        <f t="shared" ca="1" si="182"/>
        <v>-12160755255816.828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-12160755255816.828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-50669813565.90345</v>
      </c>
      <c r="L4298" s="444">
        <f t="shared" ca="1" si="182"/>
        <v>-12211425069382.732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-12211425069382.732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-50880937789.094719</v>
      </c>
      <c r="L4299" s="444">
        <f t="shared" ca="1" si="182"/>
        <v>-12262306007171.826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-12262306007171.826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-51092941696.549278</v>
      </c>
      <c r="L4300" s="444">
        <f t="shared" ca="1" si="182"/>
        <v>-12313398948868.375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-12313398948868.375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-51305828953.618225</v>
      </c>
      <c r="L4301" s="444">
        <f t="shared" ca="1" si="182"/>
        <v>-12364704777821.994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-12364704777821.994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-51519603240.924973</v>
      </c>
      <c r="L4302" s="444">
        <f t="shared" ca="1" si="182"/>
        <v>-12416224381062.92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-12416224381062.92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-51734268254.428833</v>
      </c>
      <c r="L4303" s="444">
        <f t="shared" ca="1" si="182"/>
        <v>-12467958649317.35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-12467958649317.35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-51949827705.488953</v>
      </c>
      <c r="L4304" s="444">
        <f t="shared" ca="1" si="182"/>
        <v>-12519908477022.838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-12519908477022.838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-52166285320.92849</v>
      </c>
      <c r="L4305" s="444">
        <f t="shared" ca="1" si="182"/>
        <v>-12572074762343.766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-12572074762343.766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-52383644843.099022</v>
      </c>
      <c r="L4306" s="444">
        <f t="shared" ca="1" si="182"/>
        <v>-12624458407186.865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-12624458407186.865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-52601910029.945274</v>
      </c>
      <c r="L4307" s="444">
        <f t="shared" ca="1" si="182"/>
        <v>-12677060317216.811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-12677060317216.811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-52821084655.070045</v>
      </c>
      <c r="L4308" s="444">
        <f t="shared" ca="1" si="182"/>
        <v>-12729881401871.881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-12729881401871.881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-53041172507.7995</v>
      </c>
      <c r="L4309" s="444">
        <f t="shared" ca="1" si="182"/>
        <v>-12782922574379.68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-12782922574379.68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-53262177393.248665</v>
      </c>
      <c r="L4310" s="444">
        <f t="shared" ca="1" si="182"/>
        <v>-12836184751772.928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-12836184751772.928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-53484103132.387199</v>
      </c>
      <c r="L4311" s="444">
        <f t="shared" ca="1" si="182"/>
        <v>-12889668854905.314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-12889668854905.314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-53706953562.105476</v>
      </c>
      <c r="L4312" s="444">
        <f t="shared" ca="1" si="182"/>
        <v>-12943375808467.42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-12943375808467.42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-53930732535.280914</v>
      </c>
      <c r="L4313" s="444">
        <f t="shared" ca="1" si="182"/>
        <v>-12997306541002.701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-12997306541002.701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-54155443920.844589</v>
      </c>
      <c r="L4314" s="444">
        <f t="shared" ca="1" si="182"/>
        <v>-13051461984923.545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-13051461984923.545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-54381091603.848106</v>
      </c>
      <c r="L4315" s="444">
        <f t="shared" ca="1" si="182"/>
        <v>-13105843076527.393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-13105843076527.393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-54607679485.5308</v>
      </c>
      <c r="L4316" s="444">
        <f t="shared" ca="1" si="182"/>
        <v>-13160450756012.924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-13160450756012.924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-54835211483.387184</v>
      </c>
      <c r="L4317" s="444">
        <f t="shared" ca="1" si="182"/>
        <v>-13215285967496.311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-13215285967496.311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-55063691531.234627</v>
      </c>
      <c r="L4318" s="444">
        <f t="shared" ca="1" si="182"/>
        <v>-13270349659027.545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-13270349659027.545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-55293123579.281433</v>
      </c>
      <c r="L4319" s="444">
        <f t="shared" ca="1" si="182"/>
        <v>-13325642782606.826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-13325642782606.826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-55523511594.195107</v>
      </c>
      <c r="L4320" s="444">
        <f t="shared" ca="1" si="182"/>
        <v>-13381166294201.021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-13381166294201.021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-55754859559.170921</v>
      </c>
      <c r="L4321" s="444">
        <f t="shared" ca="1" si="182"/>
        <v>-13436921153760.193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-13436921153760.193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-55987171474.000801</v>
      </c>
      <c r="L4322" s="444">
        <f t="shared" ca="1" si="182"/>
        <v>-13492908325234.193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-13492908325234.193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-56220451355.142471</v>
      </c>
      <c r="L4323" s="444">
        <f t="shared" ca="1" si="182"/>
        <v>-13549128776589.336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-13549128776589.336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-56454703235.788902</v>
      </c>
      <c r="L4324" s="444">
        <f t="shared" ca="1" si="182"/>
        <v>-13605583479825.125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-13605583479825.125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-56689931165.938019</v>
      </c>
      <c r="L4325" s="444">
        <f t="shared" ca="1" si="182"/>
        <v>-13662273410991.063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-13662273410991.063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-56926139212.462761</v>
      </c>
      <c r="L4326" s="444">
        <f t="shared" ca="1" si="182"/>
        <v>-13719199550203.525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-13719199550203.525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-57163331459.181358</v>
      </c>
      <c r="L4327" s="444">
        <f t="shared" ca="1" si="182"/>
        <v>-13776362881662.707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-13776362881662.707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-57401512006.927948</v>
      </c>
      <c r="L4328" s="444">
        <f t="shared" ca="1" si="182"/>
        <v>-13833764393669.635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-13833764393669.635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-57640684973.623474</v>
      </c>
      <c r="L4329" s="444">
        <f t="shared" ca="1" si="182"/>
        <v>-13891405078643.258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-13891405078643.258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-57880854494.346901</v>
      </c>
      <c r="L4330" s="444">
        <f t="shared" ca="1" si="182"/>
        <v>-13949285933137.605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-13949285933137.605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-58122024721.406677</v>
      </c>
      <c r="L4331" s="444">
        <f t="shared" ca="1" si="182"/>
        <v>-14007407957859.012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-14007407957859.012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-58364199824.412537</v>
      </c>
      <c r="L4332" s="444">
        <f t="shared" ca="1" si="182"/>
        <v>-14065772157683.424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-14065772157683.424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-58607383990.347595</v>
      </c>
      <c r="L4333" s="444">
        <f t="shared" ca="1" si="182"/>
        <v>-14124379541673.771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-14124379541673.771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-58851581423.640717</v>
      </c>
      <c r="L4334" s="444">
        <f t="shared" ca="1" si="182"/>
        <v>-14183231123097.412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-14183231123097.412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-59096796346.239204</v>
      </c>
      <c r="L4335" s="444">
        <f t="shared" ca="1" si="182"/>
        <v>-14242327919443.65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-14242327919443.65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-59343032997.681877</v>
      </c>
      <c r="L4336" s="444">
        <f t="shared" ca="1" si="182"/>
        <v>-14301670952441.332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-14301670952441.332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-59590295635.172211</v>
      </c>
      <c r="L4337" s="444">
        <f t="shared" ca="1" si="182"/>
        <v>-14361261248076.504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-14361261248076.504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-59838588533.652107</v>
      </c>
      <c r="L4338" s="444">
        <f t="shared" ca="1" si="182"/>
        <v>-14421099836610.156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-14421099836610.156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-60087915985.875648</v>
      </c>
      <c r="L4339" s="444">
        <f t="shared" ca="1" si="182"/>
        <v>-14481187752596.031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-14481187752596.031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-60338282302.483459</v>
      </c>
      <c r="L4340" s="444">
        <f t="shared" ca="1" si="182"/>
        <v>-14541526034898.516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-14541526034898.516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-60589691812.077148</v>
      </c>
      <c r="L4341" s="444">
        <f t="shared" ca="1" si="182"/>
        <v>-14602115726710.594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-14602115726710.594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-60842148861.294136</v>
      </c>
      <c r="L4342" s="444">
        <f t="shared" ca="1" si="182"/>
        <v>-14662957875571.889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-14662957875571.889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-61095657814.882874</v>
      </c>
      <c r="L4343" s="444">
        <f t="shared" ref="L4343:L4597" ca="1" si="187">I4343-J4343+K4343</f>
        <v>-14724053533386.771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-14724053533386.771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-61350223055.778214</v>
      </c>
      <c r="L4344" s="444">
        <f t="shared" ca="1" si="187"/>
        <v>-14785403756442.549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-14785403756442.549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-61605848985.177284</v>
      </c>
      <c r="L4345" s="444">
        <f t="shared" ca="1" si="187"/>
        <v>-14847009605427.727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-14847009605427.727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-61862540022.615517</v>
      </c>
      <c r="L4346" s="444">
        <f t="shared" ca="1" si="187"/>
        <v>-14908872145450.342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-14908872145450.342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-62120300606.043091</v>
      </c>
      <c r="L4347" s="444">
        <f t="shared" ca="1" si="187"/>
        <v>-14970992446056.385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-14970992446056.385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-62379135191.901611</v>
      </c>
      <c r="L4348" s="444">
        <f t="shared" ca="1" si="187"/>
        <v>-15033371581248.287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-15033371581248.287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-62639048255.201202</v>
      </c>
      <c r="L4349" s="444">
        <f t="shared" ca="1" si="187"/>
        <v>-15096010629503.488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-15096010629503.488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-62900044289.59787</v>
      </c>
      <c r="L4350" s="444">
        <f t="shared" ca="1" si="187"/>
        <v>-15158910673793.086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-15158910673793.086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-63162127807.471191</v>
      </c>
      <c r="L4351" s="444">
        <f t="shared" ca="1" si="187"/>
        <v>-15222072801600.557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-15222072801600.557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-63425303340.002312</v>
      </c>
      <c r="L4352" s="444">
        <f t="shared" ca="1" si="187"/>
        <v>-15285498104940.559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-15285498104940.559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-63689575437.252327</v>
      </c>
      <c r="L4353" s="444">
        <f t="shared" ca="1" si="187"/>
        <v>-15349187680377.811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-15349187680377.811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-63954948668.240883</v>
      </c>
      <c r="L4354" s="444">
        <f t="shared" ca="1" si="187"/>
        <v>-15413142629046.051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-15413142629046.051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-64221427621.025215</v>
      </c>
      <c r="L4355" s="444">
        <f t="shared" ca="1" si="187"/>
        <v>-15477364056667.076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-15477364056667.076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-64489016902.779472</v>
      </c>
      <c r="L4356" s="444">
        <f t="shared" ca="1" si="187"/>
        <v>-15541853073569.855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-15541853073569.855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-64757721139.874397</v>
      </c>
      <c r="L4357" s="444">
        <f t="shared" ca="1" si="187"/>
        <v>-15606610794709.73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-15606610794709.73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-65027544977.957207</v>
      </c>
      <c r="L4358" s="444">
        <f t="shared" ca="1" si="187"/>
        <v>-15671638339687.688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-15671638339687.688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-65298493082.032028</v>
      </c>
      <c r="L4359" s="444">
        <f t="shared" ca="1" si="187"/>
        <v>-15736936832769.719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-15736936832769.719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-65570570136.540504</v>
      </c>
      <c r="L4360" s="444">
        <f t="shared" ca="1" si="187"/>
        <v>-15802507402906.26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-15802507402906.26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-65843780845.442749</v>
      </c>
      <c r="L4361" s="444">
        <f t="shared" ca="1" si="187"/>
        <v>-15868351183751.703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-15868351183751.703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-66118129932.298759</v>
      </c>
      <c r="L4362" s="444">
        <f t="shared" ca="1" si="187"/>
        <v>-15934469313684.002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-15934469313684.002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-66393622140.349998</v>
      </c>
      <c r="L4363" s="444">
        <f t="shared" ca="1" si="187"/>
        <v>-16000862935824.352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-16000862935824.352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-66670262232.601463</v>
      </c>
      <c r="L4364" s="444">
        <f t="shared" ca="1" si="187"/>
        <v>-16067533198056.953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-16067533198056.953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-66948054991.903969</v>
      </c>
      <c r="L4365" s="444">
        <f t="shared" ca="1" si="187"/>
        <v>-16134481253048.857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-16134481253048.857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-67227005221.036896</v>
      </c>
      <c r="L4366" s="444">
        <f t="shared" ca="1" si="187"/>
        <v>-16201708258269.895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-16201708258269.895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-67507117742.791222</v>
      </c>
      <c r="L4367" s="444">
        <f t="shared" ca="1" si="187"/>
        <v>-16269215376012.686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-16269215376012.686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-67788397400.052864</v>
      </c>
      <c r="L4368" s="444">
        <f t="shared" ca="1" si="187"/>
        <v>-16337003773412.738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-16337003773412.738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-68070849055.886406</v>
      </c>
      <c r="L4369" s="444">
        <f t="shared" ca="1" si="187"/>
        <v>-16405074622468.625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-16405074622468.625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-68354477593.61927</v>
      </c>
      <c r="L4370" s="444">
        <f t="shared" ca="1" si="187"/>
        <v>-16473429100062.244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-16473429100062.244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-68639287916.926018</v>
      </c>
      <c r="L4371" s="444">
        <f t="shared" ca="1" si="187"/>
        <v>-16542068387979.17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-16542068387979.17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-68925284949.913208</v>
      </c>
      <c r="L4372" s="444">
        <f t="shared" ca="1" si="187"/>
        <v>-16610993672929.084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-16610993672929.084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-69212473637.204514</v>
      </c>
      <c r="L4373" s="444">
        <f t="shared" ca="1" si="187"/>
        <v>-16680206146566.289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-16680206146566.289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-69500858944.026199</v>
      </c>
      <c r="L4374" s="444">
        <f t="shared" ca="1" si="187"/>
        <v>-16749707005510.314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-16749707005510.314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-69790445856.292984</v>
      </c>
      <c r="L4375" s="444">
        <f t="shared" ca="1" si="187"/>
        <v>-16819497451366.607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-16819497451366.607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-70081239380.694199</v>
      </c>
      <c r="L4376" s="444">
        <f t="shared" ca="1" si="187"/>
        <v>-16889578690747.301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-16889578690747.301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-70373244544.780426</v>
      </c>
      <c r="L4377" s="444">
        <f t="shared" ca="1" si="187"/>
        <v>-16959951935292.082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-16959951935292.082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-70666466397.050339</v>
      </c>
      <c r="L4378" s="444">
        <f t="shared" ca="1" si="187"/>
        <v>-17030618401689.133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-17030618401689.133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-70960910007.038055</v>
      </c>
      <c r="L4379" s="444">
        <f t="shared" ca="1" si="187"/>
        <v>-17101579311696.17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-17101579311696.17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-71256580465.400696</v>
      </c>
      <c r="L4380" s="444">
        <f t="shared" ca="1" si="187"/>
        <v>-17172835892161.57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-17172835892161.57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-71553482884.006546</v>
      </c>
      <c r="L4381" s="444">
        <f t="shared" ca="1" si="187"/>
        <v>-17244389375045.576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-17244389375045.576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-71851622396.023239</v>
      </c>
      <c r="L4382" s="444">
        <f t="shared" ca="1" si="187"/>
        <v>-17316240997441.6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-17316240997441.6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-72151004156.006668</v>
      </c>
      <c r="L4383" s="444">
        <f t="shared" ca="1" si="187"/>
        <v>-17388392001597.605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-17388392001597.605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-72451633339.990021</v>
      </c>
      <c r="L4384" s="444">
        <f t="shared" ca="1" si="187"/>
        <v>-17460843634937.596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-17460843634937.596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-72753515145.573318</v>
      </c>
      <c r="L4385" s="444">
        <f t="shared" ca="1" si="187"/>
        <v>-17533597150083.17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-17533597150083.17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-73056654792.013214</v>
      </c>
      <c r="L4386" s="444">
        <f t="shared" ca="1" si="187"/>
        <v>-17606653804875.184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-17606653804875.184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-73361057520.313263</v>
      </c>
      <c r="L4387" s="444">
        <f t="shared" ca="1" si="187"/>
        <v>-17680014862395.496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-17680014862395.496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-73666728593.31456</v>
      </c>
      <c r="L4388" s="444">
        <f t="shared" ca="1" si="187"/>
        <v>-17753681590988.813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-17753681590988.813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-73973673295.786713</v>
      </c>
      <c r="L4389" s="444">
        <f t="shared" ca="1" si="187"/>
        <v>-17827655264284.598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-17827655264284.598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-74281896934.51915</v>
      </c>
      <c r="L4390" s="444">
        <f t="shared" ca="1" si="187"/>
        <v>-17901937161219.117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-17901937161219.117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-74591404838.412994</v>
      </c>
      <c r="L4391" s="444">
        <f t="shared" ca="1" si="187"/>
        <v>-17976528566057.531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-17976528566057.531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-74902202358.573044</v>
      </c>
      <c r="L4392" s="444">
        <f t="shared" ca="1" si="187"/>
        <v>-18051430768416.105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-18051430768416.105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-75214294868.400436</v>
      </c>
      <c r="L4393" s="444">
        <f t="shared" ca="1" si="187"/>
        <v>-18126645063284.508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-18126645063284.508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-75527687763.685455</v>
      </c>
      <c r="L4394" s="444">
        <f t="shared" ca="1" si="187"/>
        <v>-18202172751048.191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-18202172751048.191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-75842386462.70079</v>
      </c>
      <c r="L4395" s="444">
        <f t="shared" ca="1" si="187"/>
        <v>-18278015137510.891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-18278015137510.891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-76158396406.29538</v>
      </c>
      <c r="L4396" s="444">
        <f t="shared" ca="1" si="187"/>
        <v>-18354173533917.188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-18354173533917.188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-76475723057.988281</v>
      </c>
      <c r="L4397" s="444">
        <f t="shared" ca="1" si="187"/>
        <v>-18430649256975.176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-18430649256975.176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-76794371904.063232</v>
      </c>
      <c r="L4398" s="444">
        <f t="shared" ca="1" si="187"/>
        <v>-18507443628879.238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-18507443628879.238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-77114348453.663498</v>
      </c>
      <c r="L4399" s="444">
        <f t="shared" ca="1" si="187"/>
        <v>-18584557977332.902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-18584557977332.902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-77435658238.887085</v>
      </c>
      <c r="L4400" s="444">
        <f t="shared" ca="1" si="187"/>
        <v>-18661993635571.789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-18661993635571.789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-77758306814.882446</v>
      </c>
      <c r="L4401" s="444">
        <f t="shared" ca="1" si="187"/>
        <v>-18739751942386.672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-18739751942386.672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-78082299759.944458</v>
      </c>
      <c r="L4402" s="444">
        <f t="shared" ca="1" si="187"/>
        <v>-18817834242146.617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-18817834242146.617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-78407642675.610901</v>
      </c>
      <c r="L4403" s="444">
        <f t="shared" ca="1" si="187"/>
        <v>-18896241884822.227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-18896241884822.227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-78734341186.759277</v>
      </c>
      <c r="L4404" s="444">
        <f t="shared" ca="1" si="187"/>
        <v>-18974976226008.984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-18974976226008.984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-79062400941.704102</v>
      </c>
      <c r="L4405" s="444">
        <f t="shared" ca="1" si="187"/>
        <v>-19054038626950.688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-19054038626950.688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-79391827612.294525</v>
      </c>
      <c r="L4406" s="444">
        <f t="shared" ca="1" si="187"/>
        <v>-19133430454562.98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-19133430454562.98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-79722626894.012421</v>
      </c>
      <c r="L4407" s="444">
        <f t="shared" ca="1" si="187"/>
        <v>-19213153081456.992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-19213153081456.992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-80054804506.070801</v>
      </c>
      <c r="L4408" s="444">
        <f t="shared" ca="1" si="187"/>
        <v>-19293207885963.063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-19293207885963.063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-80388366191.512756</v>
      </c>
      <c r="L4409" s="444">
        <f t="shared" ca="1" si="187"/>
        <v>-19373596252154.574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-19373596252154.574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-80723317717.31073</v>
      </c>
      <c r="L4410" s="444">
        <f t="shared" ca="1" si="187"/>
        <v>-19454319569871.887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-19454319569871.887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-81059664874.466187</v>
      </c>
      <c r="L4411" s="444">
        <f t="shared" ca="1" si="187"/>
        <v>-19535379234746.352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-19535379234746.352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-81397413478.109802</v>
      </c>
      <c r="L4412" s="444">
        <f t="shared" ca="1" si="187"/>
        <v>-19616776648224.461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-19616776648224.461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-81736569367.601913</v>
      </c>
      <c r="L4413" s="444">
        <f t="shared" ca="1" si="187"/>
        <v>-19698513217592.063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-19698513217592.063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-82077138406.633591</v>
      </c>
      <c r="L4414" s="444">
        <f t="shared" ca="1" si="187"/>
        <v>-19780590355998.695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-19780590355998.695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-82419126483.327896</v>
      </c>
      <c r="L4415" s="444">
        <f t="shared" ca="1" si="187"/>
        <v>-19863009482482.023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-19863009482482.023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-82762539510.341766</v>
      </c>
      <c r="L4416" s="444">
        <f t="shared" ca="1" si="187"/>
        <v>-19945772021992.363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-19945772021992.363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-83107383424.968185</v>
      </c>
      <c r="L4417" s="444">
        <f t="shared" ca="1" si="187"/>
        <v>-20028879405417.332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-20028879405417.332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-83453664189.238876</v>
      </c>
      <c r="L4418" s="444">
        <f t="shared" ca="1" si="187"/>
        <v>-20112333069606.57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-20112333069606.57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-83801387790.027374</v>
      </c>
      <c r="L4419" s="444">
        <f t="shared" ca="1" si="187"/>
        <v>-20196134457396.598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-20196134457396.598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-84150560239.152496</v>
      </c>
      <c r="L4420" s="444">
        <f t="shared" ca="1" si="187"/>
        <v>-20280285017635.75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-20280285017635.75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-84501187573.482285</v>
      </c>
      <c r="L4421" s="444">
        <f t="shared" ca="1" si="187"/>
        <v>-20364786205209.23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-20364786205209.23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-84853275855.038452</v>
      </c>
      <c r="L4422" s="444">
        <f t="shared" ca="1" si="187"/>
        <v>-20449639481064.27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-20449639481064.27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-85206831171.10112</v>
      </c>
      <c r="L4423" s="444">
        <f t="shared" ca="1" si="187"/>
        <v>-20534846312235.371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-20534846312235.371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-85561859634.314041</v>
      </c>
      <c r="L4424" s="444">
        <f t="shared" ca="1" si="187"/>
        <v>-20620408171869.684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-20620408171869.684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-85918367382.790344</v>
      </c>
      <c r="L4425" s="444">
        <f t="shared" ca="1" si="187"/>
        <v>-20706326539252.473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-20706326539252.473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-86276360580.218628</v>
      </c>
      <c r="L4426" s="444">
        <f t="shared" ca="1" si="187"/>
        <v>-20792602899832.691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-20792602899832.691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-86635845415.969543</v>
      </c>
      <c r="L4427" s="444">
        <f t="shared" ca="1" si="187"/>
        <v>-20879238745248.66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-20879238745248.66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-86996828105.202744</v>
      </c>
      <c r="L4428" s="444">
        <f t="shared" ca="1" si="187"/>
        <v>-20966235573353.863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-20966235573353.863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-87359314888.974426</v>
      </c>
      <c r="L4429" s="444">
        <f t="shared" ca="1" si="187"/>
        <v>-21053594888242.836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-21053594888242.836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-87723312034.345154</v>
      </c>
      <c r="L4430" s="444">
        <f t="shared" ca="1" si="187"/>
        <v>-21141318200277.18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-21141318200277.18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-88088825834.488251</v>
      </c>
      <c r="L4431" s="444">
        <f t="shared" ca="1" si="187"/>
        <v>-21229407026111.668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-21229407026111.668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-88455862608.798615</v>
      </c>
      <c r="L4432" s="444">
        <f t="shared" ca="1" si="187"/>
        <v>-21317862888720.465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-21317862888720.465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-88824428703.001938</v>
      </c>
      <c r="L4433" s="444">
        <f t="shared" ca="1" si="187"/>
        <v>-21406687317423.465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-21406687317423.465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-89194530489.264435</v>
      </c>
      <c r="L4434" s="444">
        <f t="shared" ca="1" si="187"/>
        <v>-21495881847912.73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-21495881847912.73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-89566174366.30304</v>
      </c>
      <c r="L4435" s="444">
        <f t="shared" ca="1" si="187"/>
        <v>-21585448022279.035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-21585448022279.035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-89939366759.495972</v>
      </c>
      <c r="L4436" s="444">
        <f t="shared" ca="1" si="187"/>
        <v>-21675387389038.531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-21675387389038.531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-90314114120.993881</v>
      </c>
      <c r="L4437" s="444">
        <f t="shared" ca="1" si="187"/>
        <v>-21765701503159.523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-21765701503159.523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-90690422929.831345</v>
      </c>
      <c r="L4438" s="444">
        <f t="shared" ca="1" si="187"/>
        <v>-21856391926089.355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-21856391926089.355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-91068299692.038986</v>
      </c>
      <c r="L4439" s="444">
        <f t="shared" ca="1" si="187"/>
        <v>-21947460225781.395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-21947460225781.395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-91447750940.755814</v>
      </c>
      <c r="L4440" s="444">
        <f t="shared" ca="1" si="187"/>
        <v>-22038907976722.148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-22038907976722.148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-91828783236.342285</v>
      </c>
      <c r="L4441" s="444">
        <f t="shared" ca="1" si="187"/>
        <v>-22130736759958.492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-22130736759958.492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-92211403166.493713</v>
      </c>
      <c r="L4442" s="444">
        <f t="shared" ca="1" si="187"/>
        <v>-22222948163124.984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-22222948163124.984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-92595617346.354095</v>
      </c>
      <c r="L4443" s="444">
        <f t="shared" ca="1" si="187"/>
        <v>-22315543780471.34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-22315543780471.34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-92981432418.630585</v>
      </c>
      <c r="L4444" s="444">
        <f t="shared" ca="1" si="187"/>
        <v>-22408525212889.969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-22408525212889.969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-93368855053.708206</v>
      </c>
      <c r="L4445" s="444">
        <f t="shared" ca="1" si="187"/>
        <v>-22501894067943.676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-22501894067943.676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-93757891949.76532</v>
      </c>
      <c r="L4446" s="444">
        <f t="shared" ca="1" si="187"/>
        <v>-22595651959893.441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-22595651959893.441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-94148549832.889343</v>
      </c>
      <c r="L4447" s="444">
        <f t="shared" ca="1" si="187"/>
        <v>-22689800509726.332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-22689800509726.332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-94540835457.193054</v>
      </c>
      <c r="L4448" s="444">
        <f t="shared" ca="1" si="187"/>
        <v>-22784341345183.523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-22784341345183.523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-94934755604.931351</v>
      </c>
      <c r="L4449" s="444">
        <f t="shared" ca="1" si="187"/>
        <v>-22879276100788.453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-22879276100788.453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-95330317086.618561</v>
      </c>
      <c r="L4450" s="444">
        <f t="shared" ca="1" si="187"/>
        <v>-22974606417875.07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-22974606417875.07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-95727526741.146118</v>
      </c>
      <c r="L4451" s="444">
        <f t="shared" ca="1" si="187"/>
        <v>-23070333944616.215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-23070333944616.215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-96126391435.900894</v>
      </c>
      <c r="L4452" s="444">
        <f t="shared" ca="1" si="187"/>
        <v>-23166460336052.117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-23166460336052.117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-96526918066.88382</v>
      </c>
      <c r="L4453" s="444">
        <f t="shared" ca="1" si="187"/>
        <v>-23262987254119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-23262987254119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-96929113558.829163</v>
      </c>
      <c r="L4454" s="444">
        <f t="shared" ca="1" si="187"/>
        <v>-23359916367677.828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-23359916367677.828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-97332984865.32428</v>
      </c>
      <c r="L4455" s="444">
        <f t="shared" ca="1" si="187"/>
        <v>-23457249352543.152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-23457249352543.152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-97738538968.929794</v>
      </c>
      <c r="L4456" s="444">
        <f t="shared" ca="1" si="187"/>
        <v>-23554987891512.082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-23554987891512.082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-98145782881.300339</v>
      </c>
      <c r="L4457" s="444">
        <f t="shared" ca="1" si="187"/>
        <v>-23653133674393.383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-23653133674393.383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-98554723643.305756</v>
      </c>
      <c r="L4458" s="444">
        <f t="shared" ca="1" si="187"/>
        <v>-23751688398036.688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-23751688398036.688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-98965368325.152863</v>
      </c>
      <c r="L4459" s="444">
        <f t="shared" ca="1" si="187"/>
        <v>-23850653766361.84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-23850653766361.84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-99377724026.50766</v>
      </c>
      <c r="L4460" s="444">
        <f t="shared" ca="1" si="187"/>
        <v>-23950031490388.348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-23950031490388.348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-99791797876.618118</v>
      </c>
      <c r="L4461" s="444">
        <f t="shared" ca="1" si="187"/>
        <v>-24049823288264.965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-24049823288264.965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-100207597034.43735</v>
      </c>
      <c r="L4462" s="444">
        <f t="shared" ca="1" si="187"/>
        <v>-24150030885299.402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-24150030885299.402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-100625128688.74751</v>
      </c>
      <c r="L4463" s="444">
        <f t="shared" ca="1" si="187"/>
        <v>-24250656013988.148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-24250656013988.148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-101044400058.28395</v>
      </c>
      <c r="L4464" s="444">
        <f t="shared" ca="1" si="187"/>
        <v>-24351700414046.434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-24351700414046.434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-101465418391.86014</v>
      </c>
      <c r="L4465" s="444">
        <f t="shared" ca="1" si="187"/>
        <v>-24453165832438.293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-24453165832438.293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-101888190968.49289</v>
      </c>
      <c r="L4466" s="444">
        <f t="shared" ca="1" si="187"/>
        <v>-24555054023406.785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-24555054023406.785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-102312725097.52827</v>
      </c>
      <c r="L4467" s="444">
        <f t="shared" ca="1" si="187"/>
        <v>-24657366748504.313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-24657366748504.313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-102739028118.76797</v>
      </c>
      <c r="L4468" s="444">
        <f t="shared" ca="1" si="187"/>
        <v>-24760105776623.082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-24760105776623.082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-103167107402.59618</v>
      </c>
      <c r="L4469" s="444">
        <f t="shared" ca="1" si="187"/>
        <v>-24863272884025.68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-24863272884025.68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-103596970350.10699</v>
      </c>
      <c r="L4470" s="444">
        <f t="shared" ca="1" si="187"/>
        <v>-24966869854375.785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-24966869854375.785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-104028624393.23244</v>
      </c>
      <c r="L4471" s="444">
        <f t="shared" ca="1" si="187"/>
        <v>-25070898478769.02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-25070898478769.02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-104462076994.87091</v>
      </c>
      <c r="L4472" s="444">
        <f t="shared" ca="1" si="187"/>
        <v>-25175360555763.891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-25175360555763.891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-104897335649.0162</v>
      </c>
      <c r="L4473" s="444">
        <f t="shared" ca="1" si="187"/>
        <v>-25280257891412.906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-25280257891412.906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-105334407880.88712</v>
      </c>
      <c r="L4474" s="444">
        <f t="shared" ca="1" si="187"/>
        <v>-25385592299293.793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-25385592299293.793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-105773301247.05746</v>
      </c>
      <c r="L4475" s="444">
        <f t="shared" ca="1" si="187"/>
        <v>-25491365600540.852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-25491365600540.852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-106214023335.58688</v>
      </c>
      <c r="L4476" s="444">
        <f t="shared" ca="1" si="187"/>
        <v>-25597579623876.438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-25597579623876.438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-106656581766.15182</v>
      </c>
      <c r="L4477" s="444">
        <f t="shared" ca="1" si="187"/>
        <v>-25704236205642.59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-25704236205642.59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-107100984190.17746</v>
      </c>
      <c r="L4478" s="444">
        <f t="shared" ca="1" si="187"/>
        <v>-25811337189832.766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-25811337189832.766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-107547238290.96985</v>
      </c>
      <c r="L4479" s="444">
        <f t="shared" ca="1" si="187"/>
        <v>-25918884428123.734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-25918884428123.734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-107995351783.84889</v>
      </c>
      <c r="L4480" s="444">
        <f t="shared" ca="1" si="187"/>
        <v>-26026879779907.582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-26026879779907.582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-108445332416.28159</v>
      </c>
      <c r="L4481" s="444">
        <f t="shared" ca="1" si="187"/>
        <v>-26135325112323.863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-26135325112323.863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-108897187968.0161</v>
      </c>
      <c r="L4482" s="444">
        <f t="shared" ca="1" si="187"/>
        <v>-26244222300291.879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-26244222300291.879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-109350926251.21616</v>
      </c>
      <c r="L4483" s="444">
        <f t="shared" ca="1" si="187"/>
        <v>-26353573226543.094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-26353573226543.094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-109806555110.59622</v>
      </c>
      <c r="L4484" s="444">
        <f t="shared" ca="1" si="187"/>
        <v>-26463379781653.691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-26463379781653.691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-110264082423.55705</v>
      </c>
      <c r="L4485" s="444">
        <f t="shared" ca="1" si="187"/>
        <v>-26573643864077.25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-26573643864077.25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-110723516100.32187</v>
      </c>
      <c r="L4486" s="444">
        <f t="shared" ca="1" si="187"/>
        <v>-26684367380177.57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-26684367380177.57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-111184864084.07321</v>
      </c>
      <c r="L4487" s="444">
        <f t="shared" ca="1" si="187"/>
        <v>-26795552244261.645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-26795552244261.645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-111648134351.09018</v>
      </c>
      <c r="L4488" s="444">
        <f t="shared" ca="1" si="187"/>
        <v>-26907200378612.734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-26907200378612.734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-112113334910.8864</v>
      </c>
      <c r="L4489" s="444">
        <f t="shared" ca="1" si="187"/>
        <v>-27019313713523.621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-27019313713523.621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-112580473806.34842</v>
      </c>
      <c r="L4490" s="444">
        <f t="shared" ca="1" si="187"/>
        <v>-27131894187329.969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-27131894187329.969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-113049559113.87486</v>
      </c>
      <c r="L4491" s="444">
        <f t="shared" ca="1" si="187"/>
        <v>-27244943746443.844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-27244943746443.844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-113520598943.51601</v>
      </c>
      <c r="L4492" s="444">
        <f t="shared" ca="1" si="187"/>
        <v>-27358464345387.359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-27358464345387.359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-113993601439.114</v>
      </c>
      <c r="L4493" s="444">
        <f t="shared" ca="1" si="187"/>
        <v>-27472457946826.473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-27472457946826.473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-114468574778.44365</v>
      </c>
      <c r="L4494" s="444">
        <f t="shared" ca="1" si="187"/>
        <v>-27586926521604.918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-27586926521604.918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-114945527173.35382</v>
      </c>
      <c r="L4495" s="444">
        <f t="shared" ca="1" si="187"/>
        <v>-27701872048778.273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-27701872048778.273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-115424466869.90947</v>
      </c>
      <c r="L4496" s="444">
        <f t="shared" ca="1" si="187"/>
        <v>-27817296515648.184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-27817296515648.184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-115905402148.53412</v>
      </c>
      <c r="L4497" s="444">
        <f t="shared" ca="1" si="187"/>
        <v>-27933201917796.719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-27933201917796.719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-116388341324.153</v>
      </c>
      <c r="L4498" s="444">
        <f t="shared" ca="1" si="187"/>
        <v>-28049590259120.871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-28049590259120.871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-116873292746.33698</v>
      </c>
      <c r="L4499" s="444">
        <f t="shared" ca="1" si="187"/>
        <v>-28166463551867.207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-28166463551867.207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-117360264799.44672</v>
      </c>
      <c r="L4500" s="444">
        <f t="shared" ca="1" si="187"/>
        <v>-28283823816666.652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-28283823816666.652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-117849265902.77769</v>
      </c>
      <c r="L4501" s="444">
        <f t="shared" ca="1" si="187"/>
        <v>-28401673082569.43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-28401673082569.43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-118340304510.70595</v>
      </c>
      <c r="L4502" s="444">
        <f t="shared" ca="1" si="187"/>
        <v>-28520013387080.137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-28520013387080.137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-118833389112.83391</v>
      </c>
      <c r="L4503" s="444">
        <f t="shared" ca="1" si="187"/>
        <v>-28638846776192.969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-28638846776192.969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-119328528234.13737</v>
      </c>
      <c r="L4504" s="444">
        <f t="shared" ca="1" si="187"/>
        <v>-28758175304427.105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-28758175304427.105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-119825730435.11293</v>
      </c>
      <c r="L4505" s="444">
        <f t="shared" ca="1" si="187"/>
        <v>-28878001034862.219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-28878001034862.219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-120325004311.92589</v>
      </c>
      <c r="L4506" s="444">
        <f t="shared" ca="1" si="187"/>
        <v>-28998326039174.145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-28998326039174.145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-120826358496.55893</v>
      </c>
      <c r="L4507" s="444">
        <f t="shared" ca="1" si="187"/>
        <v>-29119152397670.703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-29119152397670.703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-121329801656.96126</v>
      </c>
      <c r="L4508" s="444">
        <f t="shared" ca="1" si="187"/>
        <v>-29240482199327.664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-29240482199327.664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-121835342497.19858</v>
      </c>
      <c r="L4509" s="444">
        <f t="shared" ca="1" si="187"/>
        <v>-29362317541824.863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-29362317541824.863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-122342989757.60359</v>
      </c>
      <c r="L4510" s="444">
        <f t="shared" ca="1" si="187"/>
        <v>-29484660531582.469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-29484660531582.469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-122852752214.92696</v>
      </c>
      <c r="L4511" s="444">
        <f t="shared" ca="1" si="187"/>
        <v>-29607513283797.395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-29607513283797.395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-123364638682.48912</v>
      </c>
      <c r="L4512" s="444">
        <f t="shared" ca="1" si="187"/>
        <v>-29730877922479.883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-29730877922479.883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-123878658010.33284</v>
      </c>
      <c r="L4513" s="444">
        <f t="shared" ca="1" si="187"/>
        <v>-29854756580490.215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-29854756580490.215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-124394819085.3759</v>
      </c>
      <c r="L4514" s="444">
        <f t="shared" ca="1" si="187"/>
        <v>-29979151399575.59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-29979151399575.59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-124913130831.56496</v>
      </c>
      <c r="L4515" s="444">
        <f t="shared" ca="1" si="187"/>
        <v>-30104064530407.156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-30104064530407.156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-125433602210.02982</v>
      </c>
      <c r="L4516" s="444">
        <f t="shared" ca="1" si="187"/>
        <v>-30229498132617.188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-30229498132617.188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-125956242219.23828</v>
      </c>
      <c r="L4517" s="444">
        <f t="shared" ca="1" si="187"/>
        <v>-30355454374836.426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-30355454374836.426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-126481059895.15178</v>
      </c>
      <c r="L4518" s="444">
        <f t="shared" ca="1" si="187"/>
        <v>-30481935434731.578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-30481935434731.578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-127008064311.38158</v>
      </c>
      <c r="L4519" s="444">
        <f t="shared" ca="1" si="187"/>
        <v>-30608943499042.961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-30608943499042.961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-127537264579.34567</v>
      </c>
      <c r="L4520" s="444">
        <f t="shared" ca="1" si="187"/>
        <v>-30736480763622.305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-30736480763622.305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-128068669848.42627</v>
      </c>
      <c r="L4521" s="444">
        <f t="shared" ca="1" si="187"/>
        <v>-30864549433470.73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-30864549433470.73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-128602289306.12804</v>
      </c>
      <c r="L4522" s="444">
        <f t="shared" ca="1" si="187"/>
        <v>-30993151722776.859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-30993151722776.859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-129138132178.23691</v>
      </c>
      <c r="L4523" s="444">
        <f t="shared" ca="1" si="187"/>
        <v>-31122289854955.098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-31122289854955.098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-129676207728.97958</v>
      </c>
      <c r="L4524" s="444">
        <f t="shared" ca="1" si="187"/>
        <v>-31251966062684.078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-31251966062684.078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-130216525261.18364</v>
      </c>
      <c r="L4525" s="444">
        <f t="shared" ca="1" si="187"/>
        <v>-31382182587945.262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-31382182587945.262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-130759094116.4386</v>
      </c>
      <c r="L4526" s="444">
        <f t="shared" ca="1" si="187"/>
        <v>-31512941682061.699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-31512941682061.699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-131303923675.25706</v>
      </c>
      <c r="L4527" s="444">
        <f t="shared" ca="1" si="187"/>
        <v>-31644245605736.957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-31644245605736.957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-131851023357.2373</v>
      </c>
      <c r="L4528" s="444">
        <f t="shared" ca="1" si="187"/>
        <v>-31776096629094.195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-31776096629094.195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-132400402621.22581</v>
      </c>
      <c r="L4529" s="444">
        <f t="shared" ca="1" si="187"/>
        <v>-31908497031715.422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-31908497031715.422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-132952070965.48093</v>
      </c>
      <c r="L4530" s="444">
        <f t="shared" ca="1" si="187"/>
        <v>-32041449102680.902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-32041449102680.902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-133506037927.83708</v>
      </c>
      <c r="L4531" s="444">
        <f t="shared" ca="1" si="187"/>
        <v>-32174955140608.738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-32174955140608.738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-134062313085.86974</v>
      </c>
      <c r="L4532" s="444">
        <f t="shared" ca="1" si="187"/>
        <v>-32309017453694.609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-32309017453694.609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-134620906057.06088</v>
      </c>
      <c r="L4533" s="444">
        <f t="shared" ca="1" si="187"/>
        <v>-32443638359751.672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-32443638359751.672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-135181826498.9653</v>
      </c>
      <c r="L4534" s="444">
        <f t="shared" ca="1" si="187"/>
        <v>-32578820186250.637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-32578820186250.637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-135745084109.37767</v>
      </c>
      <c r="L4535" s="444">
        <f t="shared" ca="1" si="187"/>
        <v>-32714565270360.016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-32714565270360.016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-136310688626.50005</v>
      </c>
      <c r="L4536" s="444">
        <f t="shared" ca="1" si="187"/>
        <v>-32850875958986.516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-32850875958986.516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-136878649829.11047</v>
      </c>
      <c r="L4537" s="444">
        <f t="shared" ca="1" si="187"/>
        <v>-32987754608815.625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-32987754608815.625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-137448977536.73178</v>
      </c>
      <c r="L4538" s="444">
        <f t="shared" ca="1" si="187"/>
        <v>-33125203586352.355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-33125203586352.355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-138021681609.80148</v>
      </c>
      <c r="L4539" s="444">
        <f t="shared" ca="1" si="187"/>
        <v>-33263225267962.156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-33263225267962.156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-138596771949.84232</v>
      </c>
      <c r="L4540" s="444">
        <f t="shared" ca="1" si="187"/>
        <v>-33401822039912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-33401822039912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-139174258499.63333</v>
      </c>
      <c r="L4541" s="444">
        <f t="shared" ca="1" si="187"/>
        <v>-33540996298411.633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-33540996298411.633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-139754151243.38181</v>
      </c>
      <c r="L4542" s="444">
        <f t="shared" ca="1" si="187"/>
        <v>-33680750449655.016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-33680750449655.016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-140336460206.8959</v>
      </c>
      <c r="L4543" s="444">
        <f t="shared" ca="1" si="187"/>
        <v>-33821086909861.91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-33821086909861.91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-140921195457.75797</v>
      </c>
      <c r="L4544" s="444">
        <f t="shared" ca="1" si="187"/>
        <v>-33962008105319.668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-33962008105319.668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-141508367105.49863</v>
      </c>
      <c r="L4545" s="444">
        <f t="shared" ca="1" si="187"/>
        <v>-34103516472425.168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-34103516472425.168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-142097985301.77155</v>
      </c>
      <c r="L4546" s="444">
        <f t="shared" ca="1" si="187"/>
        <v>-34245614457726.941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-34245614457726.941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-142690060240.5289</v>
      </c>
      <c r="L4547" s="444">
        <f t="shared" ca="1" si="187"/>
        <v>-34388304517967.469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-34388304517967.469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-143284602158.19778</v>
      </c>
      <c r="L4548" s="444">
        <f t="shared" ca="1" si="187"/>
        <v>-34531589120125.668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-34531589120125.668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-143881621333.85696</v>
      </c>
      <c r="L4549" s="444">
        <f t="shared" ca="1" si="187"/>
        <v>-34675470741459.523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-34675470741459.523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-144481128089.41467</v>
      </c>
      <c r="L4550" s="444">
        <f t="shared" ca="1" si="187"/>
        <v>-34819951869548.938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-34819951869548.938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-145083132789.78723</v>
      </c>
      <c r="L4551" s="444">
        <f t="shared" ca="1" si="187"/>
        <v>-34965035002338.727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-34965035002338.727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-145687645843.07803</v>
      </c>
      <c r="L4552" s="444">
        <f t="shared" ca="1" si="187"/>
        <v>-35110722648181.805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-35110722648181.805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-146294677700.75751</v>
      </c>
      <c r="L4553" s="444">
        <f t="shared" ca="1" si="187"/>
        <v>-35257017325882.563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-35257017325882.563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-146904238857.84399</v>
      </c>
      <c r="L4554" s="444">
        <f t="shared" ca="1" si="187"/>
        <v>-35403921564740.406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-35403921564740.406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-147516339853.08502</v>
      </c>
      <c r="L4555" s="444">
        <f t="shared" ca="1" si="187"/>
        <v>-35551437904593.492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-35551437904593.492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-148130991269.13956</v>
      </c>
      <c r="L4556" s="444">
        <f t="shared" ca="1" si="187"/>
        <v>-35699568895862.633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-35699568895862.633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-148748203732.76096</v>
      </c>
      <c r="L4557" s="444">
        <f t="shared" ca="1" si="187"/>
        <v>-35848317099595.391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-35848317099595.391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-149367987914.9808</v>
      </c>
      <c r="L4558" s="444">
        <f t="shared" ca="1" si="187"/>
        <v>-35997685087510.375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-35997685087510.375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-149990354531.29321</v>
      </c>
      <c r="L4559" s="444">
        <f t="shared" ca="1" si="187"/>
        <v>-36147675442041.672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-36147675442041.672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-150615314341.8403</v>
      </c>
      <c r="L4560" s="444">
        <f t="shared" ca="1" si="187"/>
        <v>-36298290756383.516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-36298290756383.516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-151242878151.59799</v>
      </c>
      <c r="L4561" s="444">
        <f t="shared" ca="1" si="187"/>
        <v>-36449533634535.117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-36449533634535.117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-151873056810.56299</v>
      </c>
      <c r="L4562" s="444">
        <f t="shared" ca="1" si="187"/>
        <v>-36601406691345.68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-36601406691345.68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-152505861213.94034</v>
      </c>
      <c r="L4563" s="444">
        <f t="shared" ca="1" si="187"/>
        <v>-36753912552559.617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-36753912552559.617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-153141302302.33173</v>
      </c>
      <c r="L4564" s="444">
        <f t="shared" ca="1" si="187"/>
        <v>-36907053854861.945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-36907053854861.945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-153779391061.92477</v>
      </c>
      <c r="L4565" s="444">
        <f t="shared" ca="1" si="187"/>
        <v>-37060833245923.867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-37060833245923.867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-154420138524.68277</v>
      </c>
      <c r="L4566" s="444">
        <f t="shared" ca="1" si="187"/>
        <v>-37215253384448.547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-37215253384448.547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-155063555768.53561</v>
      </c>
      <c r="L4567" s="444">
        <f t="shared" ca="1" si="187"/>
        <v>-37370316940217.086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-37370316940217.086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-155709653917.5712</v>
      </c>
      <c r="L4568" s="444">
        <f t="shared" ca="1" si="187"/>
        <v>-37526026594134.656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-37526026594134.656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-156358444142.22772</v>
      </c>
      <c r="L4569" s="444">
        <f t="shared" ca="1" si="187"/>
        <v>-37682385038276.883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-37682385038276.883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-157009937659.487</v>
      </c>
      <c r="L4570" s="444">
        <f t="shared" ca="1" si="187"/>
        <v>-37839394975936.367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-37839394975936.367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-157664145733.06821</v>
      </c>
      <c r="L4571" s="444">
        <f t="shared" ca="1" si="187"/>
        <v>-37997059121669.438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-37997059121669.438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-158321079673.62265</v>
      </c>
      <c r="L4572" s="444">
        <f t="shared" ca="1" si="187"/>
        <v>-38155380201343.063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-38155380201343.063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-158980750838.92941</v>
      </c>
      <c r="L4573" s="444">
        <f t="shared" ca="1" si="187"/>
        <v>-38314360952181.992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-38314360952181.992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-159643170634.09164</v>
      </c>
      <c r="L4574" s="444">
        <f t="shared" ca="1" si="187"/>
        <v>-38474004122816.086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-38474004122816.086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-160308350511.7337</v>
      </c>
      <c r="L4575" s="444">
        <f t="shared" ca="1" si="187"/>
        <v>-38634312473327.82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-38634312473327.82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-160976301972.19925</v>
      </c>
      <c r="L4576" s="444">
        <f t="shared" ca="1" si="187"/>
        <v>-38795288775300.023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-38795288775300.023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-161647036563.75009</v>
      </c>
      <c r="L4577" s="444">
        <f t="shared" ca="1" si="187"/>
        <v>-38956935811863.773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-38956935811863.773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-162320565882.76572</v>
      </c>
      <c r="L4578" s="444">
        <f t="shared" ca="1" si="187"/>
        <v>-39119256377746.539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-39119256377746.539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-162996901573.94391</v>
      </c>
      <c r="L4579" s="444">
        <f t="shared" ca="1" si="187"/>
        <v>-39282253279320.484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-39282253279320.484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-163676055330.50201</v>
      </c>
      <c r="L4580" s="444">
        <f t="shared" ca="1" si="187"/>
        <v>-39445929334650.984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-39445929334650.984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-164358038894.37909</v>
      </c>
      <c r="L4581" s="444">
        <f t="shared" ca="1" si="187"/>
        <v>-39610287373545.367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-39610287373545.367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-165042864056.43903</v>
      </c>
      <c r="L4582" s="444">
        <f t="shared" ca="1" si="187"/>
        <v>-39775330237601.805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-39775330237601.805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-165730542656.67419</v>
      </c>
      <c r="L4583" s="444">
        <f t="shared" ca="1" si="187"/>
        <v>-39941060780258.477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-39941060780258.477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-166421086584.41031</v>
      </c>
      <c r="L4584" s="444">
        <f t="shared" ca="1" si="187"/>
        <v>-40107481866842.891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-40107481866842.891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-167114507778.51205</v>
      </c>
      <c r="L4585" s="444">
        <f t="shared" ca="1" si="187"/>
        <v>-40274596374621.406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-40274596374621.406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-167810818227.5892</v>
      </c>
      <c r="L4586" s="444">
        <f t="shared" ca="1" si="187"/>
        <v>-40442407192848.992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-40442407192848.992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-168510029970.20413</v>
      </c>
      <c r="L4587" s="444">
        <f t="shared" ca="1" si="187"/>
        <v>-40610917222819.195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-40610917222819.195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-169212155095.07999</v>
      </c>
      <c r="L4588" s="444">
        <f t="shared" ca="1" si="187"/>
        <v>-40780129377914.273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-40780129377914.273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-169917205741.30948</v>
      </c>
      <c r="L4589" s="444">
        <f t="shared" ca="1" si="187"/>
        <v>-40950046583655.586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-40950046583655.586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-170625194098.56494</v>
      </c>
      <c r="L4590" s="444">
        <f t="shared" ca="1" si="187"/>
        <v>-41120671777754.148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-41120671777754.148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-171336132407.30896</v>
      </c>
      <c r="L4591" s="444">
        <f t="shared" ca="1" si="187"/>
        <v>-41292007910161.461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-41292007910161.461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-172050032959.00607</v>
      </c>
      <c r="L4592" s="444">
        <f t="shared" ca="1" si="187"/>
        <v>-41464057943120.469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-41464057943120.469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-172766908096.3353</v>
      </c>
      <c r="L4593" s="444">
        <f t="shared" ca="1" si="187"/>
        <v>-41636824851216.805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-41636824851216.805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-173486770213.40335</v>
      </c>
      <c r="L4594" s="444">
        <f t="shared" ca="1" si="187"/>
        <v>-41810311621430.211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-41810311621430.211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-174209631755.9592</v>
      </c>
      <c r="L4595" s="444">
        <f t="shared" ca="1" si="187"/>
        <v>-41984521253186.172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-41984521253186.172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-174935505221.60904</v>
      </c>
      <c r="L4596" s="444">
        <f t="shared" ca="1" si="187"/>
        <v>-42159456758407.781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-42159456758407.781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-175664403160.03241</v>
      </c>
      <c r="L4597" s="444">
        <f t="shared" ca="1" si="187"/>
        <v>-42335121161567.813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-42335121161567.813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-176396338173.19922</v>
      </c>
      <c r="L4598" s="444">
        <f t="shared" ref="L4598:L4852" ca="1" si="192">I4598-J4598+K4598</f>
        <v>-42511517499741.016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-42511517499741.016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-177131322915.58755</v>
      </c>
      <c r="L4599" s="444">
        <f t="shared" ca="1" si="192"/>
        <v>-42688648822656.602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-42688648822656.602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-177869370094.4025</v>
      </c>
      <c r="L4600" s="444">
        <f t="shared" ca="1" si="192"/>
        <v>-42866518192751.008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-42866518192751.008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-178610492469.79587</v>
      </c>
      <c r="L4601" s="444">
        <f t="shared" ca="1" si="192"/>
        <v>-43045128685220.805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-43045128685220.805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-179354702855.08667</v>
      </c>
      <c r="L4602" s="444">
        <f t="shared" ca="1" si="192"/>
        <v>-43224483388075.891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-43224483388075.891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-180102014116.98288</v>
      </c>
      <c r="L4603" s="444">
        <f t="shared" ca="1" si="192"/>
        <v>-43404585402192.875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-43404585402192.875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-180852439175.80365</v>
      </c>
      <c r="L4604" s="444">
        <f t="shared" ca="1" si="192"/>
        <v>-43585437841368.68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-43585437841368.68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-181605991005.70282</v>
      </c>
      <c r="L4605" s="444">
        <f t="shared" ca="1" si="192"/>
        <v>-43767043832374.383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-43767043832374.383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-182362682634.89325</v>
      </c>
      <c r="L4606" s="444">
        <f t="shared" ca="1" si="192"/>
        <v>-43949406515009.273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-43949406515009.273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-183122527145.87198</v>
      </c>
      <c r="L4607" s="444">
        <f t="shared" ca="1" si="192"/>
        <v>-44132529042155.148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-44132529042155.148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-183885537675.64645</v>
      </c>
      <c r="L4608" s="444">
        <f t="shared" ca="1" si="192"/>
        <v>-44316414579830.797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-44316414579830.797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-184651727415.96164</v>
      </c>
      <c r="L4609" s="444">
        <f t="shared" ca="1" si="192"/>
        <v>-44501066307246.758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-44501066307246.758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-185421109613.52817</v>
      </c>
      <c r="L4610" s="444">
        <f t="shared" ca="1" si="192"/>
        <v>-44686487416860.289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-44686487416860.289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-186193697570.25119</v>
      </c>
      <c r="L4611" s="444">
        <f t="shared" ca="1" si="192"/>
        <v>-44872681114430.539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-44872681114430.539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-186969504643.46057</v>
      </c>
      <c r="L4612" s="444">
        <f t="shared" ca="1" si="192"/>
        <v>-45059650619074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-45059650619074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-187748544246.14166</v>
      </c>
      <c r="L4613" s="444">
        <f t="shared" ca="1" si="192"/>
        <v>-45247399163320.141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-45247399163320.141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-188530829847.16724</v>
      </c>
      <c r="L4614" s="444">
        <f t="shared" ca="1" si="192"/>
        <v>-45435929993167.305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-45435929993167.305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-189316374971.53043</v>
      </c>
      <c r="L4615" s="444">
        <f t="shared" ca="1" si="192"/>
        <v>-45625246368138.836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-45625246368138.836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-190105193200.57849</v>
      </c>
      <c r="L4616" s="444">
        <f t="shared" ca="1" si="192"/>
        <v>-45815351561339.414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-45815351561339.414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-190897298172.24756</v>
      </c>
      <c r="L4617" s="444">
        <f t="shared" ca="1" si="192"/>
        <v>-46006248859511.664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-46006248859511.664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-191692703581.29858</v>
      </c>
      <c r="L4618" s="444">
        <f t="shared" ca="1" si="192"/>
        <v>-46197941563092.961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-46197941563092.961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-192491423179.55402</v>
      </c>
      <c r="L4619" s="444">
        <f t="shared" ca="1" si="192"/>
        <v>-46390432986272.516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-46390432986272.516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-193293470776.13547</v>
      </c>
      <c r="L4620" s="444">
        <f t="shared" ca="1" si="192"/>
        <v>-46583726457048.648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-46583726457048.648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-194098860237.7027</v>
      </c>
      <c r="L4621" s="444">
        <f t="shared" ca="1" si="192"/>
        <v>-46777825317286.352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-46777825317286.352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-194907605488.69312</v>
      </c>
      <c r="L4622" s="444">
        <f t="shared" ca="1" si="192"/>
        <v>-46972732922775.047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-46972732922775.047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-195719720511.56268</v>
      </c>
      <c r="L4623" s="444">
        <f t="shared" ca="1" si="192"/>
        <v>-47168452643286.609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-47168452643286.609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-196535219347.02753</v>
      </c>
      <c r="L4624" s="444">
        <f t="shared" ca="1" si="192"/>
        <v>-47364987862633.641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-47364987862633.641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-197354116094.30682</v>
      </c>
      <c r="L4625" s="444">
        <f t="shared" ca="1" si="192"/>
        <v>-47562341978727.945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-47562341978727.945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-198176424911.36642</v>
      </c>
      <c r="L4626" s="444">
        <f t="shared" ca="1" si="192"/>
        <v>-47760518403639.313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-47760518403639.313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-199002160015.16379</v>
      </c>
      <c r="L4627" s="444">
        <f t="shared" ca="1" si="192"/>
        <v>-47959520563654.477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-47959520563654.477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-199831335681.89365</v>
      </c>
      <c r="L4628" s="444">
        <f t="shared" ca="1" si="192"/>
        <v>-48159351899336.367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-48159351899336.367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-200663966247.23486</v>
      </c>
      <c r="L4629" s="444">
        <f t="shared" ca="1" si="192"/>
        <v>-48360015865583.602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-48360015865583.602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-201500066106.59833</v>
      </c>
      <c r="L4630" s="444">
        <f t="shared" ca="1" si="192"/>
        <v>-48561515931690.203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-48561515931690.203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-202339649715.37585</v>
      </c>
      <c r="L4631" s="444">
        <f t="shared" ca="1" si="192"/>
        <v>-48763855581405.578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-48763855581405.578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-203182731589.18991</v>
      </c>
      <c r="L4632" s="444">
        <f t="shared" ca="1" si="192"/>
        <v>-48967038312994.766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-48967038312994.766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-204029326304.14487</v>
      </c>
      <c r="L4633" s="444">
        <f t="shared" ca="1" si="192"/>
        <v>-49171067639298.914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-49171067639298.914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-204879448497.0788</v>
      </c>
      <c r="L4634" s="444">
        <f t="shared" ca="1" si="192"/>
        <v>-49375947087795.992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-49375947087795.992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-205733112865.81662</v>
      </c>
      <c r="L4635" s="444">
        <f t="shared" ca="1" si="192"/>
        <v>-49581680200661.813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-49581680200661.813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-206590334169.42422</v>
      </c>
      <c r="L4636" s="444">
        <f t="shared" ca="1" si="192"/>
        <v>-49788270534831.234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-49788270534831.234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-207451127228.46347</v>
      </c>
      <c r="L4637" s="444">
        <f t="shared" ca="1" si="192"/>
        <v>-49995721662059.695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-49995721662059.695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-208315506925.24872</v>
      </c>
      <c r="L4638" s="444">
        <f t="shared" ca="1" si="192"/>
        <v>-50204037168984.945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-50204037168984.945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-209183488204.10394</v>
      </c>
      <c r="L4639" s="444">
        <f t="shared" ca="1" si="192"/>
        <v>-50413220657189.047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-50413220657189.047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-210055086071.62103</v>
      </c>
      <c r="L4640" s="444">
        <f t="shared" ca="1" si="192"/>
        <v>-50623275743260.664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-50623275743260.664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-210930315596.91943</v>
      </c>
      <c r="L4641" s="444">
        <f t="shared" ca="1" si="192"/>
        <v>-50834206058857.586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-50834206058857.586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-211809191911.90662</v>
      </c>
      <c r="L4642" s="444">
        <f t="shared" ca="1" si="192"/>
        <v>-51046015250769.492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-51046015250769.492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-212691730211.53955</v>
      </c>
      <c r="L4643" s="444">
        <f t="shared" ca="1" si="192"/>
        <v>-51258706980981.031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-51258706980981.031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-213577945754.08762</v>
      </c>
      <c r="L4644" s="444">
        <f t="shared" ca="1" si="192"/>
        <v>-51472284926735.117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-51472284926735.117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-214467853861.39633</v>
      </c>
      <c r="L4645" s="444">
        <f t="shared" ca="1" si="192"/>
        <v>-51686752780596.516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-51686752780596.516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-215361469919.15216</v>
      </c>
      <c r="L4646" s="444">
        <f t="shared" ca="1" si="192"/>
        <v>-51902114250515.664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-51902114250515.664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-216258809377.14859</v>
      </c>
      <c r="L4647" s="444">
        <f t="shared" ca="1" si="192"/>
        <v>-52118373059892.813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-52118373059892.813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-217159887749.55338</v>
      </c>
      <c r="L4648" s="444">
        <f t="shared" ca="1" si="192"/>
        <v>-52335532947642.367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-52335532947642.367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-218064720615.17651</v>
      </c>
      <c r="L4649" s="444">
        <f t="shared" ca="1" si="192"/>
        <v>-52553597668257.547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-52553597668257.547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-218973323617.73978</v>
      </c>
      <c r="L4650" s="444">
        <f t="shared" ca="1" si="192"/>
        <v>-52772570991875.289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-52772570991875.289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-219885712466.14703</v>
      </c>
      <c r="L4651" s="444">
        <f t="shared" ca="1" si="192"/>
        <v>-52992456704341.438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-52992456704341.438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-220801902934.75598</v>
      </c>
      <c r="L4652" s="444">
        <f t="shared" ca="1" si="192"/>
        <v>-53213258607276.195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-53213258607276.195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-221721910863.65082</v>
      </c>
      <c r="L4653" s="444">
        <f t="shared" ca="1" si="192"/>
        <v>-53434980518139.844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-53434980518139.844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-222645752158.91602</v>
      </c>
      <c r="L4654" s="444">
        <f t="shared" ca="1" si="192"/>
        <v>-53657626270298.758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-53657626270298.758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-223573442792.9115</v>
      </c>
      <c r="L4655" s="444">
        <f t="shared" ca="1" si="192"/>
        <v>-53881199713091.672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-53881199713091.672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-224504998804.54861</v>
      </c>
      <c r="L4656" s="444">
        <f t="shared" ca="1" si="192"/>
        <v>-54105704711896.219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-54105704711896.219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-225440436299.56757</v>
      </c>
      <c r="L4657" s="444">
        <f t="shared" ca="1" si="192"/>
        <v>-54331145148195.789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-54331145148195.789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-226379771450.8158</v>
      </c>
      <c r="L4658" s="444">
        <f t="shared" ca="1" si="192"/>
        <v>-54557524919646.602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-54557524919646.602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-227323020498.5275</v>
      </c>
      <c r="L4659" s="444">
        <f t="shared" ca="1" si="192"/>
        <v>-54784847940145.133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-54784847940145.133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-228270199750.60471</v>
      </c>
      <c r="L4660" s="444">
        <f t="shared" ca="1" si="192"/>
        <v>-55013118139895.734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-55013118139895.734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-229221325582.8989</v>
      </c>
      <c r="L4661" s="444">
        <f t="shared" ca="1" si="192"/>
        <v>-55242339465478.633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-55242339465478.633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-230176414439.49429</v>
      </c>
      <c r="L4662" s="444">
        <f t="shared" ca="1" si="192"/>
        <v>-55472515879918.125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-55472515879918.125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-231135482832.99219</v>
      </c>
      <c r="L4663" s="444">
        <f t="shared" ca="1" si="192"/>
        <v>-55703651362751.117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-55703651362751.117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-232098547344.79633</v>
      </c>
      <c r="L4664" s="444">
        <f t="shared" ca="1" si="192"/>
        <v>-55935749910095.914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-55935749910095.914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-233065624625.3996</v>
      </c>
      <c r="L4665" s="444">
        <f t="shared" ca="1" si="192"/>
        <v>-56168815534721.313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-56168815534721.313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-234036731394.67209</v>
      </c>
      <c r="L4666" s="444">
        <f t="shared" ca="1" si="192"/>
        <v>-56402852266115.984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-56402852266115.984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-235011884442.14993</v>
      </c>
      <c r="L4667" s="444">
        <f t="shared" ca="1" si="192"/>
        <v>-56637864150558.133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-56637864150558.133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-235991100627.32553</v>
      </c>
      <c r="L4668" s="444">
        <f t="shared" ca="1" si="192"/>
        <v>-56873855251185.461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-56873855251185.461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-236974396879.93942</v>
      </c>
      <c r="L4669" s="444">
        <f t="shared" ca="1" si="192"/>
        <v>-57110829648065.398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-57110829648065.398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-237961790200.27249</v>
      </c>
      <c r="L4670" s="444">
        <f t="shared" ca="1" si="192"/>
        <v>-57348791438265.672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-57348791438265.672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-238953297659.44031</v>
      </c>
      <c r="L4671" s="444">
        <f t="shared" ca="1" si="192"/>
        <v>-57587744735925.109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-57587744735925.109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-239948936399.68793</v>
      </c>
      <c r="L4672" s="444">
        <f t="shared" ca="1" si="192"/>
        <v>-57827693672324.797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-57827693672324.797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-240948723634.68665</v>
      </c>
      <c r="L4673" s="444">
        <f t="shared" ca="1" si="192"/>
        <v>-58068642395959.484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-58068642395959.484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-241952676649.83115</v>
      </c>
      <c r="L4674" s="444">
        <f t="shared" ca="1" si="192"/>
        <v>-58310595072609.313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-58310595072609.313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-242960812802.53882</v>
      </c>
      <c r="L4675" s="444">
        <f t="shared" ca="1" si="192"/>
        <v>-58553555885411.852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-58553555885411.852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-243973149522.54938</v>
      </c>
      <c r="L4676" s="444">
        <f t="shared" ca="1" si="192"/>
        <v>-58797529034934.398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-58797529034934.398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-244989704312.22665</v>
      </c>
      <c r="L4677" s="444">
        <f t="shared" ca="1" si="192"/>
        <v>-59042518739246.625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-59042518739246.625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-246010494746.86093</v>
      </c>
      <c r="L4678" s="444">
        <f t="shared" ca="1" si="192"/>
        <v>-59288529233993.484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-59288529233993.484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-247035538474.97284</v>
      </c>
      <c r="L4679" s="444">
        <f t="shared" ca="1" si="192"/>
        <v>-59535564772468.461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-59535564772468.461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-248064853218.61859</v>
      </c>
      <c r="L4680" s="444">
        <f t="shared" ca="1" si="192"/>
        <v>-59783629625687.078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-59783629625687.078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-249098456773.6962</v>
      </c>
      <c r="L4681" s="444">
        <f t="shared" ca="1" si="192"/>
        <v>-60032728082460.773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-60032728082460.773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-250136367010.25317</v>
      </c>
      <c r="L4682" s="444">
        <f t="shared" ca="1" si="192"/>
        <v>-60282864449471.023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-60282864449471.023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-251178601872.79593</v>
      </c>
      <c r="L4683" s="444">
        <f t="shared" ca="1" si="192"/>
        <v>-60534043051343.82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-60534043051343.82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-252225179380.59924</v>
      </c>
      <c r="L4684" s="444">
        <f t="shared" ca="1" si="192"/>
        <v>-60786268230724.422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-60786268230724.422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-253276117628.01843</v>
      </c>
      <c r="L4685" s="444">
        <f t="shared" ca="1" si="192"/>
        <v>-61039544348352.438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-61039544348352.438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-254331434784.80179</v>
      </c>
      <c r="L4686" s="444">
        <f t="shared" ca="1" si="192"/>
        <v>-61293875783137.242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-61293875783137.242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-255391149096.40515</v>
      </c>
      <c r="L4687" s="444">
        <f t="shared" ca="1" si="192"/>
        <v>-61549266932233.648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-61549266932233.648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-256455278884.30682</v>
      </c>
      <c r="L4688" s="444">
        <f t="shared" ca="1" si="192"/>
        <v>-61805722211117.953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-61805722211117.953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-257523842546.3248</v>
      </c>
      <c r="L4689" s="444">
        <f t="shared" ca="1" si="192"/>
        <v>-62063246053664.281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-62063246053664.281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-258596858556.93454</v>
      </c>
      <c r="L4690" s="444">
        <f t="shared" ca="1" si="192"/>
        <v>-62321842912221.219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-62321842912221.219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-259674345467.58841</v>
      </c>
      <c r="L4691" s="444">
        <f t="shared" ca="1" si="192"/>
        <v>-62581517257688.805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-62581517257688.805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-260756321907.03668</v>
      </c>
      <c r="L4692" s="444">
        <f t="shared" ca="1" si="192"/>
        <v>-62842273579595.844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-62842273579595.844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-261842806581.64932</v>
      </c>
      <c r="L4693" s="444">
        <f t="shared" ca="1" si="192"/>
        <v>-63104116386177.492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-63104116386177.492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-262933818275.73953</v>
      </c>
      <c r="L4694" s="444">
        <f t="shared" ca="1" si="192"/>
        <v>-63367050204453.234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-63367050204453.234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-264029375851.88846</v>
      </c>
      <c r="L4695" s="444">
        <f t="shared" ca="1" si="192"/>
        <v>-63631079580305.125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-63631079580305.125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-265129498251.27139</v>
      </c>
      <c r="L4696" s="444">
        <f t="shared" ca="1" si="192"/>
        <v>-63896209078556.398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-63896209078556.398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-266234204493.98499</v>
      </c>
      <c r="L4697" s="444">
        <f t="shared" ca="1" si="192"/>
        <v>-64162443283050.383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-64162443283050.383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-267343513679.37659</v>
      </c>
      <c r="L4698" s="444">
        <f t="shared" ca="1" si="192"/>
        <v>-64429786796729.758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-64429786796729.758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-268457444986.37399</v>
      </c>
      <c r="L4699" s="444">
        <f t="shared" ca="1" si="192"/>
        <v>-64698244241716.133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-64698244241716.133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-269576017673.81726</v>
      </c>
      <c r="L4700" s="444">
        <f t="shared" ca="1" si="192"/>
        <v>-64967820259389.953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-64967820259389.953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-270699251080.79147</v>
      </c>
      <c r="L4701" s="444">
        <f t="shared" ca="1" si="192"/>
        <v>-65238519510470.742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-65238519510470.742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-271827164626.96143</v>
      </c>
      <c r="L4702" s="444">
        <f t="shared" ca="1" si="192"/>
        <v>-65510346675097.703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-65510346675097.703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-272959777812.9071</v>
      </c>
      <c r="L4703" s="444">
        <f t="shared" ca="1" si="192"/>
        <v>-65783306452910.609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-65783306452910.609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-274097110220.46088</v>
      </c>
      <c r="L4704" s="444">
        <f t="shared" ca="1" si="192"/>
        <v>-66057403563131.07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-66057403563131.07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-275239181513.04614</v>
      </c>
      <c r="L4705" s="444">
        <f t="shared" ca="1" si="192"/>
        <v>-66332642744644.117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-66332642744644.117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-276386011436.01715</v>
      </c>
      <c r="L4706" s="444">
        <f t="shared" ca="1" si="192"/>
        <v>-66609028756080.133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-66609028756080.133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-277537619817.00055</v>
      </c>
      <c r="L4707" s="444">
        <f t="shared" ca="1" si="192"/>
        <v>-66886566375897.133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-66886566375897.133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-278694026566.23804</v>
      </c>
      <c r="L4708" s="444">
        <f t="shared" ca="1" si="192"/>
        <v>-67165260402463.367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-67165260402463.367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-279855251676.93066</v>
      </c>
      <c r="L4709" s="444">
        <f t="shared" ca="1" si="192"/>
        <v>-67445115654140.297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-67445115654140.297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-281021315225.58459</v>
      </c>
      <c r="L4710" s="444">
        <f t="shared" ca="1" si="192"/>
        <v>-67726136969365.883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-67726136969365.883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-282192237372.35779</v>
      </c>
      <c r="L4711" s="444">
        <f t="shared" ca="1" si="192"/>
        <v>-68008329206738.242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-68008329206738.242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-283368038361.4093</v>
      </c>
      <c r="L4712" s="444">
        <f t="shared" ca="1" si="192"/>
        <v>-68291697245099.648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-68291697245099.648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-284548738521.24854</v>
      </c>
      <c r="L4713" s="444">
        <f t="shared" ca="1" si="192"/>
        <v>-68576245983620.898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-68576245983620.898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-285734358265.08704</v>
      </c>
      <c r="L4714" s="444">
        <f t="shared" ca="1" si="192"/>
        <v>-68861980341885.984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-68861980341885.984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-286924918091.19159</v>
      </c>
      <c r="L4715" s="444">
        <f t="shared" ca="1" si="192"/>
        <v>-69148905259977.18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-69148905259977.18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-288120438583.23822</v>
      </c>
      <c r="L4716" s="444">
        <f t="shared" ca="1" si="192"/>
        <v>-69437025698560.414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-69437025698560.414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-289320940410.6684</v>
      </c>
      <c r="L4717" s="444">
        <f t="shared" ca="1" si="192"/>
        <v>-69726346638971.086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-69726346638971.086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-290526444329.0462</v>
      </c>
      <c r="L4718" s="444">
        <f t="shared" ca="1" si="192"/>
        <v>-70016873083300.133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-70016873083300.133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-291736971180.41724</v>
      </c>
      <c r="L4719" s="444">
        <f t="shared" ca="1" si="192"/>
        <v>-70308610054480.547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-70308610054480.547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-292952541893.66895</v>
      </c>
      <c r="L4720" s="444">
        <f t="shared" ca="1" si="192"/>
        <v>-70601562596374.219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-70601562596374.219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-294173177484.89258</v>
      </c>
      <c r="L4721" s="444">
        <f t="shared" ca="1" si="192"/>
        <v>-70895735773859.109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-70895735773859.109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-295398899057.74628</v>
      </c>
      <c r="L4722" s="444">
        <f t="shared" ca="1" si="192"/>
        <v>-71191134672916.859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-71191134672916.859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-296629727803.82025</v>
      </c>
      <c r="L4723" s="444">
        <f t="shared" ca="1" si="192"/>
        <v>-71487764400720.672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-71487764400720.672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-297865685003.00281</v>
      </c>
      <c r="L4724" s="444">
        <f t="shared" ca="1" si="192"/>
        <v>-71785630085723.672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-71785630085723.672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-299106792023.84863</v>
      </c>
      <c r="L4725" s="444">
        <f t="shared" ca="1" si="192"/>
        <v>-72084736877747.516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-72084736877747.516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-300353070323.948</v>
      </c>
      <c r="L4726" s="444">
        <f t="shared" ca="1" si="192"/>
        <v>-72385089948071.469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-72385089948071.469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-301604541450.29779</v>
      </c>
      <c r="L4727" s="444">
        <f t="shared" ca="1" si="192"/>
        <v>-72686694489521.766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-72686694489521.766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-302861227039.67401</v>
      </c>
      <c r="L4728" s="444">
        <f t="shared" ca="1" si="192"/>
        <v>-72989555716561.438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-72989555716561.438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-304123148819.00598</v>
      </c>
      <c r="L4729" s="444">
        <f t="shared" ca="1" si="192"/>
        <v>-73293678865380.438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-73293678865380.438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-305390328605.75183</v>
      </c>
      <c r="L4730" s="444">
        <f t="shared" ca="1" si="192"/>
        <v>-73599069193986.188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-73599069193986.188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-306662788308.27576</v>
      </c>
      <c r="L4731" s="444">
        <f t="shared" ca="1" si="192"/>
        <v>-73905731982294.469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-73905731982294.469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-307940549926.22693</v>
      </c>
      <c r="L4732" s="444">
        <f t="shared" ca="1" si="192"/>
        <v>-74213672532220.703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-74213672532220.703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-309223635550.91962</v>
      </c>
      <c r="L4733" s="444">
        <f t="shared" ca="1" si="192"/>
        <v>-74522896167771.625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-74522896167771.625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-310512067365.71509</v>
      </c>
      <c r="L4734" s="444">
        <f t="shared" ca="1" si="192"/>
        <v>-74833408235137.344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-74833408235137.344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-311805867646.40558</v>
      </c>
      <c r="L4735" s="444">
        <f t="shared" ca="1" si="192"/>
        <v>-75145214102783.75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-75145214102783.75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-313105058761.59894</v>
      </c>
      <c r="L4736" s="444">
        <f t="shared" ca="1" si="192"/>
        <v>-75458319161545.344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-75458319161545.344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-314409663173.10559</v>
      </c>
      <c r="L4737" s="444">
        <f t="shared" ca="1" si="192"/>
        <v>-75772728824718.453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-75772728824718.453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-315719703436.3269</v>
      </c>
      <c r="L4738" s="444">
        <f t="shared" ca="1" si="192"/>
        <v>-76088448528154.781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-76088448528154.781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-317035202200.6449</v>
      </c>
      <c r="L4739" s="444">
        <f t="shared" ca="1" si="192"/>
        <v>-76405483730355.422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-76405483730355.422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-318356182209.81427</v>
      </c>
      <c r="L4740" s="444">
        <f t="shared" ca="1" si="192"/>
        <v>-76723839912565.234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-76723839912565.234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-319682666302.35516</v>
      </c>
      <c r="L4741" s="444">
        <f t="shared" ca="1" si="192"/>
        <v>-77043522578867.594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-77043522578867.594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-321014677411.9483</v>
      </c>
      <c r="L4742" s="444">
        <f t="shared" ca="1" si="192"/>
        <v>-77364537256279.547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-77364537256279.547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-322352238567.83142</v>
      </c>
      <c r="L4743" s="444">
        <f t="shared" ca="1" si="192"/>
        <v>-77686889494847.375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-77686889494847.375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-323695372895.19739</v>
      </c>
      <c r="L4744" s="444">
        <f t="shared" ca="1" si="192"/>
        <v>-78010584867742.578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-78010584867742.578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-325044103615.59406</v>
      </c>
      <c r="L4745" s="444">
        <f t="shared" ca="1" si="192"/>
        <v>-78335628971358.172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-78335628971358.172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-326398454047.32568</v>
      </c>
      <c r="L4746" s="444">
        <f t="shared" ca="1" si="192"/>
        <v>-78662027425405.5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-78662027425405.5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-327758447605.85626</v>
      </c>
      <c r="L4747" s="444">
        <f t="shared" ca="1" si="192"/>
        <v>-78989785873011.359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-78989785873011.359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-329124107804.21399</v>
      </c>
      <c r="L4748" s="444">
        <f t="shared" ca="1" si="192"/>
        <v>-79318909980815.578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-79318909980815.578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-330495458253.39825</v>
      </c>
      <c r="L4749" s="444">
        <f t="shared" ca="1" si="192"/>
        <v>-79649405439068.969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-79649405439068.969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-331872522662.78735</v>
      </c>
      <c r="L4750" s="444">
        <f t="shared" ca="1" si="192"/>
        <v>-79981277961731.75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-79981277961731.75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-333255324840.54895</v>
      </c>
      <c r="L4751" s="444">
        <f t="shared" ca="1" si="192"/>
        <v>-80314533286572.297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-80314533286572.297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-334643888694.05121</v>
      </c>
      <c r="L4752" s="444">
        <f t="shared" ca="1" si="192"/>
        <v>-80649177175266.344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-80649177175266.344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-336038238230.27643</v>
      </c>
      <c r="L4753" s="444">
        <f t="shared" ca="1" si="192"/>
        <v>-80985215413496.625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-80985215413496.625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-337438397556.23596</v>
      </c>
      <c r="L4754" s="444">
        <f t="shared" ca="1" si="192"/>
        <v>-81322653811052.859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-81322653811052.859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-338844390879.3869</v>
      </c>
      <c r="L4755" s="444">
        <f t="shared" ca="1" si="192"/>
        <v>-81661498201932.25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-81661498201932.25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-340256242508.05103</v>
      </c>
      <c r="L4756" s="444">
        <f t="shared" ca="1" si="192"/>
        <v>-82001754444440.297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-82001754444440.297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-341673976851.83459</v>
      </c>
      <c r="L4757" s="444">
        <f t="shared" ca="1" si="192"/>
        <v>-82343428421292.125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-82343428421292.125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-343097618422.05054</v>
      </c>
      <c r="L4758" s="444">
        <f t="shared" ca="1" si="192"/>
        <v>-82686526039714.172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-82686526039714.172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-344527191832.1424</v>
      </c>
      <c r="L4759" s="444">
        <f t="shared" ca="1" si="192"/>
        <v>-83031053231546.313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-83031053231546.313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-345962721798.10962</v>
      </c>
      <c r="L4760" s="444">
        <f t="shared" ca="1" si="192"/>
        <v>-83377015953344.422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-83377015953344.422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-347404233138.93506</v>
      </c>
      <c r="L4761" s="444">
        <f t="shared" ca="1" si="192"/>
        <v>-83724420186483.359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-83724420186483.359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-348851750777.01398</v>
      </c>
      <c r="L4762" s="444">
        <f t="shared" ca="1" si="192"/>
        <v>-84073271937260.375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-84073271937260.375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-350305299738.5849</v>
      </c>
      <c r="L4763" s="444">
        <f t="shared" ca="1" si="192"/>
        <v>-84423577236998.953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-84423577236998.953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-351764905154.16229</v>
      </c>
      <c r="L4764" s="444">
        <f t="shared" ca="1" si="192"/>
        <v>-84775342142153.109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-84775342142153.109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-353230592258.97131</v>
      </c>
      <c r="L4765" s="444">
        <f t="shared" ca="1" si="192"/>
        <v>-85128572734412.078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-85128572734412.078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-354702386393.38367</v>
      </c>
      <c r="L4766" s="444">
        <f t="shared" ca="1" si="192"/>
        <v>-85483275120805.469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-85483275120805.469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-356180313003.35614</v>
      </c>
      <c r="L4767" s="444">
        <f t="shared" ca="1" si="192"/>
        <v>-85839455433808.828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-85839455433808.828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-357664397640.87012</v>
      </c>
      <c r="L4768" s="444">
        <f t="shared" ca="1" si="192"/>
        <v>-86197119831449.703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-86197119831449.703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-359154665964.37378</v>
      </c>
      <c r="L4769" s="444">
        <f t="shared" ca="1" si="192"/>
        <v>-86556274497414.078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-86556274497414.078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-360651143739.22534</v>
      </c>
      <c r="L4770" s="444">
        <f t="shared" ca="1" si="192"/>
        <v>-86916925641153.297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-86916925641153.297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-362153856838.13873</v>
      </c>
      <c r="L4771" s="444">
        <f t="shared" ca="1" si="192"/>
        <v>-87279079497991.438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-87279079497991.438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-363662831241.63098</v>
      </c>
      <c r="L4772" s="444">
        <f t="shared" ca="1" si="192"/>
        <v>-87642742329233.063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-87642742329233.063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-365178093038.47107</v>
      </c>
      <c r="L4773" s="444">
        <f t="shared" ca="1" si="192"/>
        <v>-88007920422271.531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-88007920422271.531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-366699668426.13135</v>
      </c>
      <c r="L4774" s="444">
        <f t="shared" ca="1" si="192"/>
        <v>-88374620090697.656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-88374620090697.656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-368227583711.24023</v>
      </c>
      <c r="L4775" s="444">
        <f t="shared" ca="1" si="192"/>
        <v>-88742847674408.891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-88742847674408.891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-369761865310.03705</v>
      </c>
      <c r="L4776" s="444">
        <f t="shared" ca="1" si="192"/>
        <v>-89112609539718.922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-89112609539718.922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-371302539748.82886</v>
      </c>
      <c r="L4777" s="444">
        <f t="shared" ca="1" si="192"/>
        <v>-89483912079467.75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-89483912079467.75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-372849633664.44897</v>
      </c>
      <c r="L4778" s="444">
        <f t="shared" ca="1" si="192"/>
        <v>-89856761713132.203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-89856761713132.203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-374403173804.71753</v>
      </c>
      <c r="L4779" s="444">
        <f t="shared" ca="1" si="192"/>
        <v>-90231164886936.922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-90231164886936.922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-375963187028.90381</v>
      </c>
      <c r="L4780" s="444">
        <f t="shared" ca="1" si="192"/>
        <v>-90607128073965.828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-90607128073965.828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-377529700308.19092</v>
      </c>
      <c r="L4781" s="444">
        <f t="shared" ca="1" si="192"/>
        <v>-90984657774274.016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-90984657774274.016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-379102740726.14172</v>
      </c>
      <c r="L4782" s="444">
        <f t="shared" ca="1" si="192"/>
        <v>-91363760515000.156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-91363760515000.156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-380682335479.1673</v>
      </c>
      <c r="L4783" s="444">
        <f t="shared" ca="1" si="192"/>
        <v>-91744442850479.328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-91744442850479.328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-382268511876.99719</v>
      </c>
      <c r="L4784" s="444">
        <f t="shared" ca="1" si="192"/>
        <v>-92126711362356.328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-92126711362356.328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-383861297343.15137</v>
      </c>
      <c r="L4785" s="444">
        <f t="shared" ca="1" si="192"/>
        <v>-92510572659699.484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-92510572659699.484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-385460719415.41449</v>
      </c>
      <c r="L4786" s="444">
        <f t="shared" ca="1" si="192"/>
        <v>-92896033379114.906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-92896033379114.906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-387066805746.31213</v>
      </c>
      <c r="L4787" s="444">
        <f t="shared" ca="1" si="192"/>
        <v>-93283100184861.219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-93283100184861.219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-388679584103.58838</v>
      </c>
      <c r="L4788" s="444">
        <f t="shared" ca="1" si="192"/>
        <v>-93671779768964.813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-93671779768964.813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-390299082370.68671</v>
      </c>
      <c r="L4789" s="444">
        <f t="shared" ca="1" si="192"/>
        <v>-94062078851335.5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-94062078851335.5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-391925328547.23126</v>
      </c>
      <c r="L4790" s="444">
        <f t="shared" ca="1" si="192"/>
        <v>-94454004179882.734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-94454004179882.734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-393558350749.51141</v>
      </c>
      <c r="L4791" s="444">
        <f t="shared" ca="1" si="192"/>
        <v>-94847562530632.25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-94847562530632.25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-395198177210.96771</v>
      </c>
      <c r="L4792" s="444">
        <f t="shared" ca="1" si="192"/>
        <v>-95242760707843.219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-95242760707843.219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-396844836282.68005</v>
      </c>
      <c r="L4793" s="444">
        <f t="shared" ca="1" si="192"/>
        <v>-95639605544125.906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-95639605544125.906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-398498356433.85791</v>
      </c>
      <c r="L4794" s="444">
        <f t="shared" ca="1" si="192"/>
        <v>-96038103900559.766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-96038103900559.766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-400158766252.33234</v>
      </c>
      <c r="L4795" s="444">
        <f t="shared" ca="1" si="192"/>
        <v>-96438262666812.094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-96438262666812.094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-401826094445.05042</v>
      </c>
      <c r="L4796" s="444">
        <f t="shared" ca="1" si="192"/>
        <v>-96840088761257.141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-96840088761257.141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-403500369838.57141</v>
      </c>
      <c r="L4797" s="444">
        <f t="shared" ca="1" si="192"/>
        <v>-97243589131095.719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-97243589131095.719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-405181621379.56549</v>
      </c>
      <c r="L4798" s="444">
        <f t="shared" ca="1" si="192"/>
        <v>-97648770752475.281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-97648770752475.281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-406869878135.31366</v>
      </c>
      <c r="L4799" s="444">
        <f t="shared" ca="1" si="192"/>
        <v>-98055640630610.594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-98055640630610.594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-408565169294.21082</v>
      </c>
      <c r="L4800" s="444">
        <f t="shared" ca="1" si="192"/>
        <v>-98464205799904.797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-98464205799904.797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-410267524166.26996</v>
      </c>
      <c r="L4801" s="444">
        <f t="shared" ca="1" si="192"/>
        <v>-98874473324071.063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-98874473324071.063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-411976972183.62939</v>
      </c>
      <c r="L4802" s="444">
        <f t="shared" ca="1" si="192"/>
        <v>-99286450296254.688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-99286450296254.688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-413693542901.06122</v>
      </c>
      <c r="L4803" s="444">
        <f t="shared" ca="1" si="192"/>
        <v>-99700143839155.75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-99700143839155.75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-415417265996.4823</v>
      </c>
      <c r="L4804" s="444">
        <f t="shared" ca="1" si="192"/>
        <v>-100115561105152.23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-100115561105152.23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-417148171271.46765</v>
      </c>
      <c r="L4805" s="444">
        <f t="shared" ca="1" si="192"/>
        <v>-100532709276423.7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-100532709276423.7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-418886288651.76544</v>
      </c>
      <c r="L4806" s="444">
        <f t="shared" ca="1" si="192"/>
        <v>-100951595565075.47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-100951595565075.47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-420631648187.81445</v>
      </c>
      <c r="L4807" s="444">
        <f t="shared" ca="1" si="192"/>
        <v>-101372227213263.28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-101372227213263.28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-422384280055.26367</v>
      </c>
      <c r="L4808" s="444">
        <f t="shared" ca="1" si="192"/>
        <v>-101794611493318.55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-101794611493318.55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-424144214555.49396</v>
      </c>
      <c r="L4809" s="444">
        <f t="shared" ca="1" si="192"/>
        <v>-102218755707874.05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-102218755707874.05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-425911482116.14185</v>
      </c>
      <c r="L4810" s="444">
        <f t="shared" ca="1" si="192"/>
        <v>-102644667189990.19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-102644667189990.19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-427686113291.62579</v>
      </c>
      <c r="L4811" s="444">
        <f t="shared" ca="1" si="192"/>
        <v>-103072353303281.81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-103072353303281.81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-429468138763.67419</v>
      </c>
      <c r="L4812" s="444">
        <f t="shared" ca="1" si="192"/>
        <v>-103501821442045.48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-103501821442045.48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-431257589341.8562</v>
      </c>
      <c r="L4813" s="444">
        <f t="shared" ca="1" si="192"/>
        <v>-103933079031387.34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-103933079031387.34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-433054495964.11395</v>
      </c>
      <c r="L4814" s="444">
        <f t="shared" ca="1" si="192"/>
        <v>-104366133527351.45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-104366133527351.45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-434858889697.29773</v>
      </c>
      <c r="L4815" s="444">
        <f t="shared" ca="1" si="192"/>
        <v>-104800992417048.75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-104800992417048.75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-436670801737.70313</v>
      </c>
      <c r="L4816" s="444">
        <f t="shared" ca="1" si="192"/>
        <v>-105237663218786.45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-105237663218786.45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-438490263411.61023</v>
      </c>
      <c r="L4817" s="444">
        <f t="shared" ca="1" si="192"/>
        <v>-105676153482198.06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-105676153482198.06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-440317306175.82526</v>
      </c>
      <c r="L4818" s="444">
        <f t="shared" ca="1" si="192"/>
        <v>-106116470788373.89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-106116470788373.89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-442151961618.22455</v>
      </c>
      <c r="L4819" s="444">
        <f t="shared" ca="1" si="192"/>
        <v>-106558622749992.11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-106558622749992.11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-443994261458.30048</v>
      </c>
      <c r="L4820" s="444">
        <f t="shared" ca="1" si="192"/>
        <v>-107002617011450.41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-107002617011450.41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-445844237547.71002</v>
      </c>
      <c r="L4821" s="444">
        <f t="shared" ca="1" si="192"/>
        <v>-107448461248998.11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-107448461248998.11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-447701921870.82544</v>
      </c>
      <c r="L4822" s="444">
        <f t="shared" ca="1" si="192"/>
        <v>-107896163170868.94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-107896163170868.94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-449567346545.28723</v>
      </c>
      <c r="L4823" s="444">
        <f t="shared" ca="1" si="192"/>
        <v>-108345730517414.22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-108345730517414.22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-451440543822.55927</v>
      </c>
      <c r="L4824" s="444">
        <f t="shared" ca="1" si="192"/>
        <v>-108797171061236.78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-108797171061236.78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-453321546088.48657</v>
      </c>
      <c r="L4825" s="444">
        <f t="shared" ca="1" si="192"/>
        <v>-109250492607325.27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-109250492607325.27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-455210385863.85529</v>
      </c>
      <c r="L4826" s="444">
        <f t="shared" ca="1" si="192"/>
        <v>-109705702993189.13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-109705702993189.13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-457107095804.95459</v>
      </c>
      <c r="L4827" s="444">
        <f t="shared" ca="1" si="192"/>
        <v>-110162810088994.08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-110162810088994.08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-459011708704.14197</v>
      </c>
      <c r="L4828" s="444">
        <f t="shared" ca="1" si="192"/>
        <v>-110621821797698.22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-110621821797698.22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-460924257490.40924</v>
      </c>
      <c r="L4829" s="444">
        <f t="shared" ca="1" si="192"/>
        <v>-111082746055188.63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-111082746055188.63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-462844775229.95258</v>
      </c>
      <c r="L4830" s="444">
        <f t="shared" ca="1" si="192"/>
        <v>-111545590830418.58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-111545590830418.58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-464773295126.74408</v>
      </c>
      <c r="L4831" s="444">
        <f t="shared" ca="1" si="192"/>
        <v>-112010364125545.33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-112010364125545.33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-466709850523.10553</v>
      </c>
      <c r="L4832" s="444">
        <f t="shared" ca="1" si="192"/>
        <v>-112477073976068.44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-112477073976068.44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-468654474900.2851</v>
      </c>
      <c r="L4833" s="444">
        <f t="shared" ca="1" si="192"/>
        <v>-112945728450968.72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-112945728450968.72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-470607201879.03632</v>
      </c>
      <c r="L4834" s="444">
        <f t="shared" ca="1" si="192"/>
        <v>-113416335652847.75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-113416335652847.75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-472568065220.19897</v>
      </c>
      <c r="L4835" s="444">
        <f t="shared" ca="1" si="192"/>
        <v>-113888903718067.95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-113888903718067.95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-474537098825.2832</v>
      </c>
      <c r="L4836" s="444">
        <f t="shared" ca="1" si="192"/>
        <v>-114363440816893.23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-114363440816893.23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-476514336737.05505</v>
      </c>
      <c r="L4837" s="444">
        <f t="shared" ca="1" si="192"/>
        <v>-114839955153630.3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-114839955153630.3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-478499813140.12622</v>
      </c>
      <c r="L4838" s="444">
        <f t="shared" ca="1" si="192"/>
        <v>-115318454966770.42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-115318454966770.42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-480493562361.54346</v>
      </c>
      <c r="L4839" s="444">
        <f t="shared" ca="1" si="192"/>
        <v>-115798948529131.97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-115798948529131.97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-482495618871.38324</v>
      </c>
      <c r="L4840" s="444">
        <f t="shared" ca="1" si="192"/>
        <v>-116281444148003.36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-116281444148003.36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-484506017283.34741</v>
      </c>
      <c r="L4841" s="444">
        <f t="shared" ca="1" si="192"/>
        <v>-116765950165286.7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-116765950165286.7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-486524792355.36127</v>
      </c>
      <c r="L4842" s="444">
        <f t="shared" ca="1" si="192"/>
        <v>-117252474957642.06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-117252474957642.06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-488551978990.17523</v>
      </c>
      <c r="L4843" s="444">
        <f t="shared" ca="1" si="192"/>
        <v>-117741026936632.23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-117741026936632.23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-490587612235.96771</v>
      </c>
      <c r="L4844" s="444">
        <f t="shared" ca="1" si="192"/>
        <v>-118231614548868.2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-118231614548868.2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-492631727286.95087</v>
      </c>
      <c r="L4845" s="444">
        <f t="shared" ca="1" si="192"/>
        <v>-118724246276155.16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-118724246276155.16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-494684359483.9798</v>
      </c>
      <c r="L4846" s="444">
        <f t="shared" ca="1" si="192"/>
        <v>-119218930635639.14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-119218930635639.14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-496745544315.16309</v>
      </c>
      <c r="L4847" s="444">
        <f t="shared" ca="1" si="192"/>
        <v>-119715676179954.3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-119715676179954.3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-498815317416.47614</v>
      </c>
      <c r="L4848" s="444">
        <f t="shared" ca="1" si="192"/>
        <v>-120214491497370.77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-120214491497370.77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-500893714572.37817</v>
      </c>
      <c r="L4849" s="444">
        <f t="shared" ca="1" si="192"/>
        <v>-120715385211943.14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-120715385211943.14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-502980771716.42975</v>
      </c>
      <c r="L4850" s="444">
        <f t="shared" ca="1" si="192"/>
        <v>-121218365983659.58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-121218365983659.58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-505076524931.91492</v>
      </c>
      <c r="L4851" s="444">
        <f t="shared" ca="1" si="192"/>
        <v>-121723442508591.5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-121723442508591.5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-507181010452.4646</v>
      </c>
      <c r="L4852" s="444">
        <f t="shared" ca="1" si="192"/>
        <v>-122230623519043.97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-122230623519043.97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-509294264662.68329</v>
      </c>
      <c r="L4853" s="444">
        <f t="shared" ref="L4853:L5107" ca="1" si="197">I4853-J4853+K4853</f>
        <v>-122739917783706.66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-122739917783706.66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-511416324098.77771</v>
      </c>
      <c r="L4854" s="444">
        <f t="shared" ca="1" si="197"/>
        <v>-123251334107805.44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-123251334107805.44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-513547225449.18933</v>
      </c>
      <c r="L4855" s="444">
        <f t="shared" ca="1" si="197"/>
        <v>-123764881333254.63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-123764881333254.63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-515687005555.22766</v>
      </c>
      <c r="L4856" s="444">
        <f t="shared" ca="1" si="197"/>
        <v>-124280568338809.86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-124280568338809.86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-517835701411.70782</v>
      </c>
      <c r="L4857" s="444">
        <f t="shared" ca="1" si="197"/>
        <v>-124798404040221.56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-124798404040221.56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-519993350167.58978</v>
      </c>
      <c r="L4858" s="444">
        <f t="shared" ca="1" si="197"/>
        <v>-125318397390389.16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-125318397390389.16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-522159989126.62152</v>
      </c>
      <c r="L4859" s="444">
        <f t="shared" ca="1" si="197"/>
        <v>-125840557379515.78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-125840557379515.78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-524335655747.98242</v>
      </c>
      <c r="L4860" s="444">
        <f t="shared" ca="1" si="197"/>
        <v>-126364893035263.77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-126364893035263.77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-526520387646.93237</v>
      </c>
      <c r="L4861" s="444">
        <f t="shared" ca="1" si="197"/>
        <v>-126891413422910.7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-126891413422910.7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-528714222595.46124</v>
      </c>
      <c r="L4862" s="444">
        <f t="shared" ca="1" si="197"/>
        <v>-127420127645506.17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-127420127645506.17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-530917198522.94238</v>
      </c>
      <c r="L4863" s="444">
        <f t="shared" ca="1" si="197"/>
        <v>-127951044844029.11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-127951044844029.11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-533129353516.78796</v>
      </c>
      <c r="L4864" s="444">
        <f t="shared" ca="1" si="197"/>
        <v>-128484174197545.89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-128484174197545.89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-535350725823.10785</v>
      </c>
      <c r="L4865" s="444">
        <f t="shared" ca="1" si="197"/>
        <v>-129019524923369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-129019524923369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-537581353847.37079</v>
      </c>
      <c r="L4866" s="444">
        <f t="shared" ca="1" si="197"/>
        <v>-129557106277216.38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-129557106277216.38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-539821276155.0683</v>
      </c>
      <c r="L4867" s="444">
        <f t="shared" ca="1" si="197"/>
        <v>-130096927553371.44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-130096927553371.44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-542070531472.38098</v>
      </c>
      <c r="L4868" s="444">
        <f t="shared" ca="1" si="197"/>
        <v>-130638998084843.81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-130638998084843.81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-544329158686.84918</v>
      </c>
      <c r="L4869" s="444">
        <f t="shared" ca="1" si="197"/>
        <v>-131183327243530.66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-131183327243530.66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-546597196848.04437</v>
      </c>
      <c r="L4870" s="444">
        <f t="shared" ca="1" si="197"/>
        <v>-131729924440378.7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-131729924440378.7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-548874685168.24457</v>
      </c>
      <c r="L4871" s="444">
        <f t="shared" ca="1" si="197"/>
        <v>-132278799125546.95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-132278799125546.95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-551161663023.1123</v>
      </c>
      <c r="L4872" s="444">
        <f t="shared" ca="1" si="197"/>
        <v>-132829960788570.06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-132829960788570.06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-553458169952.37524</v>
      </c>
      <c r="L4873" s="444">
        <f t="shared" ca="1" si="197"/>
        <v>-133383418958522.44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-133383418958522.44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-555764245660.51025</v>
      </c>
      <c r="L4874" s="444">
        <f t="shared" ca="1" si="197"/>
        <v>-133939183204182.95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-133939183204182.95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-558079930017.42896</v>
      </c>
      <c r="L4875" s="444">
        <f t="shared" ca="1" si="197"/>
        <v>-134497263134200.38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-134497263134200.38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-560405263059.16821</v>
      </c>
      <c r="L4876" s="444">
        <f t="shared" ca="1" si="197"/>
        <v>-135057668397259.55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-135057668397259.55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-562740284988.58142</v>
      </c>
      <c r="L4877" s="444">
        <f t="shared" ca="1" si="197"/>
        <v>-135620408682248.13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-135620408682248.13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-565085036176.03381</v>
      </c>
      <c r="L4878" s="444">
        <f t="shared" ca="1" si="197"/>
        <v>-136185493718424.16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-136185493718424.16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-567439557160.10059</v>
      </c>
      <c r="L4879" s="444">
        <f t="shared" ca="1" si="197"/>
        <v>-136752933275584.25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-136752933275584.25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-569803888648.2677</v>
      </c>
      <c r="L4880" s="444">
        <f t="shared" ca="1" si="197"/>
        <v>-137322737164232.52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-137322737164232.52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-572178071517.6355</v>
      </c>
      <c r="L4881" s="444">
        <f t="shared" ca="1" si="197"/>
        <v>-137894915235750.16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-137894915235750.16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-574562146815.62561</v>
      </c>
      <c r="L4882" s="444">
        <f t="shared" ca="1" si="197"/>
        <v>-138469477382565.78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-138469477382565.78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-576956155760.69067</v>
      </c>
      <c r="L4883" s="444">
        <f t="shared" ca="1" si="197"/>
        <v>-139046433538326.47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-139046433538326.47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-579360139743.02686</v>
      </c>
      <c r="L4884" s="444">
        <f t="shared" ca="1" si="197"/>
        <v>-139625793678069.5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-139625793678069.5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-581774140325.28955</v>
      </c>
      <c r="L4885" s="444">
        <f t="shared" ca="1" si="197"/>
        <v>-140207567818394.8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-140207567818394.8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-584198199243.31165</v>
      </c>
      <c r="L4886" s="444">
        <f t="shared" ca="1" si="197"/>
        <v>-140791766017638.09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-140791766017638.09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-586632358406.82544</v>
      </c>
      <c r="L4887" s="444">
        <f t="shared" ca="1" si="197"/>
        <v>-141378398376044.91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-141378398376044.91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-589076659900.18713</v>
      </c>
      <c r="L4888" s="444">
        <f t="shared" ca="1" si="197"/>
        <v>-141967475035945.09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-141967475035945.09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-591531145983.10449</v>
      </c>
      <c r="L4889" s="444">
        <f t="shared" ca="1" si="197"/>
        <v>-142559006181928.19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-142559006181928.19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-593995859091.36743</v>
      </c>
      <c r="L4890" s="444">
        <f t="shared" ca="1" si="197"/>
        <v>-143153002041019.56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-143153002041019.56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-596470841837.58154</v>
      </c>
      <c r="L4891" s="444">
        <f t="shared" ca="1" si="197"/>
        <v>-143749472882857.16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-143749472882857.16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-598956137011.90479</v>
      </c>
      <c r="L4892" s="444">
        <f t="shared" ca="1" si="197"/>
        <v>-144348429019869.06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-144348429019869.06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-601451787582.78772</v>
      </c>
      <c r="L4893" s="444">
        <f t="shared" ca="1" si="197"/>
        <v>-144949880807451.84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-144949880807451.84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-603957836697.71606</v>
      </c>
      <c r="L4894" s="444">
        <f t="shared" ca="1" si="197"/>
        <v>-145553838644149.56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-145553838644149.56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-606474327683.95654</v>
      </c>
      <c r="L4895" s="444">
        <f t="shared" ca="1" si="197"/>
        <v>-146160312971833.53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-146160312971833.53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-609001304049.3064</v>
      </c>
      <c r="L4896" s="444">
        <f t="shared" ca="1" si="197"/>
        <v>-146769314275882.84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-146769314275882.84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-611538809482.84521</v>
      </c>
      <c r="L4897" s="444">
        <f t="shared" ca="1" si="197"/>
        <v>-147380853085365.69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-147380853085365.69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-614086887855.69031</v>
      </c>
      <c r="L4898" s="444">
        <f t="shared" ca="1" si="197"/>
        <v>-147994939973221.38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-147994939973221.38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-616645583221.75574</v>
      </c>
      <c r="L4899" s="444">
        <f t="shared" ca="1" si="197"/>
        <v>-148611585556443.13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-148611585556443.13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-619214939818.51306</v>
      </c>
      <c r="L4900" s="444">
        <f t="shared" ca="1" si="197"/>
        <v>-149230800496261.63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-149230800496261.63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-621795002067.75671</v>
      </c>
      <c r="L4901" s="444">
        <f t="shared" ca="1" si="197"/>
        <v>-149852595498329.38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-149852595498329.38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-624385814576.37244</v>
      </c>
      <c r="L4902" s="444">
        <f t="shared" ca="1" si="197"/>
        <v>-150476981312905.75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-150476981312905.75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-626987422137.1073</v>
      </c>
      <c r="L4903" s="444">
        <f t="shared" ca="1" si="197"/>
        <v>-151103968735042.84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-151103968735042.84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-629599869729.34521</v>
      </c>
      <c r="L4904" s="444">
        <f t="shared" ca="1" si="197"/>
        <v>-151733568604772.19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-151733568604772.19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-632223202519.88416</v>
      </c>
      <c r="L4905" s="444">
        <f t="shared" ca="1" si="197"/>
        <v>-152365791807292.06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-152365791807292.06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-634857465863.71692</v>
      </c>
      <c r="L4906" s="444">
        <f t="shared" ca="1" si="197"/>
        <v>-153000649273155.78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-153000649273155.78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-637502705304.8158</v>
      </c>
      <c r="L4907" s="444">
        <f t="shared" ca="1" si="197"/>
        <v>-153638151978460.59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-153638151978460.59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-640158966576.91919</v>
      </c>
      <c r="L4908" s="444">
        <f t="shared" ca="1" si="197"/>
        <v>-154278310945037.5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-154278310945037.5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-642826295604.32288</v>
      </c>
      <c r="L4909" s="444">
        <f t="shared" ca="1" si="197"/>
        <v>-154921137240641.81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-154921137240641.81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-645504738502.67419</v>
      </c>
      <c r="L4910" s="444">
        <f t="shared" ca="1" si="197"/>
        <v>-155566641979144.5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-155566641979144.5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-648194341579.7688</v>
      </c>
      <c r="L4911" s="444">
        <f t="shared" ca="1" si="197"/>
        <v>-156214836320724.28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-156214836320724.28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-650895151336.3512</v>
      </c>
      <c r="L4912" s="444">
        <f t="shared" ca="1" si="197"/>
        <v>-156865731472060.63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-156865731472060.63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-653607214466.91931</v>
      </c>
      <c r="L4913" s="444">
        <f t="shared" ca="1" si="197"/>
        <v>-157519338686527.53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-157519338686527.53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-656330577860.53137</v>
      </c>
      <c r="L4914" s="444">
        <f t="shared" ca="1" si="197"/>
        <v>-158175669264388.06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-158175669264388.06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-659065288601.61694</v>
      </c>
      <c r="L4915" s="444">
        <f t="shared" ca="1" si="197"/>
        <v>-158834734552989.69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-158834734552989.69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-661811393970.79041</v>
      </c>
      <c r="L4916" s="444">
        <f t="shared" ca="1" si="197"/>
        <v>-159496545946960.47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-159496545946960.47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-664568941445.66858</v>
      </c>
      <c r="L4917" s="444">
        <f t="shared" ca="1" si="197"/>
        <v>-160161114888406.13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-160161114888406.13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-667337978701.69214</v>
      </c>
      <c r="L4918" s="444">
        <f t="shared" ca="1" si="197"/>
        <v>-160828452867107.81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-160828452867107.81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-670118553612.94922</v>
      </c>
      <c r="L4919" s="444">
        <f t="shared" ca="1" si="197"/>
        <v>-161498571420720.75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-161498571420720.75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-672910714253.00317</v>
      </c>
      <c r="L4920" s="444">
        <f t="shared" ca="1" si="197"/>
        <v>-162171482134973.75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-162171482134973.75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-675714508895.724</v>
      </c>
      <c r="L4921" s="444">
        <f t="shared" ca="1" si="197"/>
        <v>-162847196643869.47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-162847196643869.47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-678529986016.1228</v>
      </c>
      <c r="L4922" s="444">
        <f t="shared" ca="1" si="197"/>
        <v>-163525726629885.59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-163525726629885.59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-681357194291.18994</v>
      </c>
      <c r="L4923" s="444">
        <f t="shared" ca="1" si="197"/>
        <v>-164207083824176.78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-164207083824176.78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-684196182600.73657</v>
      </c>
      <c r="L4924" s="444">
        <f t="shared" ca="1" si="197"/>
        <v>-164891280006777.53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-164891280006777.53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-687047000028.23975</v>
      </c>
      <c r="L4925" s="444">
        <f t="shared" ca="1" si="197"/>
        <v>-165578327006805.78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-165578327006805.78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-689909695861.6908</v>
      </c>
      <c r="L4926" s="444">
        <f t="shared" ca="1" si="197"/>
        <v>-166268236702667.47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-166268236702667.47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-692784319594.44775</v>
      </c>
      <c r="L4927" s="444">
        <f t="shared" ca="1" si="197"/>
        <v>-166961021022261.91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-166961021022261.91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-695670920926.09131</v>
      </c>
      <c r="L4928" s="444">
        <f t="shared" ca="1" si="197"/>
        <v>-167656691943188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-167656691943188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-698569549763.28333</v>
      </c>
      <c r="L4929" s="444">
        <f t="shared" ca="1" si="197"/>
        <v>-168355261492951.28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-168355261492951.28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-701480256220.63037</v>
      </c>
      <c r="L4930" s="444">
        <f t="shared" ca="1" si="197"/>
        <v>-169056741749171.91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-169056741749171.91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-704403090621.54956</v>
      </c>
      <c r="L4931" s="444">
        <f t="shared" ca="1" si="197"/>
        <v>-169761144839793.47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-169761144839793.47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-707338103499.1394</v>
      </c>
      <c r="L4932" s="444">
        <f t="shared" ca="1" si="197"/>
        <v>-170468482943292.59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-170468482943292.59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-710285345597.05249</v>
      </c>
      <c r="L4933" s="444">
        <f t="shared" ca="1" si="197"/>
        <v>-171178768288889.66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-171178768288889.66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-713244867870.37354</v>
      </c>
      <c r="L4934" s="444">
        <f t="shared" ca="1" si="197"/>
        <v>-171892013156760.03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-171892013156760.03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-716216721486.50012</v>
      </c>
      <c r="L4935" s="444">
        <f t="shared" ca="1" si="197"/>
        <v>-172608229878246.53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-172608229878246.53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-719200957826.02722</v>
      </c>
      <c r="L4936" s="444">
        <f t="shared" ca="1" si="197"/>
        <v>-173327430836072.56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-173327430836072.56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-722197628483.63562</v>
      </c>
      <c r="L4937" s="444">
        <f t="shared" ca="1" si="197"/>
        <v>-174049628464556.19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-174049628464556.19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-725206785268.98413</v>
      </c>
      <c r="L4938" s="444">
        <f t="shared" ca="1" si="197"/>
        <v>-174774835249825.16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-174774835249825.16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-728228480207.60486</v>
      </c>
      <c r="L4939" s="444">
        <f t="shared" ca="1" si="197"/>
        <v>-175503063730032.75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-175503063730032.75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-731262765541.8031</v>
      </c>
      <c r="L4940" s="444">
        <f t="shared" ca="1" si="197"/>
        <v>-176234326495574.56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-176234326495574.56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-734309693731.56067</v>
      </c>
      <c r="L4941" s="444">
        <f t="shared" ca="1" si="197"/>
        <v>-176968636189306.13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-176968636189306.13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-737369317455.44214</v>
      </c>
      <c r="L4942" s="444">
        <f t="shared" ca="1" si="197"/>
        <v>-177706005506761.56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-177706005506761.56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-740441689611.50647</v>
      </c>
      <c r="L4943" s="444">
        <f t="shared" ca="1" si="197"/>
        <v>-178446447196373.06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-178446447196373.06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-743526863318.22107</v>
      </c>
      <c r="L4944" s="444">
        <f t="shared" ca="1" si="197"/>
        <v>-179189974059691.28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-179189974059691.28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-746624891915.38037</v>
      </c>
      <c r="L4945" s="444">
        <f t="shared" ca="1" si="197"/>
        <v>-179936598951606.66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-179936598951606.66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-749735828965.02771</v>
      </c>
      <c r="L4946" s="444">
        <f t="shared" ca="1" si="197"/>
        <v>-180686334780571.69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-180686334780571.69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-752859728252.38208</v>
      </c>
      <c r="L4947" s="444">
        <f t="shared" ca="1" si="197"/>
        <v>-181439194508824.06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-181439194508824.06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-755996643786.76697</v>
      </c>
      <c r="L4948" s="444">
        <f t="shared" ca="1" si="197"/>
        <v>-182195191152610.84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-182195191152610.84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-759146629802.54517</v>
      </c>
      <c r="L4949" s="444">
        <f t="shared" ca="1" si="197"/>
        <v>-182954337782413.38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-182954337782413.38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-762309740760.05566</v>
      </c>
      <c r="L4950" s="444">
        <f t="shared" ca="1" si="197"/>
        <v>-183716647523173.44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-183716647523173.44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-765486031346.55603</v>
      </c>
      <c r="L4951" s="444">
        <f t="shared" ca="1" si="197"/>
        <v>-184482133554520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-184482133554520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-768675556477.16663</v>
      </c>
      <c r="L4952" s="444">
        <f t="shared" ca="1" si="197"/>
        <v>-185250809110997.16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-185250809110997.16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-771878371295.82153</v>
      </c>
      <c r="L4953" s="444">
        <f t="shared" ca="1" si="197"/>
        <v>-186022687482292.97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-186022687482292.97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-775094531176.2207</v>
      </c>
      <c r="L4954" s="444">
        <f t="shared" ca="1" si="197"/>
        <v>-186797782013469.19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-186797782013469.19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-778324091722.78833</v>
      </c>
      <c r="L4955" s="444">
        <f t="shared" ca="1" si="197"/>
        <v>-187576106105191.97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-187576106105191.97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-781567108771.63318</v>
      </c>
      <c r="L4956" s="444">
        <f t="shared" ca="1" si="197"/>
        <v>-188357673213963.59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-188357673213963.59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-784823638391.51501</v>
      </c>
      <c r="L4957" s="444">
        <f t="shared" ca="1" si="197"/>
        <v>-189142496852355.09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-189142496852355.09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-788093736884.81287</v>
      </c>
      <c r="L4958" s="444">
        <f t="shared" ca="1" si="197"/>
        <v>-189930590589239.91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-189930590589239.91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-791377460788.49963</v>
      </c>
      <c r="L4959" s="444">
        <f t="shared" ca="1" si="197"/>
        <v>-190721968050028.41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-190721968050028.41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-794674866875.11841</v>
      </c>
      <c r="L4960" s="444">
        <f t="shared" ca="1" si="197"/>
        <v>-191516642916903.53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-191516642916903.53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-797986012153.76465</v>
      </c>
      <c r="L4961" s="444">
        <f t="shared" ca="1" si="197"/>
        <v>-192314628929057.28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-192314628929057.28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-801310953871.07202</v>
      </c>
      <c r="L4962" s="444">
        <f t="shared" ca="1" si="197"/>
        <v>-193115939882928.34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-193115939882928.34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-804649749512.20142</v>
      </c>
      <c r="L4963" s="444">
        <f t="shared" ca="1" si="197"/>
        <v>-193920589632440.53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-193920589632440.53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-808002456801.83557</v>
      </c>
      <c r="L4964" s="444">
        <f t="shared" ca="1" si="197"/>
        <v>-194728592089242.38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-194728592089242.38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-811369133705.17651</v>
      </c>
      <c r="L4965" s="444">
        <f t="shared" ca="1" si="197"/>
        <v>-195539961222947.56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-195539961222947.56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-814749838428.94812</v>
      </c>
      <c r="L4966" s="444">
        <f t="shared" ca="1" si="197"/>
        <v>-196354711061376.5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-196354711061376.5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-818144629422.4021</v>
      </c>
      <c r="L4967" s="444">
        <f t="shared" ca="1" si="197"/>
        <v>-197172855690798.91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-197172855690798.91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-821553565378.32874</v>
      </c>
      <c r="L4968" s="444">
        <f t="shared" ca="1" si="197"/>
        <v>-197994409256177.25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-197994409256177.25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-824976705234.0719</v>
      </c>
      <c r="L4969" s="444">
        <f t="shared" ca="1" si="197"/>
        <v>-198819385961411.31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-198819385961411.31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-828414108172.54712</v>
      </c>
      <c r="L4970" s="444">
        <f t="shared" ca="1" si="197"/>
        <v>-199647800069583.88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-199647800069583.88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-831865833623.26611</v>
      </c>
      <c r="L4971" s="444">
        <f t="shared" ca="1" si="197"/>
        <v>-200479665903207.16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-200479665903207.16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-835331941263.36316</v>
      </c>
      <c r="L4972" s="444">
        <f t="shared" ca="1" si="197"/>
        <v>-201314997844470.53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-201314997844470.53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-838812491018.6272</v>
      </c>
      <c r="L4973" s="444">
        <f t="shared" ca="1" si="197"/>
        <v>-202153810335489.16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-202153810335489.16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-842307543064.53809</v>
      </c>
      <c r="L4974" s="444">
        <f t="shared" ca="1" si="197"/>
        <v>-202996117878553.69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-202996117878553.69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-845817157827.30701</v>
      </c>
      <c r="L4975" s="444">
        <f t="shared" ca="1" si="197"/>
        <v>-203841935036381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-203841935036381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-849341395984.92078</v>
      </c>
      <c r="L4976" s="444">
        <f t="shared" ca="1" si="197"/>
        <v>-204691276432365.91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-204691276432365.91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-852880318468.19128</v>
      </c>
      <c r="L4977" s="444">
        <f t="shared" ca="1" si="197"/>
        <v>-205544156750834.09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-205544156750834.09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-856433986461.80872</v>
      </c>
      <c r="L4978" s="444">
        <f t="shared" ca="1" si="197"/>
        <v>-206400590737295.91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-206400590737295.91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-860002461405.39966</v>
      </c>
      <c r="L4979" s="444">
        <f t="shared" ca="1" si="197"/>
        <v>-207260593198701.31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-207260593198701.31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-863585804994.58875</v>
      </c>
      <c r="L4980" s="444">
        <f t="shared" ca="1" si="197"/>
        <v>-208124179003695.91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-208124179003695.91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-867184079182.06628</v>
      </c>
      <c r="L4981" s="444">
        <f t="shared" ca="1" si="197"/>
        <v>-208991363082877.97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-208991363082877.97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-870797346178.6582</v>
      </c>
      <c r="L4982" s="444">
        <f t="shared" ca="1" si="197"/>
        <v>-209862160429056.63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-209862160429056.63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-874425668454.40259</v>
      </c>
      <c r="L4983" s="444">
        <f t="shared" ca="1" si="197"/>
        <v>-210736586097511.03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-210736586097511.03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-878069108739.62927</v>
      </c>
      <c r="L4984" s="444">
        <f t="shared" ca="1" si="197"/>
        <v>-211614655206250.66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-211614655206250.66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-881727730026.04443</v>
      </c>
      <c r="L4985" s="444">
        <f t="shared" ca="1" si="197"/>
        <v>-212496382936276.69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-212496382936276.69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-885401595567.81946</v>
      </c>
      <c r="L4986" s="444">
        <f t="shared" ca="1" si="197"/>
        <v>-213381784531844.5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-213381784531844.5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-889090768882.68542</v>
      </c>
      <c r="L4987" s="444">
        <f t="shared" ca="1" si="197"/>
        <v>-214270875300727.19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-214270875300727.19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-892795313753.02991</v>
      </c>
      <c r="L4988" s="444">
        <f t="shared" ca="1" si="197"/>
        <v>-215163670614480.22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-215163670614480.22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-896515294227.00085</v>
      </c>
      <c r="L4989" s="444">
        <f t="shared" ca="1" si="197"/>
        <v>-216060185908707.22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-216060185908707.22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-900250774619.6134</v>
      </c>
      <c r="L4990" s="444">
        <f t="shared" ca="1" si="197"/>
        <v>-216960436683326.84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-216960436683326.84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-904001819513.86182</v>
      </c>
      <c r="L4991" s="444">
        <f t="shared" ca="1" si="197"/>
        <v>-217864438502840.72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-217864438502840.72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-907768493761.8363</v>
      </c>
      <c r="L4992" s="444">
        <f t="shared" ca="1" si="197"/>
        <v>-218772206996602.56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-218772206996602.56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-911550862485.84399</v>
      </c>
      <c r="L4993" s="444">
        <f t="shared" ca="1" si="197"/>
        <v>-219683757859088.41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-219683757859088.41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-915348991079.53503</v>
      </c>
      <c r="L4994" s="444">
        <f t="shared" ca="1" si="197"/>
        <v>-220599106850167.94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-220599106850167.94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-919162945209.03308</v>
      </c>
      <c r="L4995" s="444">
        <f t="shared" ca="1" si="197"/>
        <v>-221518269795376.97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-221518269795376.97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-922992790814.07068</v>
      </c>
      <c r="L4996" s="444">
        <f t="shared" ca="1" si="197"/>
        <v>-222441262586191.03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-222441262586191.03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-926838594109.12927</v>
      </c>
      <c r="L4997" s="444">
        <f t="shared" ca="1" si="197"/>
        <v>-223368101180300.16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-223368101180300.16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-930700421584.58398</v>
      </c>
      <c r="L4998" s="444">
        <f t="shared" ca="1" si="197"/>
        <v>-224298801601884.75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-224298801601884.75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-934578340007.85315</v>
      </c>
      <c r="L4999" s="444">
        <f t="shared" ca="1" si="197"/>
        <v>-225233379941892.59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-225233379941892.59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-938472416424.55249</v>
      </c>
      <c r="L5000" s="444">
        <f t="shared" ca="1" si="197"/>
        <v>-226171852358317.16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-226171852358317.16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-942382718159.65479</v>
      </c>
      <c r="L5001" s="444">
        <f t="shared" ca="1" si="197"/>
        <v>-227114235076476.81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-227114235076476.81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-946309312818.65344</v>
      </c>
      <c r="L5002" s="444">
        <f t="shared" ca="1" si="197"/>
        <v>-228060544389295.47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-228060544389295.47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-950252268288.73108</v>
      </c>
      <c r="L5003" s="444">
        <f t="shared" ca="1" si="197"/>
        <v>-229010796657584.19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-229010796657584.19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-954211652739.93408</v>
      </c>
      <c r="L5004" s="444">
        <f t="shared" ca="1" si="197"/>
        <v>-229965008310324.13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-229965008310324.13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-958187534626.35059</v>
      </c>
      <c r="L5005" s="444">
        <f t="shared" ca="1" si="197"/>
        <v>-230923195844950.47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-230923195844950.47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-962179982687.29358</v>
      </c>
      <c r="L5006" s="444">
        <f t="shared" ca="1" si="197"/>
        <v>-231885375827637.75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-231885375827637.75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-966189065948.4906</v>
      </c>
      <c r="L5007" s="444">
        <f t="shared" ca="1" si="197"/>
        <v>-232851564893586.25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-232851564893586.25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-970214853723.27612</v>
      </c>
      <c r="L5008" s="444">
        <f t="shared" ca="1" si="197"/>
        <v>-233821779747309.53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-233821779747309.53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-974257415613.78979</v>
      </c>
      <c r="L5009" s="444">
        <f t="shared" ca="1" si="197"/>
        <v>-234796037162923.31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-234796037162923.31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-978316821512.18042</v>
      </c>
      <c r="L5010" s="444">
        <f t="shared" ca="1" si="197"/>
        <v>-235774353984435.5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-235774353984435.5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-982393141601.81445</v>
      </c>
      <c r="L5011" s="444">
        <f t="shared" ca="1" si="197"/>
        <v>-236756747126037.31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-236756747126037.31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-986486446358.48889</v>
      </c>
      <c r="L5012" s="444">
        <f t="shared" ca="1" si="197"/>
        <v>-237743233572395.81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-237743233572395.81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-990596806551.64917</v>
      </c>
      <c r="L5013" s="444">
        <f t="shared" ca="1" si="197"/>
        <v>-238733830378947.47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-238733830378947.47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-994724293245.61438</v>
      </c>
      <c r="L5014" s="444">
        <f t="shared" ca="1" si="197"/>
        <v>-239728554672193.09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-239728554672193.09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-998868977800.80457</v>
      </c>
      <c r="L5015" s="444">
        <f t="shared" ca="1" si="197"/>
        <v>-240727423649993.91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-240727423649993.91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-1003030931874.9747</v>
      </c>
      <c r="L5016" s="444">
        <f t="shared" ca="1" si="197"/>
        <v>-241730454581868.88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-241730454581868.88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-1007210227424.4536</v>
      </c>
      <c r="L5017" s="444">
        <f t="shared" ca="1" si="197"/>
        <v>-242737664809293.34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-242737664809293.34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-1011406936705.3888</v>
      </c>
      <c r="L5018" s="444">
        <f t="shared" ca="1" si="197"/>
        <v>-243749071745998.72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-243749071745998.72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-1015621132274.9946</v>
      </c>
      <c r="L5019" s="444">
        <f t="shared" ca="1" si="197"/>
        <v>-244764692878273.72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-244764692878273.72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-1019852886992.8071</v>
      </c>
      <c r="L5020" s="444">
        <f t="shared" ca="1" si="197"/>
        <v>-245784545765266.53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-245784545765266.53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-1024102274021.9438</v>
      </c>
      <c r="L5021" s="444">
        <f t="shared" ca="1" si="197"/>
        <v>-246808648039288.47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-246808648039288.47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-1028369366830.3685</v>
      </c>
      <c r="L5022" s="444">
        <f t="shared" ca="1" si="197"/>
        <v>-247837017406118.84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-247837017406118.84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-1032654239192.1619</v>
      </c>
      <c r="L5023" s="444">
        <f t="shared" ca="1" si="197"/>
        <v>-248869671645311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-248869671645311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-1036956965188.7957</v>
      </c>
      <c r="L5024" s="444">
        <f t="shared" ca="1" si="197"/>
        <v>-249906628610499.78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-249906628610499.78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-1041277619210.4158</v>
      </c>
      <c r="L5025" s="444">
        <f t="shared" ca="1" si="197"/>
        <v>-250947906229710.19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-250947906229710.19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-1045616275957.1257</v>
      </c>
      <c r="L5026" s="444">
        <f t="shared" ca="1" si="197"/>
        <v>-251993522505667.31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-251993522505667.31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-1049973010440.2804</v>
      </c>
      <c r="L5027" s="444">
        <f t="shared" ca="1" si="197"/>
        <v>-253043495516107.59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-253043495516107.59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-1054347897983.7816</v>
      </c>
      <c r="L5028" s="444">
        <f t="shared" ca="1" si="197"/>
        <v>-254097843414091.38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-254097843414091.38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-1058741014225.3807</v>
      </c>
      <c r="L5029" s="444">
        <f t="shared" ca="1" si="197"/>
        <v>-255156584428316.75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-255156584428316.75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-1063152435117.9863</v>
      </c>
      <c r="L5030" s="444">
        <f t="shared" ca="1" si="197"/>
        <v>-256219736863434.75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-256219736863434.75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-1067582236930.9781</v>
      </c>
      <c r="L5031" s="444">
        <f t="shared" ca="1" si="197"/>
        <v>-257287319100365.72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-257287319100365.72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-1072030496251.5237</v>
      </c>
      <c r="L5032" s="444">
        <f t="shared" ca="1" si="197"/>
        <v>-258359349596617.25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-258359349596617.25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-1076497289985.9053</v>
      </c>
      <c r="L5033" s="444">
        <f t="shared" ca="1" si="197"/>
        <v>-259435846886603.16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-259435846886603.16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-1080982695360.8464</v>
      </c>
      <c r="L5034" s="444">
        <f t="shared" ca="1" si="197"/>
        <v>-260516829581964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-260516829581964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-1085486789924.85</v>
      </c>
      <c r="L5035" s="444">
        <f t="shared" ca="1" si="197"/>
        <v>-261602316371888.84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-261602316371888.84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-1090009651549.5369</v>
      </c>
      <c r="L5036" s="444">
        <f t="shared" ca="1" si="197"/>
        <v>-262692326023438.38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-262692326023438.38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-1094551358430.9932</v>
      </c>
      <c r="L5037" s="444">
        <f t="shared" ca="1" si="197"/>
        <v>-263786877381869.38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-263786877381869.38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-1099111989091.1226</v>
      </c>
      <c r="L5038" s="444">
        <f t="shared" ca="1" si="197"/>
        <v>-264885989370960.5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-264885989370960.5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-1103691622379.0022</v>
      </c>
      <c r="L5039" s="444">
        <f t="shared" ca="1" si="197"/>
        <v>-265989680993339.5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-265989680993339.5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-1108290337472.2478</v>
      </c>
      <c r="L5040" s="444">
        <f t="shared" ca="1" si="197"/>
        <v>-267097971330811.75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-267097971330811.75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-1112908213878.3823</v>
      </c>
      <c r="L5041" s="444">
        <f t="shared" ca="1" si="197"/>
        <v>-268210879544690.13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-268210879544690.13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-1117545331436.209</v>
      </c>
      <c r="L5042" s="444">
        <f t="shared" ca="1" si="197"/>
        <v>-269328424876126.34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-269328424876126.34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-1122201770317.1931</v>
      </c>
      <c r="L5043" s="444">
        <f t="shared" ca="1" si="197"/>
        <v>-270450626646443.53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-270450626646443.53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-1126877611026.8481</v>
      </c>
      <c r="L5044" s="444">
        <f t="shared" ca="1" si="197"/>
        <v>-271577504257470.38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-271577504257470.38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-1131572934406.1265</v>
      </c>
      <c r="L5045" s="444">
        <f t="shared" ca="1" si="197"/>
        <v>-272709077191876.5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-272709077191876.5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-1136287821632.8188</v>
      </c>
      <c r="L5046" s="444">
        <f t="shared" ca="1" si="197"/>
        <v>-273845365013509.31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-273845365013509.31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-1141022354222.9556</v>
      </c>
      <c r="L5047" s="444">
        <f t="shared" ca="1" si="197"/>
        <v>-274986387367732.28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-274986387367732.28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-1145776614032.2178</v>
      </c>
      <c r="L5048" s="444">
        <f t="shared" ca="1" si="197"/>
        <v>-276132163981764.5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-276132163981764.5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-1150550683257.3523</v>
      </c>
      <c r="L5049" s="444">
        <f t="shared" ca="1" si="197"/>
        <v>-277282714665021.84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-277282714665021.84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-1155344644437.5908</v>
      </c>
      <c r="L5050" s="444">
        <f t="shared" ca="1" si="197"/>
        <v>-278438059309459.44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-278438059309459.44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-1160158580456.0811</v>
      </c>
      <c r="L5051" s="444">
        <f t="shared" ca="1" si="197"/>
        <v>-279598217889915.53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-279598217889915.53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-1164992574541.3147</v>
      </c>
      <c r="L5052" s="444">
        <f t="shared" ca="1" si="197"/>
        <v>-280763210464456.84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-280763210464456.84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-1169846710268.5701</v>
      </c>
      <c r="L5053" s="444">
        <f t="shared" ca="1" si="197"/>
        <v>-281933057174725.44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-281933057174725.44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-1174721071561.356</v>
      </c>
      <c r="L5054" s="444">
        <f t="shared" ca="1" si="197"/>
        <v>-283107778246286.81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-283107778246286.81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-1179615742692.8618</v>
      </c>
      <c r="L5055" s="444">
        <f t="shared" ca="1" si="197"/>
        <v>-284287393988979.69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-284287393988979.69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-1184530808287.4153</v>
      </c>
      <c r="L5056" s="444">
        <f t="shared" ca="1" si="197"/>
        <v>-285471924797267.13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-285471924797267.13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-1189466353321.9463</v>
      </c>
      <c r="L5057" s="444">
        <f t="shared" ca="1" si="197"/>
        <v>-286661391150589.06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-286661391150589.06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-1194422463127.4543</v>
      </c>
      <c r="L5058" s="444">
        <f t="shared" ca="1" si="197"/>
        <v>-287855813613716.5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-287855813613716.5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-1199399223390.4854</v>
      </c>
      <c r="L5059" s="444">
        <f t="shared" ca="1" si="197"/>
        <v>-289055212837107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-289055212837107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-1204396720154.6125</v>
      </c>
      <c r="L5060" s="444">
        <f t="shared" ca="1" si="197"/>
        <v>-290259609557261.63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-290259609557261.63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-1209415039821.9233</v>
      </c>
      <c r="L5061" s="444">
        <f t="shared" ca="1" si="197"/>
        <v>-291469024597083.56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-291469024597083.56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-1214454269154.5149</v>
      </c>
      <c r="L5062" s="444">
        <f t="shared" ca="1" si="197"/>
        <v>-292683478866238.06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-292683478866238.06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-1219514495275.9919</v>
      </c>
      <c r="L5063" s="444">
        <f t="shared" ca="1" si="197"/>
        <v>-293902993361514.06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-293902993361514.06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-1224595805672.9753</v>
      </c>
      <c r="L5064" s="444">
        <f t="shared" ca="1" si="197"/>
        <v>-295127589167187.06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-295127589167187.06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-1229698288196.6128</v>
      </c>
      <c r="L5065" s="444">
        <f t="shared" ca="1" si="197"/>
        <v>-296357287455383.69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-296357287455383.69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-1234822031064.0986</v>
      </c>
      <c r="L5066" s="444">
        <f t="shared" ca="1" si="197"/>
        <v>-297592109486447.81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-297592109486447.81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-1239967122860.1992</v>
      </c>
      <c r="L5067" s="444">
        <f t="shared" ca="1" si="197"/>
        <v>-298832076609308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-298832076609308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-1245133652538.7832</v>
      </c>
      <c r="L5068" s="444">
        <f t="shared" ca="1" si="197"/>
        <v>-300077210261846.81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-300077210261846.81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-1250321709424.3618</v>
      </c>
      <c r="L5069" s="444">
        <f t="shared" ca="1" si="197"/>
        <v>-301327531971271.19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-301327531971271.19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-1255531383213.6299</v>
      </c>
      <c r="L5070" s="444">
        <f t="shared" ca="1" si="197"/>
        <v>-302583063354484.81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-302583063354484.81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-1260762763977.02</v>
      </c>
      <c r="L5071" s="444">
        <f t="shared" ca="1" si="197"/>
        <v>-303843826118461.81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-303843826118461.81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-1266015942160.2576</v>
      </c>
      <c r="L5072" s="444">
        <f t="shared" ca="1" si="197"/>
        <v>-305109842060622.06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-305109842060622.06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-1271291008585.9253</v>
      </c>
      <c r="L5073" s="444">
        <f t="shared" ca="1" si="197"/>
        <v>-306381133069208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-306381133069208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-1276588054455.0332</v>
      </c>
      <c r="L5074" s="444">
        <f t="shared" ca="1" si="197"/>
        <v>-307657721123663.06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-307657721123663.06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-1281907171348.5962</v>
      </c>
      <c r="L5075" s="444">
        <f t="shared" ca="1" si="197"/>
        <v>-308939628295011.69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-308939628295011.69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-1287248451229.2153</v>
      </c>
      <c r="L5076" s="444">
        <f t="shared" ca="1" si="197"/>
        <v>-310226876746240.88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-310226876746240.88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-1292611986442.6704</v>
      </c>
      <c r="L5077" s="444">
        <f t="shared" ca="1" si="197"/>
        <v>-311519488732683.56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-311519488732683.56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-1297997869719.5149</v>
      </c>
      <c r="L5078" s="444">
        <f t="shared" ca="1" si="197"/>
        <v>-312817486602403.06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-312817486602403.06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-1303406194176.6794</v>
      </c>
      <c r="L5079" s="444">
        <f t="shared" ca="1" si="197"/>
        <v>-314120892796579.75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-314120892796579.75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-1308837053319.0823</v>
      </c>
      <c r="L5080" s="444">
        <f t="shared" ca="1" si="197"/>
        <v>-315429729849898.81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-315429729849898.81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-1314290541041.2451</v>
      </c>
      <c r="L5081" s="444">
        <f t="shared" ca="1" si="197"/>
        <v>-316744020390940.06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-316744020390940.06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-1319766751628.917</v>
      </c>
      <c r="L5082" s="444">
        <f t="shared" ca="1" si="197"/>
        <v>-318063787142569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-318063787142569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-1325265779760.7041</v>
      </c>
      <c r="L5083" s="444">
        <f t="shared" ca="1" si="197"/>
        <v>-319389052922329.69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-319389052922329.69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-1330787720509.707</v>
      </c>
      <c r="L5084" s="444">
        <f t="shared" ca="1" si="197"/>
        <v>-320719840642839.38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-320719840642839.38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-1336332669345.1641</v>
      </c>
      <c r="L5085" s="444">
        <f t="shared" ca="1" si="197"/>
        <v>-322056173312184.56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-322056173312184.56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-1341900722134.1023</v>
      </c>
      <c r="L5086" s="444">
        <f t="shared" ca="1" si="197"/>
        <v>-323398074034318.69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-323398074034318.69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-1347491975142.9946</v>
      </c>
      <c r="L5087" s="444">
        <f t="shared" ca="1" si="197"/>
        <v>-324745566009461.69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-324745566009461.69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-1353106525039.4236</v>
      </c>
      <c r="L5088" s="444">
        <f t="shared" ca="1" si="197"/>
        <v>-326098672534501.13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-326098672534501.13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-1358744468893.7546</v>
      </c>
      <c r="L5089" s="444">
        <f t="shared" ca="1" si="197"/>
        <v>-327457417003394.88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-327457417003394.88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-1364405904180.812</v>
      </c>
      <c r="L5090" s="444">
        <f t="shared" ca="1" si="197"/>
        <v>-328821822907575.69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-328821822907575.69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-1370090928781.5654</v>
      </c>
      <c r="L5091" s="444">
        <f t="shared" ca="1" si="197"/>
        <v>-330191913836357.25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-330191913836357.25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-1375799640984.8218</v>
      </c>
      <c r="L5092" s="444">
        <f t="shared" ca="1" si="197"/>
        <v>-331567713477342.06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-331567713477342.06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-1381532139488.9253</v>
      </c>
      <c r="L5093" s="444">
        <f t="shared" ca="1" si="197"/>
        <v>-332949245616831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-332949245616831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-1387288523403.4624</v>
      </c>
      <c r="L5094" s="444">
        <f t="shared" ca="1" si="197"/>
        <v>-334336534140234.44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-334336534140234.44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-1393068892250.9768</v>
      </c>
      <c r="L5095" s="444">
        <f t="shared" ca="1" si="197"/>
        <v>-335729603032485.44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-335729603032485.44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-1398873345968.6892</v>
      </c>
      <c r="L5096" s="444">
        <f t="shared" ca="1" si="197"/>
        <v>-337128476378454.13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-337128476378454.13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-1404701984910.2256</v>
      </c>
      <c r="L5097" s="444">
        <f t="shared" ca="1" si="197"/>
        <v>-338533178363364.38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-338533178363364.38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-1410554909847.3516</v>
      </c>
      <c r="L5098" s="444">
        <f t="shared" ca="1" si="197"/>
        <v>-339943733273211.75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-339943733273211.75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-1416432221971.7156</v>
      </c>
      <c r="L5099" s="444">
        <f t="shared" ca="1" si="197"/>
        <v>-341360165495183.44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-341360165495183.44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-1422334022896.5977</v>
      </c>
      <c r="L5100" s="444">
        <f t="shared" ca="1" si="197"/>
        <v>-342782499518080.06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-342782499518080.06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-1428260414658.667</v>
      </c>
      <c r="L5101" s="444">
        <f t="shared" ca="1" si="197"/>
        <v>-344210759932738.75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-344210759932738.75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-1434211499719.7449</v>
      </c>
      <c r="L5102" s="444">
        <f t="shared" ca="1" si="197"/>
        <v>-345644971432458.5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-345644971432458.5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-1440187380968.5771</v>
      </c>
      <c r="L5103" s="444">
        <f t="shared" ca="1" si="197"/>
        <v>-347085158813427.06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-347085158813427.06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-1446188161722.6128</v>
      </c>
      <c r="L5104" s="444">
        <f t="shared" ca="1" si="197"/>
        <v>-348531346975149.69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-348531346975149.69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-1452213945729.7903</v>
      </c>
      <c r="L5105" s="444">
        <f t="shared" ca="1" si="197"/>
        <v>-349983560920879.5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-349983560920879.5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-1458264837170.3313</v>
      </c>
      <c r="L5106" s="444">
        <f t="shared" ca="1" si="197"/>
        <v>-351441825758049.81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-351441825758049.81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-1464340940658.5408</v>
      </c>
      <c r="L5107" s="444">
        <f t="shared" ca="1" si="197"/>
        <v>-352906166698708.38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-352906166698708.38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-1470442361244.6182</v>
      </c>
      <c r="L5108" s="444">
        <f t="shared" ref="L5108:L5362" ca="1" si="202">I5108-J5108+K5108</f>
        <v>-354376609059953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-354376609059953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-1476569204416.4707</v>
      </c>
      <c r="L5109" s="444">
        <f t="shared" ca="1" si="202"/>
        <v>-355853178264369.5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-355853178264369.5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-1482721576101.5396</v>
      </c>
      <c r="L5110" s="444">
        <f t="shared" ca="1" si="202"/>
        <v>-357335899840471.06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-357335899840471.06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-1488899582668.6294</v>
      </c>
      <c r="L5111" s="444">
        <f t="shared" ca="1" si="202"/>
        <v>-358824799423139.69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-358824799423139.69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-1495103330929.7488</v>
      </c>
      <c r="L5112" s="444">
        <f t="shared" ca="1" si="202"/>
        <v>-360319902754069.44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-360319902754069.44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-1501332928141.9561</v>
      </c>
      <c r="L5113" s="444">
        <f t="shared" ca="1" si="202"/>
        <v>-361821235682211.38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-361821235682211.38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-1507588482009.2141</v>
      </c>
      <c r="L5114" s="444">
        <f t="shared" ca="1" si="202"/>
        <v>-363328824164220.56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-363328824164220.56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-1513870100684.2524</v>
      </c>
      <c r="L5115" s="444">
        <f t="shared" ca="1" si="202"/>
        <v>-364842694264904.81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-364842694264904.81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-1520177892770.4368</v>
      </c>
      <c r="L5116" s="444">
        <f t="shared" ca="1" si="202"/>
        <v>-366362872157675.25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-366362872157675.25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-1526511967323.647</v>
      </c>
      <c r="L5117" s="444">
        <f t="shared" ca="1" si="202"/>
        <v>-367889384124998.88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-367889384124998.88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-1532872433854.1619</v>
      </c>
      <c r="L5118" s="444">
        <f t="shared" ca="1" si="202"/>
        <v>-369422256558853.06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-369422256558853.06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-1539259402328.5544</v>
      </c>
      <c r="L5119" s="444">
        <f t="shared" ca="1" si="202"/>
        <v>-370961515961181.63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-370961515961181.63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-1545672983171.5901</v>
      </c>
      <c r="L5120" s="444">
        <f t="shared" ca="1" si="202"/>
        <v>-372507188944353.19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-372507188944353.19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-1552113287268.1382</v>
      </c>
      <c r="L5121" s="444">
        <f t="shared" ca="1" si="202"/>
        <v>-374059302231621.31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-374059302231621.31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-1558580425965.0889</v>
      </c>
      <c r="L5122" s="444">
        <f t="shared" ca="1" si="202"/>
        <v>-375617882657586.38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-375617882657586.38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-1565074511073.2766</v>
      </c>
      <c r="L5123" s="444">
        <f t="shared" ca="1" si="202"/>
        <v>-377182957168659.63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-377182957168659.63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-1571595654869.415</v>
      </c>
      <c r="L5124" s="444">
        <f t="shared" ca="1" si="202"/>
        <v>-378754552823529.06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-378754552823529.06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-1578143970098.0378</v>
      </c>
      <c r="L5125" s="444">
        <f t="shared" ca="1" si="202"/>
        <v>-380332696793627.13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-380332696793627.13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-1584719569973.4463</v>
      </c>
      <c r="L5126" s="444">
        <f t="shared" ca="1" si="202"/>
        <v>-381917416363600.56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-381917416363600.56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-1591322568181.6689</v>
      </c>
      <c r="L5127" s="444">
        <f t="shared" ca="1" si="202"/>
        <v>-383508738931782.25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-383508738931782.25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-1597953078882.426</v>
      </c>
      <c r="L5128" s="444">
        <f t="shared" ca="1" si="202"/>
        <v>-385106692010664.69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-385106692010664.69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-1604611216711.1028</v>
      </c>
      <c r="L5129" s="444">
        <f t="shared" ca="1" si="202"/>
        <v>-386711303227375.81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-386711303227375.81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-1611297096780.7324</v>
      </c>
      <c r="L5130" s="444">
        <f t="shared" ca="1" si="202"/>
        <v>-388322600324156.56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-388322600324156.56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-1618010834683.9856</v>
      </c>
      <c r="L5131" s="444">
        <f t="shared" ca="1" si="202"/>
        <v>-389940611158840.56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-389940611158840.56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-1624752546495.1689</v>
      </c>
      <c r="L5132" s="444">
        <f t="shared" ca="1" si="202"/>
        <v>-391565363705335.75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-391565363705335.75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-1631522348772.2322</v>
      </c>
      <c r="L5133" s="444">
        <f t="shared" ca="1" si="202"/>
        <v>-393196886054108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-393196886054108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-1638320358558.7832</v>
      </c>
      <c r="L5134" s="444">
        <f t="shared" ca="1" si="202"/>
        <v>-394835206412666.81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-394835206412666.81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-1645146693386.1118</v>
      </c>
      <c r="L5135" s="444">
        <f t="shared" ca="1" si="202"/>
        <v>-396480353106052.94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-396480353106052.94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-1652001471275.2205</v>
      </c>
      <c r="L5136" s="444">
        <f t="shared" ca="1" si="202"/>
        <v>-398132354577328.19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-398132354577328.19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-1658884810738.8674</v>
      </c>
      <c r="L5137" s="444">
        <f t="shared" ca="1" si="202"/>
        <v>-399791239388067.06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-399791239388067.06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-1665796830783.6128</v>
      </c>
      <c r="L5138" s="444">
        <f t="shared" ca="1" si="202"/>
        <v>-401457036218850.69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-401457036218850.69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-1672737650911.8779</v>
      </c>
      <c r="L5139" s="444">
        <f t="shared" ca="1" si="202"/>
        <v>-403129773869762.56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-403129773869762.56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-1679707391124.0107</v>
      </c>
      <c r="L5140" s="444">
        <f t="shared" ca="1" si="202"/>
        <v>-404809481260886.56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-404809481260886.56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-1686706171920.3606</v>
      </c>
      <c r="L5141" s="444">
        <f t="shared" ca="1" si="202"/>
        <v>-406496187432806.94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-406496187432806.94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-1693734114303.3623</v>
      </c>
      <c r="L5142" s="444">
        <f t="shared" ca="1" si="202"/>
        <v>-408189921547110.31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-408189921547110.31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-1700791339779.6262</v>
      </c>
      <c r="L5143" s="444">
        <f t="shared" ca="1" si="202"/>
        <v>-409890712886889.94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-409890712886889.94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-1707877970362.0415</v>
      </c>
      <c r="L5144" s="444">
        <f t="shared" ca="1" si="202"/>
        <v>-411598590857252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-411598590857252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-1714994128571.8833</v>
      </c>
      <c r="L5145" s="444">
        <f t="shared" ca="1" si="202"/>
        <v>-413313584985823.88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-413313584985823.88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-1722139937440.9329</v>
      </c>
      <c r="L5146" s="444">
        <f t="shared" ca="1" si="202"/>
        <v>-415035724923264.81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-415035724923264.81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-1729315520513.6033</v>
      </c>
      <c r="L5147" s="444">
        <f t="shared" ca="1" si="202"/>
        <v>-416765040443778.44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-416765040443778.44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-1736521001849.0769</v>
      </c>
      <c r="L5148" s="444">
        <f t="shared" ca="1" si="202"/>
        <v>-418501561445627.5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-418501561445627.5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-1743756506023.448</v>
      </c>
      <c r="L5149" s="444">
        <f t="shared" ca="1" si="202"/>
        <v>-420245317951650.94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-420245317951650.94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-1751022158131.8789</v>
      </c>
      <c r="L5150" s="444">
        <f t="shared" ca="1" si="202"/>
        <v>-421996340109782.81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-421996340109782.81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-1758318083790.7617</v>
      </c>
      <c r="L5151" s="444">
        <f t="shared" ca="1" si="202"/>
        <v>-423754658193573.56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-423754658193573.56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-1765644409139.8899</v>
      </c>
      <c r="L5152" s="444">
        <f t="shared" ca="1" si="202"/>
        <v>-425520302602713.44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-425520302602713.44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-1773001260844.6394</v>
      </c>
      <c r="L5153" s="444">
        <f t="shared" ca="1" si="202"/>
        <v>-427293303863558.06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-427293303863558.06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-1780388766098.1584</v>
      </c>
      <c r="L5154" s="444">
        <f t="shared" ca="1" si="202"/>
        <v>-429073692629656.25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-429073692629656.25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-1787807052623.5676</v>
      </c>
      <c r="L5155" s="444">
        <f t="shared" ca="1" si="202"/>
        <v>-430861499682279.81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-430861499682279.81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-1795256248676.1658</v>
      </c>
      <c r="L5156" s="444">
        <f t="shared" ca="1" si="202"/>
        <v>-432656755930956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-432656755930956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-1802736483045.6499</v>
      </c>
      <c r="L5157" s="444">
        <f t="shared" ca="1" si="202"/>
        <v>-434459492414001.63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-434459492414001.63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-1810247885058.3401</v>
      </c>
      <c r="L5158" s="444">
        <f t="shared" ca="1" si="202"/>
        <v>-436269740299059.94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-436269740299059.94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-1817790584579.4163</v>
      </c>
      <c r="L5159" s="444">
        <f t="shared" ca="1" si="202"/>
        <v>-438087530883639.38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-438087530883639.38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-1825364712015.1641</v>
      </c>
      <c r="L5160" s="444">
        <f t="shared" ca="1" si="202"/>
        <v>-439912895595654.56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-439912895595654.56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-1832970398315.2273</v>
      </c>
      <c r="L5161" s="444">
        <f t="shared" ca="1" si="202"/>
        <v>-441745865993969.81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-441745865993969.81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-1840607774974.874</v>
      </c>
      <c r="L5162" s="444">
        <f t="shared" ca="1" si="202"/>
        <v>-443586473768944.69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-443586473768944.69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-1848276974037.2695</v>
      </c>
      <c r="L5163" s="444">
        <f t="shared" ca="1" si="202"/>
        <v>-445434750742981.94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-445434750742981.94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-1855978128095.7583</v>
      </c>
      <c r="L5164" s="444">
        <f t="shared" ca="1" si="202"/>
        <v>-447290728871077.69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-447290728871077.69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-1863711370296.1572</v>
      </c>
      <c r="L5165" s="444">
        <f t="shared" ca="1" si="202"/>
        <v>-449154440241373.88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-449154440241373.88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-1871476834339.0576</v>
      </c>
      <c r="L5166" s="444">
        <f t="shared" ca="1" si="202"/>
        <v>-451025917075712.94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-451025917075712.94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-1879274654482.1372</v>
      </c>
      <c r="L5167" s="444">
        <f t="shared" ca="1" si="202"/>
        <v>-452905191730195.06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-452905191730195.06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-1887104965542.4792</v>
      </c>
      <c r="L5168" s="444">
        <f t="shared" ca="1" si="202"/>
        <v>-454792296695737.56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-454792296695737.56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-1894967902898.9065</v>
      </c>
      <c r="L5169" s="444">
        <f t="shared" ca="1" si="202"/>
        <v>-456687264598636.5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-456687264598636.5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-1902863602494.3186</v>
      </c>
      <c r="L5170" s="444">
        <f t="shared" ca="1" si="202"/>
        <v>-458590128201130.81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-458590128201130.81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-1910792200838.0447</v>
      </c>
      <c r="L5171" s="444">
        <f t="shared" ca="1" si="202"/>
        <v>-460500920401968.88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-460500920401968.88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-1918753835008.2036</v>
      </c>
      <c r="L5172" s="444">
        <f t="shared" ca="1" si="202"/>
        <v>-462419674236977.06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-462419674236977.06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-1926748642654.071</v>
      </c>
      <c r="L5173" s="444">
        <f t="shared" ca="1" si="202"/>
        <v>-464346422879631.13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-464346422879631.13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-1934776761998.4626</v>
      </c>
      <c r="L5174" s="444">
        <f t="shared" ca="1" si="202"/>
        <v>-466281199641629.56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-466281199641629.56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-1942838331840.123</v>
      </c>
      <c r="L5175" s="444">
        <f t="shared" ca="1" si="202"/>
        <v>-468224037973469.69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-468224037973469.69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-1950933491556.1238</v>
      </c>
      <c r="L5176" s="444">
        <f t="shared" ca="1" si="202"/>
        <v>-470174971465025.81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-470174971465025.81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-1959062381104.2742</v>
      </c>
      <c r="L5177" s="444">
        <f t="shared" ca="1" si="202"/>
        <v>-472134033846130.06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-472134033846130.06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-1967225141025.542</v>
      </c>
      <c r="L5178" s="444">
        <f t="shared" ca="1" si="202"/>
        <v>-474101258987155.63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-474101258987155.63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-1975421912446.4819</v>
      </c>
      <c r="L5179" s="444">
        <f t="shared" ca="1" si="202"/>
        <v>-476076680899602.13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-476076680899602.13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-1983652837081.6755</v>
      </c>
      <c r="L5180" s="444">
        <f t="shared" ca="1" si="202"/>
        <v>-478060333736683.81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-478060333736683.81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-1991918057236.1826</v>
      </c>
      <c r="L5181" s="444">
        <f t="shared" ca="1" si="202"/>
        <v>-480052251793920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-480052251793920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-2000217715808</v>
      </c>
      <c r="L5182" s="444">
        <f t="shared" ca="1" si="202"/>
        <v>-482052469509728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-482052469509728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-2008551956290.5334</v>
      </c>
      <c r="L5183" s="444">
        <f t="shared" ca="1" si="202"/>
        <v>-484061021466018.56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-484061021466018.56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-2016920922775.0776</v>
      </c>
      <c r="L5184" s="444">
        <f t="shared" ca="1" si="202"/>
        <v>-486077942388793.63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-486077942388793.63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-2025324759953.3066</v>
      </c>
      <c r="L5185" s="444">
        <f t="shared" ca="1" si="202"/>
        <v>-488103267148746.94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-488103267148746.94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-2033763613119.7788</v>
      </c>
      <c r="L5186" s="444">
        <f t="shared" ca="1" si="202"/>
        <v>-490137030761866.69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-490137030761866.69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-2042237628174.4448</v>
      </c>
      <c r="L5187" s="444">
        <f t="shared" ca="1" si="202"/>
        <v>-492179268390041.13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-492179268390041.13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-2050746951625.1716</v>
      </c>
      <c r="L5188" s="444">
        <f t="shared" ca="1" si="202"/>
        <v>-494230015341666.31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-494230015341666.31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-2059291730590.2761</v>
      </c>
      <c r="L5189" s="444">
        <f t="shared" ca="1" si="202"/>
        <v>-496289307072256.56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-496289307072256.56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-2067872112801.0691</v>
      </c>
      <c r="L5190" s="444">
        <f t="shared" ca="1" si="202"/>
        <v>-498357179185057.63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-498357179185057.63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-2076488246604.4065</v>
      </c>
      <c r="L5191" s="444">
        <f t="shared" ca="1" si="202"/>
        <v>-500433667431662.06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-500433667431662.06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-2085140280965.2585</v>
      </c>
      <c r="L5192" s="444">
        <f t="shared" ca="1" si="202"/>
        <v>-502518807712627.31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-502518807712627.31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-2093828365469.2805</v>
      </c>
      <c r="L5193" s="444">
        <f t="shared" ca="1" si="202"/>
        <v>-504612636078096.56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-504612636078096.56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-2102552650325.4023</v>
      </c>
      <c r="L5194" s="444">
        <f t="shared" ca="1" si="202"/>
        <v>-506715188728421.94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-506715188728421.94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-2111313286368.4248</v>
      </c>
      <c r="L5195" s="444">
        <f t="shared" ca="1" si="202"/>
        <v>-508826502014790.38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-508826502014790.38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-2120110425061.6265</v>
      </c>
      <c r="L5196" s="444">
        <f t="shared" ca="1" si="202"/>
        <v>-510946612439852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-510946612439852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-2128944218499.3833</v>
      </c>
      <c r="L5197" s="444">
        <f t="shared" ca="1" si="202"/>
        <v>-513075556658351.38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-513075556658351.38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-2137814819409.7974</v>
      </c>
      <c r="L5198" s="444">
        <f t="shared" ca="1" si="202"/>
        <v>-515213371477761.19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-515213371477761.19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-2146722381157.3381</v>
      </c>
      <c r="L5199" s="444">
        <f t="shared" ca="1" si="202"/>
        <v>-517360093858918.5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-517360093858918.5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-2155667057745.4937</v>
      </c>
      <c r="L5200" s="444">
        <f t="shared" ca="1" si="202"/>
        <v>-519515760916664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-519515760916664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-2164649003819.4333</v>
      </c>
      <c r="L5201" s="444">
        <f t="shared" ca="1" si="202"/>
        <v>-521680409920483.44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-521680409920483.44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-2173668374668.6807</v>
      </c>
      <c r="L5202" s="444">
        <f t="shared" ca="1" si="202"/>
        <v>-523854078295152.13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-523854078295152.13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-2182725326229.8005</v>
      </c>
      <c r="L5203" s="444">
        <f t="shared" ca="1" si="202"/>
        <v>-526036803621381.94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-526036803621381.94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-2191820015089.0916</v>
      </c>
      <c r="L5204" s="444">
        <f t="shared" ca="1" si="202"/>
        <v>-528228623636471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-528228623636471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-2200952598485.2959</v>
      </c>
      <c r="L5205" s="444">
        <f t="shared" ca="1" si="202"/>
        <v>-530429576234956.31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-530429576234956.31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-2210123234312.3179</v>
      </c>
      <c r="L5206" s="444">
        <f t="shared" ca="1" si="202"/>
        <v>-532639699469268.63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-532639699469268.63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-2219332081121.9526</v>
      </c>
      <c r="L5207" s="444">
        <f t="shared" ca="1" si="202"/>
        <v>-534859031550390.56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-534859031550390.56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-2228579298126.6274</v>
      </c>
      <c r="L5208" s="444">
        <f t="shared" ca="1" si="202"/>
        <v>-537087610848517.19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-537087610848517.19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-2237865045202.1548</v>
      </c>
      <c r="L5209" s="444">
        <f t="shared" ca="1" si="202"/>
        <v>-539325475893719.31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-539325475893719.31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-2247189482890.4971</v>
      </c>
      <c r="L5210" s="444">
        <f t="shared" ca="1" si="202"/>
        <v>-541572665376609.81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-541572665376609.81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-2256552772402.541</v>
      </c>
      <c r="L5211" s="444">
        <f t="shared" ca="1" si="202"/>
        <v>-543829218149012.38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-543829218149012.38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-2265955075620.8848</v>
      </c>
      <c r="L5212" s="444">
        <f t="shared" ca="1" si="202"/>
        <v>-546095173224633.25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-546095173224633.25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-2275396555102.6387</v>
      </c>
      <c r="L5213" s="444">
        <f t="shared" ca="1" si="202"/>
        <v>-548370569779735.88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-548370569779735.88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-2284877374082.2329</v>
      </c>
      <c r="L5214" s="444">
        <f t="shared" ca="1" si="202"/>
        <v>-550655447153818.13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-550655447153818.13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-2294397696474.2422</v>
      </c>
      <c r="L5215" s="444">
        <f t="shared" ca="1" si="202"/>
        <v>-552949844850292.38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-552949844850292.38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-2303957686876.2183</v>
      </c>
      <c r="L5216" s="444">
        <f t="shared" ca="1" si="202"/>
        <v>-555253802537168.56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-555253802537168.56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-2313557510571.5356</v>
      </c>
      <c r="L5217" s="444">
        <f t="shared" ca="1" si="202"/>
        <v>-557567360047740.13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-557567360047740.13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-2323197333532.2505</v>
      </c>
      <c r="L5218" s="444">
        <f t="shared" ca="1" si="202"/>
        <v>-559890557381272.38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-559890557381272.38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-2332877322421.9683</v>
      </c>
      <c r="L5219" s="444">
        <f t="shared" ca="1" si="202"/>
        <v>-562223434703694.31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-562223434703694.31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-2342597644598.7261</v>
      </c>
      <c r="L5220" s="444">
        <f t="shared" ca="1" si="202"/>
        <v>-564566032348293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-564566032348293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-2352358468117.8877</v>
      </c>
      <c r="L5221" s="444">
        <f t="shared" ca="1" si="202"/>
        <v>-566918390816410.88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-566918390816410.88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-2362159961735.0454</v>
      </c>
      <c r="L5222" s="444">
        <f t="shared" ca="1" si="202"/>
        <v>-569280550778145.88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-569280550778145.88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-2372002294908.9409</v>
      </c>
      <c r="L5223" s="444">
        <f t="shared" ca="1" si="202"/>
        <v>-571652553073054.88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-571652553073054.88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-2381885637804.3955</v>
      </c>
      <c r="L5224" s="444">
        <f t="shared" ca="1" si="202"/>
        <v>-574034438710859.25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-574034438710859.25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-2391810161295.2471</v>
      </c>
      <c r="L5225" s="444">
        <f t="shared" ca="1" si="202"/>
        <v>-576426248872154.5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-576426248872154.5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-2401776036967.3105</v>
      </c>
      <c r="L5226" s="444">
        <f t="shared" ca="1" si="202"/>
        <v>-578828024909121.75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-578828024909121.75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-2411783437121.3408</v>
      </c>
      <c r="L5227" s="444">
        <f t="shared" ca="1" si="202"/>
        <v>-581239808346243.13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-581239808346243.13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-2421832534776.0132</v>
      </c>
      <c r="L5228" s="444">
        <f t="shared" ca="1" si="202"/>
        <v>-583661640881019.13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-583661640881019.13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-2431923503670.9131</v>
      </c>
      <c r="L5229" s="444">
        <f t="shared" ca="1" si="202"/>
        <v>-586093564384690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-586093564384690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-2442056518269.5415</v>
      </c>
      <c r="L5230" s="444">
        <f t="shared" ca="1" si="202"/>
        <v>-588535620902959.5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-588535620902959.5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-2452231753762.3311</v>
      </c>
      <c r="L5231" s="444">
        <f t="shared" ca="1" si="202"/>
        <v>-590987852656721.88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-590987852656721.88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-2462449386069.6743</v>
      </c>
      <c r="L5232" s="444">
        <f t="shared" ca="1" si="202"/>
        <v>-593450302042791.5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-593450302042791.5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-2472709591844.9644</v>
      </c>
      <c r="L5233" s="444">
        <f t="shared" ca="1" si="202"/>
        <v>-595923011634636.5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-595923011634636.5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-2483012548477.6519</v>
      </c>
      <c r="L5234" s="444">
        <f t="shared" ca="1" si="202"/>
        <v>-598406024183114.13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-598406024183114.13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-2493358434096.3086</v>
      </c>
      <c r="L5235" s="444">
        <f t="shared" ca="1" si="202"/>
        <v>-600899382617210.38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-600899382617210.38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-2503747427571.71</v>
      </c>
      <c r="L5236" s="444">
        <f t="shared" ca="1" si="202"/>
        <v>-603403130044782.13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-603403130044782.13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-2514179708519.9253</v>
      </c>
      <c r="L5237" s="444">
        <f t="shared" ca="1" si="202"/>
        <v>-605917309753302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-605917309753302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-2524655457305.4248</v>
      </c>
      <c r="L5238" s="444">
        <f t="shared" ca="1" si="202"/>
        <v>-608441965210607.38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-608441965210607.38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-2535174855044.1973</v>
      </c>
      <c r="L5239" s="444">
        <f t="shared" ca="1" si="202"/>
        <v>-610977140065651.63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-610977140065651.63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-2545738083606.8818</v>
      </c>
      <c r="L5240" s="444">
        <f t="shared" ca="1" si="202"/>
        <v>-613522878149258.5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-613522878149258.5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-2556345325621.9102</v>
      </c>
      <c r="L5241" s="444">
        <f t="shared" ca="1" si="202"/>
        <v>-616079223474880.38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-616079223474880.38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-2566996764478.668</v>
      </c>
      <c r="L5242" s="444">
        <f t="shared" ca="1" si="202"/>
        <v>-618646220239359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-618646220239359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-2577692584330.6626</v>
      </c>
      <c r="L5243" s="444">
        <f t="shared" ca="1" si="202"/>
        <v>-621223912823689.63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-621223912823689.63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-2588432970098.7065</v>
      </c>
      <c r="L5244" s="444">
        <f t="shared" ca="1" si="202"/>
        <v>-623812345793788.38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-623812345793788.38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-2599218107474.1182</v>
      </c>
      <c r="L5245" s="444">
        <f t="shared" ca="1" si="202"/>
        <v>-626411563901262.5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-626411563901262.5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-2610048182921.9272</v>
      </c>
      <c r="L5246" s="444">
        <f t="shared" ca="1" si="202"/>
        <v>-629021612084184.38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-629021612084184.38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-2620923383684.1016</v>
      </c>
      <c r="L5247" s="444">
        <f t="shared" ca="1" si="202"/>
        <v>-631642535467868.5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-631642535467868.5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-2631843897782.7852</v>
      </c>
      <c r="L5248" s="444">
        <f t="shared" ca="1" si="202"/>
        <v>-634274379365651.25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-634274379365651.25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-2642809914023.5469</v>
      </c>
      <c r="L5249" s="444">
        <f t="shared" ca="1" si="202"/>
        <v>-636917189279674.75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-636917189279674.75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-2653821621998.6445</v>
      </c>
      <c r="L5250" s="444">
        <f t="shared" ca="1" si="202"/>
        <v>-639571010901673.38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-639571010901673.38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-2664879212090.3057</v>
      </c>
      <c r="L5251" s="444">
        <f t="shared" ca="1" si="202"/>
        <v>-642235890113763.63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-642235890113763.63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-2675982875474.0151</v>
      </c>
      <c r="L5252" s="444">
        <f t="shared" ca="1" si="202"/>
        <v>-644911872989237.63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-644911872989237.63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-2687132804121.8232</v>
      </c>
      <c r="L5253" s="444">
        <f t="shared" ca="1" si="202"/>
        <v>-647599005793359.5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-647599005793359.5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-2698329190805.6646</v>
      </c>
      <c r="L5254" s="444">
        <f t="shared" ca="1" si="202"/>
        <v>-650297334984165.13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-650297334984165.13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-2709572229100.688</v>
      </c>
      <c r="L5255" s="444">
        <f t="shared" ca="1" si="202"/>
        <v>-653006907213265.88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-653006907213265.88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-2720862113388.6079</v>
      </c>
      <c r="L5256" s="444">
        <f t="shared" ca="1" si="202"/>
        <v>-655727769326654.5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-655727769326654.5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-2732199038861.0605</v>
      </c>
      <c r="L5257" s="444">
        <f t="shared" ca="1" si="202"/>
        <v>-658459968365515.5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-658459968365515.5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-2743583201522.9814</v>
      </c>
      <c r="L5258" s="444">
        <f t="shared" ca="1" si="202"/>
        <v>-661203551567038.5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-661203551567038.5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-2755014798195.9937</v>
      </c>
      <c r="L5259" s="444">
        <f t="shared" ca="1" si="202"/>
        <v>-663958566365234.5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-663958566365234.5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-2766494026521.8105</v>
      </c>
      <c r="L5260" s="444">
        <f t="shared" ca="1" si="202"/>
        <v>-666725060391756.25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-666725060391756.25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-2778021084965.6509</v>
      </c>
      <c r="L5261" s="444">
        <f t="shared" ca="1" si="202"/>
        <v>-669503081476721.88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-669503081476721.88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-2789596172819.6743</v>
      </c>
      <c r="L5262" s="444">
        <f t="shared" ca="1" si="202"/>
        <v>-672292677649541.5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-672292677649541.5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-2801219490206.4229</v>
      </c>
      <c r="L5263" s="444">
        <f t="shared" ca="1" si="202"/>
        <v>-675093897139747.88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-675093897139747.88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-2812891238082.2827</v>
      </c>
      <c r="L5264" s="444">
        <f t="shared" ca="1" si="202"/>
        <v>-677906788377830.13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-677906788377830.13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-2824611618240.959</v>
      </c>
      <c r="L5265" s="444">
        <f t="shared" ca="1" si="202"/>
        <v>-680731399996071.13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-680731399996071.13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-2836380833316.9629</v>
      </c>
      <c r="L5266" s="444">
        <f t="shared" ca="1" si="202"/>
        <v>-683567780829388.13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-683567780829388.13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-2848199086789.1172</v>
      </c>
      <c r="L5267" s="444">
        <f t="shared" ca="1" si="202"/>
        <v>-686415979916177.25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-686415979916177.25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-2860066582984.0718</v>
      </c>
      <c r="L5268" s="444">
        <f t="shared" ca="1" si="202"/>
        <v>-689276046499161.38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-689276046499161.38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-2871983527079.8389</v>
      </c>
      <c r="L5269" s="444">
        <f t="shared" ca="1" si="202"/>
        <v>-692148030026241.25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-692148030026241.25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-2883950125109.3384</v>
      </c>
      <c r="L5270" s="444">
        <f t="shared" ca="1" si="202"/>
        <v>-695031980151350.63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-695031980151350.63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-2895966583963.9609</v>
      </c>
      <c r="L5271" s="444">
        <f t="shared" ca="1" si="202"/>
        <v>-697927946735314.63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-697927946735314.63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-2908033111397.144</v>
      </c>
      <c r="L5272" s="444">
        <f t="shared" ca="1" si="202"/>
        <v>-700835979846711.75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-700835979846711.75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-2920149916027.9658</v>
      </c>
      <c r="L5273" s="444">
        <f t="shared" ca="1" si="202"/>
        <v>-703756129762739.75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-703756129762739.75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-2932317207344.749</v>
      </c>
      <c r="L5274" s="444">
        <f t="shared" ca="1" si="202"/>
        <v>-706688446970084.5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-706688446970084.5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-2944535195708.6855</v>
      </c>
      <c r="L5275" s="444">
        <f t="shared" ca="1" si="202"/>
        <v>-709632982165793.13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-709632982165793.13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-2956804092357.4712</v>
      </c>
      <c r="L5276" s="444">
        <f t="shared" ca="1" si="202"/>
        <v>-712589786258150.63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-712589786258150.63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-2969124109408.9609</v>
      </c>
      <c r="L5277" s="444">
        <f t="shared" ca="1" si="202"/>
        <v>-715558910367559.63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-715558910367559.63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-2981495459864.8315</v>
      </c>
      <c r="L5278" s="444">
        <f t="shared" ca="1" si="202"/>
        <v>-718540405827424.5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-718540405827424.5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-2993918357614.2686</v>
      </c>
      <c r="L5279" s="444">
        <f t="shared" ca="1" si="202"/>
        <v>-721534324185038.75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-721534324185038.75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-3006393017437.6616</v>
      </c>
      <c r="L5280" s="444">
        <f t="shared" ca="1" si="202"/>
        <v>-724540717202476.38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-724540717202476.38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-3018919655010.3184</v>
      </c>
      <c r="L5281" s="444">
        <f t="shared" ca="1" si="202"/>
        <v>-727559636857486.75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-727559636857486.75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-3031498486906.1948</v>
      </c>
      <c r="L5282" s="444">
        <f t="shared" ca="1" si="202"/>
        <v>-730591135344393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-730591135344393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-3044129730601.6377</v>
      </c>
      <c r="L5283" s="444">
        <f t="shared" ca="1" si="202"/>
        <v>-733635265074994.63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-733635265074994.63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-3056813604479.144</v>
      </c>
      <c r="L5284" s="444">
        <f t="shared" ca="1" si="202"/>
        <v>-736692078679473.75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-736692078679473.75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-3069550327831.1406</v>
      </c>
      <c r="L5285" s="444">
        <f t="shared" ca="1" si="202"/>
        <v>-739761629007304.88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-739761629007304.88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-3082340120863.7705</v>
      </c>
      <c r="L5286" s="444">
        <f t="shared" ca="1" si="202"/>
        <v>-742843969128168.63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-742843969128168.63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-3095183204700.7026</v>
      </c>
      <c r="L5287" s="444">
        <f t="shared" ca="1" si="202"/>
        <v>-745939152332869.38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-745939152332869.38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-3108079801386.9556</v>
      </c>
      <c r="L5288" s="444">
        <f t="shared" ca="1" si="202"/>
        <v>-749047232134256.38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-749047232134256.38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-3121030133892.7349</v>
      </c>
      <c r="L5289" s="444">
        <f t="shared" ca="1" si="202"/>
        <v>-752168262268149.13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-752168262268149.13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-3134034426117.2881</v>
      </c>
      <c r="L5290" s="444">
        <f t="shared" ca="1" si="202"/>
        <v>-755302296694266.38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-755302296694266.38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-3147092902892.7764</v>
      </c>
      <c r="L5291" s="444">
        <f t="shared" ca="1" si="202"/>
        <v>-758449389597159.13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-758449389597159.13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-3160205789988.1631</v>
      </c>
      <c r="L5292" s="444">
        <f t="shared" ca="1" si="202"/>
        <v>-761609595387147.25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-761609595387147.25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-3173373314113.1133</v>
      </c>
      <c r="L5293" s="444">
        <f t="shared" ca="1" si="202"/>
        <v>-764782968701260.38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-764782968701260.38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-3186595702921.918</v>
      </c>
      <c r="L5294" s="444">
        <f t="shared" ca="1" si="202"/>
        <v>-767969564404182.25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-767969564404182.25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-3199873185017.4258</v>
      </c>
      <c r="L5295" s="444">
        <f t="shared" ca="1" si="202"/>
        <v>-771169437589199.63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-771169437589199.63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-3213205989954.9985</v>
      </c>
      <c r="L5296" s="444">
        <f t="shared" ca="1" si="202"/>
        <v>-774382643579154.63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-774382643579154.63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-3226594348246.4775</v>
      </c>
      <c r="L5297" s="444">
        <f t="shared" ca="1" si="202"/>
        <v>-777609237927401.13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-777609237927401.13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-3240038491364.1714</v>
      </c>
      <c r="L5298" s="444">
        <f t="shared" ca="1" si="202"/>
        <v>-780849276418765.25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-780849276418765.25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-3253538651744.855</v>
      </c>
      <c r="L5299" s="444">
        <f t="shared" ca="1" si="202"/>
        <v>-784102815070510.13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-784102815070510.13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-3267095062793.792</v>
      </c>
      <c r="L5300" s="444">
        <f t="shared" ca="1" si="202"/>
        <v>-787369910133303.88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-787369910133303.88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-3280707958888.7661</v>
      </c>
      <c r="L5301" s="444">
        <f t="shared" ca="1" si="202"/>
        <v>-790650618092192.63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-790650618092192.63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-3294377575384.1357</v>
      </c>
      <c r="L5302" s="444">
        <f t="shared" ca="1" si="202"/>
        <v>-793944995667576.75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-793944995667576.75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-3308104148614.9033</v>
      </c>
      <c r="L5303" s="444">
        <f t="shared" ca="1" si="202"/>
        <v>-797253099816191.63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-797253099816191.63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-3321887915900.7983</v>
      </c>
      <c r="L5304" s="444">
        <f t="shared" ca="1" si="202"/>
        <v>-800574987732092.38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-800574987732092.38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-3335729115550.3848</v>
      </c>
      <c r="L5305" s="444">
        <f t="shared" ca="1" si="202"/>
        <v>-803910716847642.75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-803910716847642.75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-3349627986865.1782</v>
      </c>
      <c r="L5306" s="444">
        <f t="shared" ca="1" si="202"/>
        <v>-807260344834507.88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-807260344834507.88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-3363584770143.7827</v>
      </c>
      <c r="L5307" s="444">
        <f t="shared" ca="1" si="202"/>
        <v>-810623929604651.63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-810623929604651.63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-3377599706686.0483</v>
      </c>
      <c r="L5308" s="444">
        <f t="shared" ca="1" si="202"/>
        <v>-814001529311337.63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-814001529311337.63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-3391673038797.2402</v>
      </c>
      <c r="L5309" s="444">
        <f t="shared" ca="1" si="202"/>
        <v>-817393202350134.88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-817393202350134.88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-3405805009792.2285</v>
      </c>
      <c r="L5310" s="444">
        <f t="shared" ca="1" si="202"/>
        <v>-820799007359927.13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-820799007359927.13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-3419995863999.6963</v>
      </c>
      <c r="L5311" s="444">
        <f t="shared" ca="1" si="202"/>
        <v>-824219003223926.88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-824219003223926.88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-3434245846766.3618</v>
      </c>
      <c r="L5312" s="444">
        <f t="shared" ca="1" si="202"/>
        <v>-827653249070693.25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-827653249070693.25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-3448555204461.2217</v>
      </c>
      <c r="L5313" s="444">
        <f t="shared" ca="1" si="202"/>
        <v>-831101804275154.5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-831101804275154.5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-3462924184479.8105</v>
      </c>
      <c r="L5314" s="444">
        <f t="shared" ca="1" si="202"/>
        <v>-834564728459634.25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-834564728459634.25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-3477353035248.4761</v>
      </c>
      <c r="L5315" s="444">
        <f t="shared" ca="1" si="202"/>
        <v>-838042081494882.75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-838042081494882.75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-3491842006228.6782</v>
      </c>
      <c r="L5316" s="444">
        <f t="shared" ca="1" si="202"/>
        <v>-841533923501111.38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-841533923501111.38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-3506391347921.2974</v>
      </c>
      <c r="L5317" s="444">
        <f t="shared" ca="1" si="202"/>
        <v>-845040314849032.63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-845040314849032.63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-3521001311870.9692</v>
      </c>
      <c r="L5318" s="444">
        <f t="shared" ca="1" si="202"/>
        <v>-848561316160903.63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-848561316160903.63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-3535672150670.4316</v>
      </c>
      <c r="L5319" s="444">
        <f t="shared" ca="1" si="202"/>
        <v>-852096988311574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-852096988311574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-3550404117964.8916</v>
      </c>
      <c r="L5320" s="444">
        <f t="shared" ca="1" si="202"/>
        <v>-855647392429538.88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-855647392429538.88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-3565197468456.4121</v>
      </c>
      <c r="L5321" s="444">
        <f t="shared" ca="1" si="202"/>
        <v>-859212589897995.25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-859212589897995.25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-3580052457908.3135</v>
      </c>
      <c r="L5322" s="444">
        <f t="shared" ca="1" si="202"/>
        <v>-862792642355903.63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-862792642355903.63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-3594969343149.5981</v>
      </c>
      <c r="L5323" s="444">
        <f t="shared" ca="1" si="202"/>
        <v>-866387611699053.25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-866387611699053.25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-3609948382079.3887</v>
      </c>
      <c r="L5324" s="444">
        <f t="shared" ca="1" si="202"/>
        <v>-869997560081132.63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-869997560081132.63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-3624989833671.3857</v>
      </c>
      <c r="L5325" s="444">
        <f t="shared" ca="1" si="202"/>
        <v>-873622549914804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-873622549914804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-3640093957978.3501</v>
      </c>
      <c r="L5326" s="444">
        <f t="shared" ca="1" si="202"/>
        <v>-877262643872782.38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-877262643872782.38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-3655261016136.5938</v>
      </c>
      <c r="L5327" s="444">
        <f t="shared" ca="1" si="202"/>
        <v>-880917904888919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-880917904888919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-3670491270370.4956</v>
      </c>
      <c r="L5328" s="444">
        <f t="shared" ca="1" si="202"/>
        <v>-884588396159289.5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-884588396159289.5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-3685784983997.0391</v>
      </c>
      <c r="L5329" s="444">
        <f t="shared" ca="1" si="202"/>
        <v>-888274181143286.5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-888274181143286.5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-3701142421430.3604</v>
      </c>
      <c r="L5330" s="444">
        <f t="shared" ca="1" si="202"/>
        <v>-891975323564716.88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-891975323564716.88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-3716563848186.3208</v>
      </c>
      <c r="L5331" s="444">
        <f t="shared" ca="1" si="202"/>
        <v>-895691887412903.25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-895691887412903.25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-3732049530887.0967</v>
      </c>
      <c r="L5332" s="444">
        <f t="shared" ca="1" si="202"/>
        <v>-899423936943790.38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-899423936943790.38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-3747599737265.7935</v>
      </c>
      <c r="L5333" s="444">
        <f t="shared" ca="1" si="202"/>
        <v>-903171536681056.13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-903171536681056.13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-3763214736171.0669</v>
      </c>
      <c r="L5334" s="444">
        <f t="shared" ca="1" si="202"/>
        <v>-906934751417227.25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-906934751417227.25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-3778894797571.7803</v>
      </c>
      <c r="L5335" s="444">
        <f t="shared" ca="1" si="202"/>
        <v>-910713646214799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-910713646214799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-3794640192561.6626</v>
      </c>
      <c r="L5336" s="444">
        <f t="shared" ca="1" si="202"/>
        <v>-914508286407360.63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-914508286407360.63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-3810451193364.002</v>
      </c>
      <c r="L5337" s="444">
        <f t="shared" ca="1" si="202"/>
        <v>-918318737600724.63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-918318737600724.63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-3826328073336.3521</v>
      </c>
      <c r="L5338" s="444">
        <f t="shared" ca="1" si="202"/>
        <v>-922145065674061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-922145065674061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-3842271106975.2539</v>
      </c>
      <c r="L5339" s="444">
        <f t="shared" ca="1" si="202"/>
        <v>-925987336781036.25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-925987336781036.25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-3858280569920.9839</v>
      </c>
      <c r="L5340" s="444">
        <f t="shared" ca="1" si="202"/>
        <v>-929845617350957.25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-929845617350957.25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-3874356738962.3218</v>
      </c>
      <c r="L5341" s="444">
        <f t="shared" ca="1" si="202"/>
        <v>-933719974089919.63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-933719974089919.63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-3890499892041.332</v>
      </c>
      <c r="L5342" s="444">
        <f t="shared" ca="1" si="202"/>
        <v>-937610473981961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-937610473981961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-3906710308258.1714</v>
      </c>
      <c r="L5343" s="444">
        <f t="shared" ca="1" si="202"/>
        <v>-941517184290219.13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-941517184290219.13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-3922988267875.9131</v>
      </c>
      <c r="L5344" s="444">
        <f t="shared" ca="1" si="202"/>
        <v>-945440172558095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-945440172558095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-3939334052325.396</v>
      </c>
      <c r="L5345" s="444">
        <f t="shared" ca="1" si="202"/>
        <v>-949379506610420.38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-949379506610420.38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-3955747944210.085</v>
      </c>
      <c r="L5346" s="444">
        <f t="shared" ca="1" si="202"/>
        <v>-953335254554630.5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-953335254554630.5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-3972230227310.96</v>
      </c>
      <c r="L5347" s="444">
        <f t="shared" ca="1" si="202"/>
        <v>-957307484781941.5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-957307484781941.5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-3988781186591.4229</v>
      </c>
      <c r="L5348" s="444">
        <f t="shared" ca="1" si="202"/>
        <v>-961296265968532.88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-961296265968532.88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-4005401108202.2202</v>
      </c>
      <c r="L5349" s="444">
        <f t="shared" ca="1" si="202"/>
        <v>-965301667076735.13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-965301667076735.13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-4022090279486.3965</v>
      </c>
      <c r="L5350" s="444">
        <f t="shared" ca="1" si="202"/>
        <v>-969323757356221.5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-969323757356221.5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-4038848988984.2563</v>
      </c>
      <c r="L5351" s="444">
        <f t="shared" ca="1" si="202"/>
        <v>-973362606345205.75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-973362606345205.75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-4055677526438.3574</v>
      </c>
      <c r="L5352" s="444">
        <f t="shared" ca="1" si="202"/>
        <v>-977418283871644.13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-977418283871644.13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-4072576182798.5171</v>
      </c>
      <c r="L5353" s="444">
        <f t="shared" ca="1" si="202"/>
        <v>-981490860054442.63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-981490860054442.63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-4089545250226.8442</v>
      </c>
      <c r="L5354" s="444">
        <f t="shared" ca="1" si="202"/>
        <v>-985580405304669.5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-985580405304669.5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-4106585022102.7896</v>
      </c>
      <c r="L5355" s="444">
        <f t="shared" ca="1" si="202"/>
        <v>-989686990326772.25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-989686990326772.25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-4123695793028.2178</v>
      </c>
      <c r="L5356" s="444">
        <f t="shared" ca="1" si="202"/>
        <v>-993810686119800.5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-993810686119800.5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-4140877858832.5024</v>
      </c>
      <c r="L5357" s="444">
        <f t="shared" ca="1" si="202"/>
        <v>-997951563978633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-997951563978633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-4158131516577.6372</v>
      </c>
      <c r="L5358" s="444">
        <f t="shared" ca="1" si="202"/>
        <v>-1002109695495210.6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-1002109695495210.6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-4175457064563.3774</v>
      </c>
      <c r="L5359" s="444">
        <f t="shared" ca="1" si="202"/>
        <v>-1006285152559774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-1006285152559774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-4192854802332.3916</v>
      </c>
      <c r="L5360" s="444">
        <f t="shared" ca="1" si="202"/>
        <v>-1010478007362106.4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-1010478007362106.4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-4210325030675.4438</v>
      </c>
      <c r="L5361" s="444">
        <f t="shared" ca="1" si="202"/>
        <v>-1014688332392781.9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-1014688332392781.9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-4227868051636.5903</v>
      </c>
      <c r="L5362" s="444">
        <f t="shared" ca="1" si="202"/>
        <v>-1018916200444418.5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-1018916200444418.5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-4245484168518.4102</v>
      </c>
      <c r="L5363" s="444">
        <f t="shared" ref="L5363:L5617" ca="1" si="207">I5363-J5363+K5363</f>
        <v>-1023161684612936.9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-1023161684612936.9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-4263173685887.2373</v>
      </c>
      <c r="L5364" s="444">
        <f t="shared" ca="1" si="207"/>
        <v>-1027424858298824.1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-1027424858298824.1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-4280936909578.4331</v>
      </c>
      <c r="L5365" s="444">
        <f t="shared" ca="1" si="207"/>
        <v>-1031705795208402.5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-1031705795208402.5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-4298774146701.6772</v>
      </c>
      <c r="L5366" s="444">
        <f t="shared" ca="1" si="207"/>
        <v>-1036004569355104.1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-1036004569355104.1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-4316685705646.2666</v>
      </c>
      <c r="L5367" s="444">
        <f t="shared" ca="1" si="207"/>
        <v>-1040321255060750.4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-1040321255060750.4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-4334671896086.46</v>
      </c>
      <c r="L5368" s="444">
        <f t="shared" ca="1" si="207"/>
        <v>-1044655926956836.9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-1044655926956836.9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-4352733028986.8208</v>
      </c>
      <c r="L5369" s="444">
        <f t="shared" ca="1" si="207"/>
        <v>-1049008659985823.8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-1049008659985823.8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-4370869416607.5991</v>
      </c>
      <c r="L5370" s="444">
        <f t="shared" ca="1" si="207"/>
        <v>-1053379529402431.4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-1053379529402431.4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-4389081372510.1309</v>
      </c>
      <c r="L5371" s="444">
        <f t="shared" ca="1" si="207"/>
        <v>-1057768610774941.5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-1057768610774941.5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-4407369211562.2559</v>
      </c>
      <c r="L5372" s="444">
        <f t="shared" ca="1" si="207"/>
        <v>-1062175979986503.8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-1062175979986503.8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-4425733249943.7656</v>
      </c>
      <c r="L5373" s="444">
        <f t="shared" ca="1" si="207"/>
        <v>-1066601713236447.5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-1066601713236447.5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-4444173805151.8643</v>
      </c>
      <c r="L5374" s="444">
        <f t="shared" ca="1" si="207"/>
        <v>-1071045887041599.4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-1071045887041599.4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-4462691196006.6631</v>
      </c>
      <c r="L5375" s="444">
        <f t="shared" ca="1" si="207"/>
        <v>-1075508578237606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-1075508578237606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-4481285742656.6914</v>
      </c>
      <c r="L5376" s="444">
        <f t="shared" ca="1" si="207"/>
        <v>-1079989863980262.8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-1079989863980262.8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-4499957766584.4277</v>
      </c>
      <c r="L5377" s="444">
        <f t="shared" ca="1" si="207"/>
        <v>-1084489821746847.1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-1084489821746847.1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-4518707590611.8633</v>
      </c>
      <c r="L5378" s="444">
        <f t="shared" ca="1" si="207"/>
        <v>-1089008529337459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-1089008529337459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-4537535538906.0801</v>
      </c>
      <c r="L5379" s="444">
        <f t="shared" ca="1" si="207"/>
        <v>-1093546064876365.1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-1093546064876365.1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-4556441936984.8545</v>
      </c>
      <c r="L5380" s="444">
        <f t="shared" ca="1" si="207"/>
        <v>-1098102506813350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-1098102506813350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-4575427111722.292</v>
      </c>
      <c r="L5381" s="444">
        <f t="shared" ca="1" si="207"/>
        <v>-1102677933925072.3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-1102677933925072.3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-4594491391354.4678</v>
      </c>
      <c r="L5382" s="444">
        <f t="shared" ca="1" si="207"/>
        <v>-1107272425316426.8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-1107272425316426.8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-4613635105485.1113</v>
      </c>
      <c r="L5383" s="444">
        <f t="shared" ca="1" si="207"/>
        <v>-1111886060421911.9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-1111886060421911.9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-4632858585091.2998</v>
      </c>
      <c r="L5384" s="444">
        <f t="shared" ca="1" si="207"/>
        <v>-1116518919007003.1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-1116518919007003.1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-4652162162529.1797</v>
      </c>
      <c r="L5385" s="444">
        <f t="shared" ca="1" si="207"/>
        <v>-1121171081169532.3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-1121171081169532.3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-4671546171539.7178</v>
      </c>
      <c r="L5386" s="444">
        <f t="shared" ca="1" si="207"/>
        <v>-1125842627341072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-1125842627341072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-4691010947254.4658</v>
      </c>
      <c r="L5387" s="444">
        <f t="shared" ca="1" si="207"/>
        <v>-1130533638288326.5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-1130533638288326.5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-4710556826201.3604</v>
      </c>
      <c r="L5388" s="444">
        <f t="shared" ca="1" si="207"/>
        <v>-1135244195114527.8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-1135244195114527.8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-4730184146310.5322</v>
      </c>
      <c r="L5389" s="444">
        <f t="shared" ca="1" si="207"/>
        <v>-1139974379260838.3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-1139974379260838.3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-4749893246920.1592</v>
      </c>
      <c r="L5390" s="444">
        <f t="shared" ca="1" si="207"/>
        <v>-1144724272507758.5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-1144724272507758.5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-4769684468782.3271</v>
      </c>
      <c r="L5391" s="444">
        <f t="shared" ca="1" si="207"/>
        <v>-1149493956976540.8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-1149493956976540.8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-4789558154068.9199</v>
      </c>
      <c r="L5392" s="444">
        <f t="shared" ca="1" si="207"/>
        <v>-1154283515130609.8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-1154283515130609.8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-4809514646377.541</v>
      </c>
      <c r="L5393" s="444">
        <f t="shared" ca="1" si="207"/>
        <v>-1159093029776987.3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-1159093029776987.3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-4829554290737.4473</v>
      </c>
      <c r="L5394" s="444">
        <f t="shared" ca="1" si="207"/>
        <v>-1163922584067724.8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-1163922584067724.8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-4849677433615.5195</v>
      </c>
      <c r="L5395" s="444">
        <f t="shared" ca="1" si="207"/>
        <v>-1168772261501340.3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-1168772261501340.3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-4869884422922.251</v>
      </c>
      <c r="L5396" s="444">
        <f t="shared" ca="1" si="207"/>
        <v>-1173642145924262.5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-1173642145924262.5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-4890175608017.7607</v>
      </c>
      <c r="L5397" s="444">
        <f t="shared" ca="1" si="207"/>
        <v>-1178532321532280.3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-1178532321532280.3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-4910551339717.834</v>
      </c>
      <c r="L5398" s="444">
        <f t="shared" ca="1" si="207"/>
        <v>-1183442872871998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-1183442872871998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-4931011970299.9912</v>
      </c>
      <c r="L5399" s="444">
        <f t="shared" ca="1" si="207"/>
        <v>-1188373884842298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-1188373884842298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-4951557853509.5752</v>
      </c>
      <c r="L5400" s="444">
        <f t="shared" ca="1" si="207"/>
        <v>-1193325442695807.5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-1193325442695807.5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-4972189344565.8643</v>
      </c>
      <c r="L5401" s="444">
        <f t="shared" ca="1" si="207"/>
        <v>-1198297632040373.3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-1198297632040373.3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-4992906800168.2217</v>
      </c>
      <c r="L5402" s="444">
        <f t="shared" ca="1" si="207"/>
        <v>-1203290538840541.5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-1203290538840541.5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-5013710578502.2559</v>
      </c>
      <c r="L5403" s="444">
        <f t="shared" ca="1" si="207"/>
        <v>-1208304249419043.8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-1208304249419043.8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-5034601039246.0156</v>
      </c>
      <c r="L5404" s="444">
        <f t="shared" ca="1" si="207"/>
        <v>-1213338850458289.8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-1213338850458289.8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-5055578543576.207</v>
      </c>
      <c r="L5405" s="444">
        <f t="shared" ca="1" si="207"/>
        <v>-1218394429001866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-1218394429001866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-5076643454174.4414</v>
      </c>
      <c r="L5406" s="444">
        <f t="shared" ca="1" si="207"/>
        <v>-1223471072456040.5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-1223471072456040.5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-5097796135233.502</v>
      </c>
      <c r="L5407" s="444">
        <f t="shared" ca="1" si="207"/>
        <v>-1228568868591274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-1228568868591274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-5119036952463.6416</v>
      </c>
      <c r="L5408" s="444">
        <f t="shared" ca="1" si="207"/>
        <v>-1233687905543737.8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-1233687905543737.8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-5140366273098.9072</v>
      </c>
      <c r="L5409" s="444">
        <f t="shared" ca="1" si="207"/>
        <v>-1238828271816836.8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-1238828271816836.8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-5161784465903.4863</v>
      </c>
      <c r="L5410" s="444">
        <f t="shared" ca="1" si="207"/>
        <v>-1243990056282740.3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-1243990056282740.3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-5183291901178.084</v>
      </c>
      <c r="L5411" s="444">
        <f t="shared" ca="1" si="207"/>
        <v>-1249173348183918.3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-1249173348183918.3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-5204888950766.3262</v>
      </c>
      <c r="L5412" s="444">
        <f t="shared" ca="1" si="207"/>
        <v>-1254378237134684.5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-1254378237134684.5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-5226575988061.1855</v>
      </c>
      <c r="L5413" s="444">
        <f t="shared" ca="1" si="207"/>
        <v>-1259604813122745.8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-1259604813122745.8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-5248353388011.4404</v>
      </c>
      <c r="L5414" s="444">
        <f t="shared" ca="1" si="207"/>
        <v>-1264853166510757.3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-1264853166510757.3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-5270221527128.1553</v>
      </c>
      <c r="L5415" s="444">
        <f t="shared" ca="1" si="207"/>
        <v>-1270123388037885.5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-1270123388037885.5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-5292180783491.1895</v>
      </c>
      <c r="L5416" s="444">
        <f t="shared" ca="1" si="207"/>
        <v>-1275415568821376.8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-1275415568821376.8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-5314231536755.7363</v>
      </c>
      <c r="L5417" s="444">
        <f t="shared" ca="1" si="207"/>
        <v>-1280729800358132.5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-1280729800358132.5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-5336374168158.8857</v>
      </c>
      <c r="L5418" s="444">
        <f t="shared" ca="1" si="207"/>
        <v>-1286066174526291.5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-1286066174526291.5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-5358609060526.2148</v>
      </c>
      <c r="L5419" s="444">
        <f t="shared" ca="1" si="207"/>
        <v>-1291424783586817.8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-1291424783586817.8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-5380936598278.4072</v>
      </c>
      <c r="L5420" s="444">
        <f t="shared" ca="1" si="207"/>
        <v>-1296805720185096.3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-1296805720185096.3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-5403357167437.9014</v>
      </c>
      <c r="L5421" s="444">
        <f t="shared" ca="1" si="207"/>
        <v>-1302209077352534.3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-1302209077352534.3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-5425871155635.5596</v>
      </c>
      <c r="L5422" s="444">
        <f t="shared" ca="1" si="207"/>
        <v>-1307634948508169.8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-1307634948508169.8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-5448478952117.374</v>
      </c>
      <c r="L5423" s="444">
        <f t="shared" ca="1" si="207"/>
        <v>-1313083427460287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-1313083427460287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-5471180947751.1953</v>
      </c>
      <c r="L5424" s="444">
        <f t="shared" ca="1" si="207"/>
        <v>-1318554608408038.3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-1318554608408038.3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-5493977535033.4922</v>
      </c>
      <c r="L5425" s="444">
        <f t="shared" ca="1" si="207"/>
        <v>-1324048585943071.8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-1324048585943071.8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-5516869108096.1318</v>
      </c>
      <c r="L5426" s="444">
        <f t="shared" ca="1" si="207"/>
        <v>-1329565455051168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-1329565455051168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-5539856062713.2002</v>
      </c>
      <c r="L5427" s="444">
        <f t="shared" ca="1" si="207"/>
        <v>-1335105311113881.3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-1335105311113881.3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-5562938796307.8389</v>
      </c>
      <c r="L5428" s="444">
        <f t="shared" ca="1" si="207"/>
        <v>-1340668249910189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-1340668249910189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-5586117707959.1211</v>
      </c>
      <c r="L5429" s="444">
        <f t="shared" ca="1" si="207"/>
        <v>-1346254367618148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-1346254367618148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-5609393198408.9502</v>
      </c>
      <c r="L5430" s="444">
        <f t="shared" ca="1" si="207"/>
        <v>-1351863760816557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-1351863760816557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-5632765670068.9873</v>
      </c>
      <c r="L5431" s="444">
        <f t="shared" ca="1" si="207"/>
        <v>-1357496526486626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-1357496526486626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-5656235527027.6084</v>
      </c>
      <c r="L5432" s="444">
        <f t="shared" ca="1" si="207"/>
        <v>-1363152762013653.5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-1363152762013653.5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-5679803175056.8896</v>
      </c>
      <c r="L5433" s="444">
        <f t="shared" ca="1" si="207"/>
        <v>-1368832565188710.5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-1368832565188710.5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-5703469021619.627</v>
      </c>
      <c r="L5434" s="444">
        <f t="shared" ca="1" si="207"/>
        <v>-1374536034210330.3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-1374536034210330.3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-5727233475876.376</v>
      </c>
      <c r="L5435" s="444">
        <f t="shared" ca="1" si="207"/>
        <v>-1380263267686206.8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-1380263267686206.8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-5751096948692.5283</v>
      </c>
      <c r="L5436" s="444">
        <f t="shared" ca="1" si="207"/>
        <v>-1386014364634899.3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-1386014364634899.3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-5775059852645.4131</v>
      </c>
      <c r="L5437" s="444">
        <f t="shared" ca="1" si="207"/>
        <v>-1391789424487544.8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-1391789424487544.8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-5799122602031.4365</v>
      </c>
      <c r="L5438" s="444">
        <f t="shared" ca="1" si="207"/>
        <v>-1397588547089576.3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-1397588547089576.3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-5823285612873.2344</v>
      </c>
      <c r="L5439" s="444">
        <f t="shared" ca="1" si="207"/>
        <v>-1403411832702449.5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-1403411832702449.5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-5847549302926.873</v>
      </c>
      <c r="L5440" s="444">
        <f t="shared" ca="1" si="207"/>
        <v>-1409259382005376.3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-1409259382005376.3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-5871914091689.0674</v>
      </c>
      <c r="L5441" s="444">
        <f t="shared" ca="1" si="207"/>
        <v>-1415131296097065.3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-1415131296097065.3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-5896380400404.4385</v>
      </c>
      <c r="L5442" s="444">
        <f t="shared" ca="1" si="207"/>
        <v>-1421027676497469.8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-1421027676497469.8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-5920948652072.791</v>
      </c>
      <c r="L5443" s="444">
        <f t="shared" ca="1" si="207"/>
        <v>-1426948625149542.5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-1426948625149542.5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-5945619271456.4268</v>
      </c>
      <c r="L5444" s="444">
        <f t="shared" ca="1" si="207"/>
        <v>-1432894244420999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-1432894244420999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-5970392685087.4961</v>
      </c>
      <c r="L5445" s="444">
        <f t="shared" ca="1" si="207"/>
        <v>-1438864637106086.5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-1438864637106086.5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-5995269321275.3604</v>
      </c>
      <c r="L5446" s="444">
        <f t="shared" ca="1" si="207"/>
        <v>-1444859906427361.8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-1444859906427361.8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-6020249610114.0068</v>
      </c>
      <c r="L5447" s="444">
        <f t="shared" ca="1" si="207"/>
        <v>-1450880156037475.8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-1450880156037475.8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-6045333983489.4824</v>
      </c>
      <c r="L5448" s="444">
        <f t="shared" ca="1" si="207"/>
        <v>-1456925490020965.3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-1456925490020965.3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-6070522875087.3555</v>
      </c>
      <c r="L5449" s="444">
        <f t="shared" ca="1" si="207"/>
        <v>-1462996012896052.5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-1462996012896052.5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-6095816720400.2188</v>
      </c>
      <c r="L5450" s="444">
        <f t="shared" ca="1" si="207"/>
        <v>-1469091829616452.8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-1469091829616452.8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-6121215956735.2197</v>
      </c>
      <c r="L5451" s="444">
        <f t="shared" ca="1" si="207"/>
        <v>-1475213045573188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-1475213045573188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-6146721023221.6162</v>
      </c>
      <c r="L5452" s="444">
        <f t="shared" ca="1" si="207"/>
        <v>-1481359766596409.5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-1481359766596409.5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-6172332360818.373</v>
      </c>
      <c r="L5453" s="444">
        <f t="shared" ca="1" si="207"/>
        <v>-1487532098957227.8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-1487532098957227.8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-6198050412321.7822</v>
      </c>
      <c r="L5454" s="444">
        <f t="shared" ca="1" si="207"/>
        <v>-1493730149369549.5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-1493730149369549.5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-6223875622373.123</v>
      </c>
      <c r="L5455" s="444">
        <f t="shared" ca="1" si="207"/>
        <v>-1499954024991922.5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-1499954024991922.5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-6249808437466.3438</v>
      </c>
      <c r="L5456" s="444">
        <f t="shared" ca="1" si="207"/>
        <v>-1506203833429388.8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-1506203833429388.8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-6275849305955.7861</v>
      </c>
      <c r="L5457" s="444">
        <f t="shared" ca="1" si="207"/>
        <v>-1512479682735344.5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-1512479682735344.5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-6301998678063.9355</v>
      </c>
      <c r="L5458" s="444">
        <f t="shared" ca="1" si="207"/>
        <v>-1518781681413408.5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-1518781681413408.5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-6328257005889.2021</v>
      </c>
      <c r="L5459" s="444">
        <f t="shared" ca="1" si="207"/>
        <v>-1525109938419297.8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-1525109938419297.8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-6354624743413.7402</v>
      </c>
      <c r="L5460" s="444">
        <f t="shared" ca="1" si="207"/>
        <v>-1531464563162711.5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-1531464563162711.5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-6381102346511.2979</v>
      </c>
      <c r="L5461" s="444">
        <f t="shared" ca="1" si="207"/>
        <v>-1537845665509222.8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-1537845665509222.8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-6407690272955.0947</v>
      </c>
      <c r="L5462" s="444">
        <f t="shared" ca="1" si="207"/>
        <v>-1544253355782177.8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-1544253355782177.8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-6434388982425.7402</v>
      </c>
      <c r="L5463" s="444">
        <f t="shared" ca="1" si="207"/>
        <v>-1550687744764603.5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-1550687744764603.5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-6461198936519.1816</v>
      </c>
      <c r="L5464" s="444">
        <f t="shared" ca="1" si="207"/>
        <v>-1557148943701122.8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-1557148943701122.8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-6488120598754.6777</v>
      </c>
      <c r="L5465" s="444">
        <f t="shared" ca="1" si="207"/>
        <v>-1563637064299877.5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-1563637064299877.5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-6515154434582.8232</v>
      </c>
      <c r="L5466" s="444">
        <f t="shared" ca="1" si="207"/>
        <v>-1570152218734460.3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-1570152218734460.3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-6542300911393.584</v>
      </c>
      <c r="L5467" s="444">
        <f t="shared" ca="1" si="207"/>
        <v>-1576694519645853.8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-1576694519645853.8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-6569560498524.3906</v>
      </c>
      <c r="L5468" s="444">
        <f t="shared" ca="1" si="207"/>
        <v>-1583264080144378.3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-1583264080144378.3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-6596933667268.2422</v>
      </c>
      <c r="L5469" s="444">
        <f t="shared" ca="1" si="207"/>
        <v>-1589861013811646.5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-1589861013811646.5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-6624420890881.8604</v>
      </c>
      <c r="L5470" s="444">
        <f t="shared" ca="1" si="207"/>
        <v>-1596485434702528.3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-1596485434702528.3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-6652022644593.8672</v>
      </c>
      <c r="L5471" s="444">
        <f t="shared" ca="1" si="207"/>
        <v>-1603137457347122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-1603137457347122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-6679739405613.0078</v>
      </c>
      <c r="L5472" s="444">
        <f t="shared" ca="1" si="207"/>
        <v>-1609817196752735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-1609817196752735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-6707571653136.3955</v>
      </c>
      <c r="L5473" s="444">
        <f t="shared" ca="1" si="207"/>
        <v>-1616524768405871.5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-1616524768405871.5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-6735519868357.7979</v>
      </c>
      <c r="L5474" s="444">
        <f t="shared" ca="1" si="207"/>
        <v>-1623260288274229.3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-1623260288274229.3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-6763584534475.9551</v>
      </c>
      <c r="L5475" s="444">
        <f t="shared" ca="1" si="207"/>
        <v>-1630023872808705.3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-1630023872808705.3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-6791766136702.9385</v>
      </c>
      <c r="L5476" s="444">
        <f t="shared" ca="1" si="207"/>
        <v>-1636815638945408.3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-1636815638945408.3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-6820065162272.5342</v>
      </c>
      <c r="L5477" s="444">
        <f t="shared" ca="1" si="207"/>
        <v>-1643635704107680.8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-1643635704107680.8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-6848482100448.6699</v>
      </c>
      <c r="L5478" s="444">
        <f t="shared" ca="1" si="207"/>
        <v>-1650484186208129.5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-1650484186208129.5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-6877017442533.873</v>
      </c>
      <c r="L5479" s="444">
        <f t="shared" ca="1" si="207"/>
        <v>-1657361203650663.3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-1657361203650663.3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-6905671681877.7637</v>
      </c>
      <c r="L5480" s="444">
        <f t="shared" ca="1" si="207"/>
        <v>-1664266875332541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-1664266875332541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-6934445313885.5879</v>
      </c>
      <c r="L5481" s="444">
        <f t="shared" ca="1" si="207"/>
        <v>-1671201320646426.5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-1671201320646426.5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-6963338836026.7773</v>
      </c>
      <c r="L5482" s="444">
        <f t="shared" ca="1" si="207"/>
        <v>-1678164659482453.3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-1678164659482453.3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-6992352747843.5547</v>
      </c>
      <c r="L5483" s="444">
        <f t="shared" ca="1" si="207"/>
        <v>-1685157012230296.8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-1685157012230296.8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-7021487550959.5693</v>
      </c>
      <c r="L5484" s="444">
        <f t="shared" ca="1" si="207"/>
        <v>-1692178499781256.3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-1692178499781256.3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-7050743749088.5674</v>
      </c>
      <c r="L5485" s="444">
        <f t="shared" ca="1" si="207"/>
        <v>-1699229243530344.8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-1699229243530344.8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-7080121848043.1025</v>
      </c>
      <c r="L5486" s="444">
        <f t="shared" ca="1" si="207"/>
        <v>-1706309365378387.8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-1706309365378387.8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-7109622355743.2822</v>
      </c>
      <c r="L5487" s="444">
        <f t="shared" ca="1" si="207"/>
        <v>-1713418987734131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-1713418987734131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-7139245782225.5459</v>
      </c>
      <c r="L5488" s="444">
        <f t="shared" ca="1" si="207"/>
        <v>-1720558233516356.5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-1720558233516356.5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-7168992639651.4854</v>
      </c>
      <c r="L5489" s="444">
        <f t="shared" ca="1" si="207"/>
        <v>-1727727226156008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-1727727226156008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-7198863442316.7002</v>
      </c>
      <c r="L5490" s="444">
        <f t="shared" ca="1" si="207"/>
        <v>-1734926089598324.8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-1734926089598324.8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-7228858706659.6865</v>
      </c>
      <c r="L5491" s="444">
        <f t="shared" ca="1" si="207"/>
        <v>-1742154948304984.5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-1742154948304984.5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-7258978951270.7686</v>
      </c>
      <c r="L5492" s="444">
        <f t="shared" ca="1" si="207"/>
        <v>-1749413927256255.3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-1749413927256255.3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-7289224696901.0635</v>
      </c>
      <c r="L5493" s="444">
        <f t="shared" ca="1" si="207"/>
        <v>-1756703151953156.3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-1756703151953156.3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-7319596466471.4844</v>
      </c>
      <c r="L5494" s="444">
        <f t="shared" ca="1" si="207"/>
        <v>-1764022748419627.8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-1764022748419627.8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-7350094785081.7813</v>
      </c>
      <c r="L5495" s="444">
        <f t="shared" ca="1" si="207"/>
        <v>-1771372843204709.5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-1771372843204709.5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-7380720180019.623</v>
      </c>
      <c r="L5496" s="444">
        <f t="shared" ca="1" si="207"/>
        <v>-1778753563384729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-1778753563384729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-7411473180769.7041</v>
      </c>
      <c r="L5497" s="444">
        <f t="shared" ca="1" si="207"/>
        <v>-1786165036565498.8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-1786165036565498.8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-7442354319022.9111</v>
      </c>
      <c r="L5498" s="444">
        <f t="shared" ca="1" si="207"/>
        <v>-1793607390884521.8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-1793607390884521.8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-7473364128685.5068</v>
      </c>
      <c r="L5499" s="444">
        <f t="shared" ca="1" si="207"/>
        <v>-1801080755013207.3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-1801080755013207.3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-7504503145888.3633</v>
      </c>
      <c r="L5500" s="444">
        <f t="shared" ca="1" si="207"/>
        <v>-1808585258159095.5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-1808585258159095.5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-7535771908996.2314</v>
      </c>
      <c r="L5501" s="444">
        <f t="shared" ca="1" si="207"/>
        <v>-1816121030068091.8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-1816121030068091.8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-7567170958617.0488</v>
      </c>
      <c r="L5502" s="444">
        <f t="shared" ca="1" si="207"/>
        <v>-1823688201026708.8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-1823688201026708.8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-7598700837611.2871</v>
      </c>
      <c r="L5503" s="444">
        <f t="shared" ca="1" si="207"/>
        <v>-1831286901864320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-1831286901864320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-7630362091101.333</v>
      </c>
      <c r="L5504" s="444">
        <f t="shared" ca="1" si="207"/>
        <v>-1838917263955421.3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-1838917263955421.3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-7662155266480.9219</v>
      </c>
      <c r="L5505" s="444">
        <f t="shared" ca="1" si="207"/>
        <v>-1846579419221902.3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-1846579419221902.3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-7694080913424.5928</v>
      </c>
      <c r="L5506" s="444">
        <f t="shared" ca="1" si="207"/>
        <v>-1854273500135326.8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-1854273500135326.8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-7726139583897.1953</v>
      </c>
      <c r="L5507" s="444">
        <f t="shared" ca="1" si="207"/>
        <v>-1861999639719224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-1861999639719224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-7758331832163.4336</v>
      </c>
      <c r="L5508" s="444">
        <f t="shared" ca="1" si="207"/>
        <v>-1869757971551387.5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-1869757971551387.5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-7790658214797.4463</v>
      </c>
      <c r="L5509" s="444">
        <f t="shared" ca="1" si="207"/>
        <v>-1877548629766185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-1877548629766185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-7823119290692.4375</v>
      </c>
      <c r="L5510" s="444">
        <f t="shared" ca="1" si="207"/>
        <v>-1885371749056877.5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-1885371749056877.5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-7855715621070.3232</v>
      </c>
      <c r="L5511" s="444">
        <f t="shared" ca="1" si="207"/>
        <v>-1893227464677947.8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-1893227464677947.8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-7888447769491.4492</v>
      </c>
      <c r="L5512" s="444">
        <f t="shared" ca="1" si="207"/>
        <v>-1901115912447439.3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-1901115912447439.3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-7921316301864.3301</v>
      </c>
      <c r="L5513" s="444">
        <f t="shared" ca="1" si="207"/>
        <v>-1909037228749303.5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-1909037228749303.5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-7954321786455.4307</v>
      </c>
      <c r="L5514" s="444">
        <f t="shared" ca="1" si="207"/>
        <v>-1916991550535759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-1916991550535759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-7987464793898.9971</v>
      </c>
      <c r="L5515" s="444">
        <f t="shared" ca="1" si="207"/>
        <v>-1924979015329658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-1924979015329658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-8020745897206.9092</v>
      </c>
      <c r="L5516" s="444">
        <f t="shared" ca="1" si="207"/>
        <v>-1932999761226865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-1932999761226865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-8054165671778.6055</v>
      </c>
      <c r="L5517" s="444">
        <f t="shared" ca="1" si="207"/>
        <v>-1941053926898643.5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-1941053926898643.5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-8087724695411.0146</v>
      </c>
      <c r="L5518" s="444">
        <f t="shared" ca="1" si="207"/>
        <v>-1949141651594054.5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-1949141651594054.5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-8121423548308.5605</v>
      </c>
      <c r="L5519" s="444">
        <f t="shared" ca="1" si="207"/>
        <v>-1957263075142363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-1957263075142363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-8155262813093.1777</v>
      </c>
      <c r="L5520" s="444">
        <f t="shared" ca="1" si="207"/>
        <v>-1965418337955456.3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-1965418337955456.3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-8189243074814.4023</v>
      </c>
      <c r="L5521" s="444">
        <f t="shared" ca="1" si="207"/>
        <v>-1973607581030270.8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-1973607581030270.8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-8223364920959.4609</v>
      </c>
      <c r="L5522" s="444">
        <f t="shared" ca="1" si="207"/>
        <v>-1981830945951230.3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-1981830945951230.3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-8257628941463.459</v>
      </c>
      <c r="L5523" s="444">
        <f t="shared" ca="1" si="207"/>
        <v>-1990088574892693.8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-1990088574892693.8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-8292035728719.5557</v>
      </c>
      <c r="L5524" s="444">
        <f t="shared" ca="1" si="207"/>
        <v>-1998380610621413.3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-1998380610621413.3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-8326585877589.2217</v>
      </c>
      <c r="L5525" s="444">
        <f t="shared" ca="1" si="207"/>
        <v>-2006707196499002.5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-2006707196499002.5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-8361279985412.5117</v>
      </c>
      <c r="L5526" s="444">
        <f t="shared" ca="1" si="207"/>
        <v>-2015068476484415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-2015068476484415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-8396118652018.3955</v>
      </c>
      <c r="L5527" s="444">
        <f t="shared" ca="1" si="207"/>
        <v>-2023464595136433.5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-2023464595136433.5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-8431102479735.1387</v>
      </c>
      <c r="L5528" s="444">
        <f t="shared" ca="1" si="207"/>
        <v>-2031895697616168.8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-2031895697616168.8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-8466232073400.7021</v>
      </c>
      <c r="L5529" s="444">
        <f t="shared" ca="1" si="207"/>
        <v>-2040361929689569.5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-2040361929689569.5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-8501508040373.2061</v>
      </c>
      <c r="L5530" s="444">
        <f t="shared" ca="1" si="207"/>
        <v>-2048863437729942.8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-2048863437729942.8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-8536930990541.4277</v>
      </c>
      <c r="L5531" s="444">
        <f t="shared" ca="1" si="207"/>
        <v>-2057400368720484.3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-2057400368720484.3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-8572501536335.3496</v>
      </c>
      <c r="L5532" s="444">
        <f t="shared" ca="1" si="207"/>
        <v>-2065972870256819.5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-2065972870256819.5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-8608220292736.748</v>
      </c>
      <c r="L5533" s="444">
        <f t="shared" ca="1" si="207"/>
        <v>-2074581090549556.3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-2074581090549556.3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-8644087877289.8164</v>
      </c>
      <c r="L5534" s="444">
        <f t="shared" ca="1" si="207"/>
        <v>-2083225178426846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-2083225178426846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-8680104910111.8584</v>
      </c>
      <c r="L5535" s="444">
        <f t="shared" ca="1" si="207"/>
        <v>-2091905283336957.8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-2091905283336957.8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-8716272013903.9893</v>
      </c>
      <c r="L5536" s="444">
        <f t="shared" ca="1" si="207"/>
        <v>-2100621555350861.8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-2100621555350861.8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-8752589813961.9238</v>
      </c>
      <c r="L5537" s="444">
        <f t="shared" ca="1" si="207"/>
        <v>-2109374145164823.8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-2109374145164823.8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-8789058938186.7656</v>
      </c>
      <c r="L5538" s="444">
        <f t="shared" ca="1" si="207"/>
        <v>-2118163204103010.5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-2118163204103010.5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-8825680017095.8789</v>
      </c>
      <c r="L5539" s="444">
        <f t="shared" ca="1" si="207"/>
        <v>-2126988884120106.5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-2126988884120106.5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-8862453683833.7773</v>
      </c>
      <c r="L5540" s="444">
        <f t="shared" ca="1" si="207"/>
        <v>-2135851337803940.3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-2135851337803940.3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-8899380574183.084</v>
      </c>
      <c r="L5541" s="444">
        <f t="shared" ca="1" si="207"/>
        <v>-2144750718378123.3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-2144750718378123.3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-8936461326575.5117</v>
      </c>
      <c r="L5542" s="444">
        <f t="shared" ca="1" si="207"/>
        <v>-2153687179704698.8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-2153687179704698.8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-8973696582102.9121</v>
      </c>
      <c r="L5543" s="444">
        <f t="shared" ca="1" si="207"/>
        <v>-2162660876286801.8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-2162660876286801.8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-9011086984528.3398</v>
      </c>
      <c r="L5544" s="444">
        <f t="shared" ca="1" si="207"/>
        <v>-2171671963271330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-2171671963271330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-9048633180297.209</v>
      </c>
      <c r="L5545" s="444">
        <f t="shared" ca="1" si="207"/>
        <v>-2180720596451627.3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-2180720596451627.3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-9086335818548.4473</v>
      </c>
      <c r="L5546" s="444">
        <f t="shared" ca="1" si="207"/>
        <v>-2189806932270175.8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-2189806932270175.8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-9124195551125.7324</v>
      </c>
      <c r="L5547" s="444">
        <f t="shared" ca="1" si="207"/>
        <v>-2198931127821301.5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-2198931127821301.5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-9162213032588.7578</v>
      </c>
      <c r="L5548" s="444">
        <f t="shared" ca="1" si="207"/>
        <v>-2208093340853890.3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-2208093340853890.3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-9200388920224.543</v>
      </c>
      <c r="L5549" s="444">
        <f t="shared" ca="1" si="207"/>
        <v>-2217293729774114.8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-2217293729774114.8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-9238723874058.8125</v>
      </c>
      <c r="L5550" s="444">
        <f t="shared" ca="1" si="207"/>
        <v>-2226532453648173.5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-2226532453648173.5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-9277218556867.3887</v>
      </c>
      <c r="L5551" s="444">
        <f t="shared" ca="1" si="207"/>
        <v>-2235809672205041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-2235809672205041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-9315873634187.6699</v>
      </c>
      <c r="L5552" s="444">
        <f t="shared" ca="1" si="207"/>
        <v>-2245125545839228.8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-2245125545839228.8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-9354689774330.1191</v>
      </c>
      <c r="L5553" s="444">
        <f t="shared" ca="1" si="207"/>
        <v>-2254480235613559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-2254480235613559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-9393667648389.8281</v>
      </c>
      <c r="L5554" s="444">
        <f t="shared" ca="1" si="207"/>
        <v>-2263873903261949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-2263873903261949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-9432807930258.1211</v>
      </c>
      <c r="L5555" s="444">
        <f t="shared" ca="1" si="207"/>
        <v>-2273306711192207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-2273306711192207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-9472111296634.1953</v>
      </c>
      <c r="L5556" s="444">
        <f t="shared" ca="1" si="207"/>
        <v>-2282778822488841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-2282778822488841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-9511578427036.8379</v>
      </c>
      <c r="L5557" s="444">
        <f t="shared" ca="1" si="207"/>
        <v>-2292290400915878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-2292290400915878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-9551210003816.1582</v>
      </c>
      <c r="L5558" s="444">
        <f t="shared" ca="1" si="207"/>
        <v>-2301841610919694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-2301841610919694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-9591006712165.3906</v>
      </c>
      <c r="L5559" s="444">
        <f t="shared" ca="1" si="207"/>
        <v>-2311432617631859.5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-2311432617631859.5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-9630969240132.748</v>
      </c>
      <c r="L5560" s="444">
        <f t="shared" ca="1" si="207"/>
        <v>-2321063586871992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-2321063586871992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-9671098278633.3008</v>
      </c>
      <c r="L5561" s="444">
        <f t="shared" ca="1" si="207"/>
        <v>-2330734685150625.5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-2330734685150625.5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-9711394521460.9395</v>
      </c>
      <c r="L5562" s="444">
        <f t="shared" ca="1" si="207"/>
        <v>-2340446079672086.5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-2340446079672086.5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-9751858665300.3594</v>
      </c>
      <c r="L5563" s="444">
        <f t="shared" ca="1" si="207"/>
        <v>-2350197938337387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-2350197938337387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-9792491409739.1133</v>
      </c>
      <c r="L5564" s="444">
        <f t="shared" ca="1" si="207"/>
        <v>-2359990429747126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-2359990429747126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-9833293457279.6914</v>
      </c>
      <c r="L5565" s="444">
        <f t="shared" ca="1" si="207"/>
        <v>-2369823723204405.5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-2369823723204405.5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-9874265513351.6895</v>
      </c>
      <c r="L5566" s="444">
        <f t="shared" ca="1" si="207"/>
        <v>-2379697988717757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-2379697988717757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-9915408286323.9883</v>
      </c>
      <c r="L5567" s="444">
        <f t="shared" ca="1" si="207"/>
        <v>-2389613397004081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-2389613397004081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-9956722487517.0039</v>
      </c>
      <c r="L5568" s="444">
        <f t="shared" ca="1" si="207"/>
        <v>-2399570119491598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-2399570119491598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-9998208831214.9922</v>
      </c>
      <c r="L5569" s="444">
        <f t="shared" ca="1" si="207"/>
        <v>-2409568328322813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-2409568328322813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-10039868034678.387</v>
      </c>
      <c r="L5570" s="444">
        <f t="shared" ca="1" si="207"/>
        <v>-2419608196357491.5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-2419608196357491.5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-10081700818156.215</v>
      </c>
      <c r="L5571" s="444">
        <f t="shared" ca="1" si="207"/>
        <v>-2429689897175647.5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-2429689897175647.5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-10123707904898.531</v>
      </c>
      <c r="L5572" s="444">
        <f t="shared" ca="1" si="207"/>
        <v>-2439813605080546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-2439813605080546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-10165890021168.941</v>
      </c>
      <c r="L5573" s="444">
        <f t="shared" ca="1" si="207"/>
        <v>-2449979495101715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-2449979495101715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-10208247896257.146</v>
      </c>
      <c r="L5574" s="444">
        <f t="shared" ca="1" si="207"/>
        <v>-2460187742997972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-2460187742997972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-10250782262491.551</v>
      </c>
      <c r="L5575" s="444">
        <f t="shared" ca="1" si="207"/>
        <v>-2470438525260463.5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-2470438525260463.5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-10293493855251.932</v>
      </c>
      <c r="L5576" s="444">
        <f t="shared" ca="1" si="207"/>
        <v>-2480732019115715.5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-2480732019115715.5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-10336383412982.148</v>
      </c>
      <c r="L5577" s="444">
        <f t="shared" ca="1" si="207"/>
        <v>-2491068402528697.5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-2491068402528697.5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-10379451677202.906</v>
      </c>
      <c r="L5578" s="444">
        <f t="shared" ca="1" si="207"/>
        <v>-2501447854205900.5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-2501447854205900.5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-10422699392524.586</v>
      </c>
      <c r="L5579" s="444">
        <f t="shared" ca="1" si="207"/>
        <v>-2511870553598425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-2511870553598425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-10466127306660.104</v>
      </c>
      <c r="L5580" s="444">
        <f t="shared" ca="1" si="207"/>
        <v>-2522336680905085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-2522336680905085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-10509736170437.854</v>
      </c>
      <c r="L5581" s="444">
        <f t="shared" ca="1" si="207"/>
        <v>-2532846417075523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-2532846417075523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-10553526737814.68</v>
      </c>
      <c r="L5582" s="444">
        <f t="shared" ca="1" si="207"/>
        <v>-2543399943813337.5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-2543399943813337.5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-10597499765888.906</v>
      </c>
      <c r="L5583" s="444">
        <f t="shared" ca="1" si="207"/>
        <v>-2553997443579226.5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-2553997443579226.5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-10641656014913.443</v>
      </c>
      <c r="L5584" s="444">
        <f t="shared" ca="1" si="207"/>
        <v>-2564639099594140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-2564639099594140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-10685996248308.916</v>
      </c>
      <c r="L5585" s="444">
        <f t="shared" ca="1" si="207"/>
        <v>-2575325095842449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-2575325095842449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-10730521232676.871</v>
      </c>
      <c r="L5586" s="444">
        <f t="shared" ca="1" si="207"/>
        <v>-2586055617075126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-2586055617075126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-10775231737813.025</v>
      </c>
      <c r="L5587" s="444">
        <f t="shared" ca="1" si="207"/>
        <v>-2596830848812939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-2596830848812939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-10820128536720.578</v>
      </c>
      <c r="L5588" s="444">
        <f t="shared" ca="1" si="207"/>
        <v>-2607650977349659.5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-2607650977349659.5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-10865212405623.582</v>
      </c>
      <c r="L5589" s="444">
        <f t="shared" ca="1" si="207"/>
        <v>-2618516189755283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-2618516189755283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-10910484123980.346</v>
      </c>
      <c r="L5590" s="444">
        <f t="shared" ca="1" si="207"/>
        <v>-2629426673879263.5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-2629426673879263.5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-10955944474496.932</v>
      </c>
      <c r="L5591" s="444">
        <f t="shared" ca="1" si="207"/>
        <v>-2640382618353760.5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-2640382618353760.5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-11001594243140.668</v>
      </c>
      <c r="L5592" s="444">
        <f t="shared" ca="1" si="207"/>
        <v>-2651384212596901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-2651384212596901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-11047434219153.754</v>
      </c>
      <c r="L5593" s="444">
        <f t="shared" ca="1" si="207"/>
        <v>-2662431646816055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-2662431646816055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-11093465195066.896</v>
      </c>
      <c r="L5594" s="444">
        <f t="shared" ca="1" si="207"/>
        <v>-2673525112011122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-2673525112011122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-11139687966713.008</v>
      </c>
      <c r="L5595" s="444">
        <f t="shared" ca="1" si="207"/>
        <v>-2684664799977835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-2684664799977835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-11186103333240.979</v>
      </c>
      <c r="L5596" s="444">
        <f t="shared" ca="1" si="207"/>
        <v>-2695850903311076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-2695850903311076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-11232712097129.482</v>
      </c>
      <c r="L5597" s="444">
        <f t="shared" ca="1" si="207"/>
        <v>-2707083615408205.5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-2707083615408205.5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-11279515064200.855</v>
      </c>
      <c r="L5598" s="444">
        <f t="shared" ca="1" si="207"/>
        <v>-2718363130472406.5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-2718363130472406.5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-11326513043635.027</v>
      </c>
      <c r="L5599" s="444">
        <f t="shared" ca="1" si="207"/>
        <v>-2729689643516041.5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-2729689643516041.5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-11373706847983.506</v>
      </c>
      <c r="L5600" s="444">
        <f t="shared" ca="1" si="207"/>
        <v>-2741063350364025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-2741063350364025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-11421097293183.438</v>
      </c>
      <c r="L5601" s="444">
        <f t="shared" ca="1" si="207"/>
        <v>-2752484447657208.5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-2752484447657208.5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-11468685198571.701</v>
      </c>
      <c r="L5602" s="444">
        <f t="shared" ca="1" si="207"/>
        <v>-2763953132855780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-2763953132855780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-11516471386899.084</v>
      </c>
      <c r="L5603" s="444">
        <f t="shared" ca="1" si="207"/>
        <v>-2775469604242679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-2775469604242679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-11564456684344.496</v>
      </c>
      <c r="L5604" s="444">
        <f t="shared" ca="1" si="207"/>
        <v>-2787034060927023.5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-2787034060927023.5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-11612641920529.264</v>
      </c>
      <c r="L5605" s="444">
        <f t="shared" ca="1" si="207"/>
        <v>-2798646702847553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-2798646702847553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-11661027928531.471</v>
      </c>
      <c r="L5606" s="444">
        <f t="shared" ca="1" si="207"/>
        <v>-2810307730776084.5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-2810307730776084.5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-11709615544900.352</v>
      </c>
      <c r="L5607" s="444">
        <f t="shared" ca="1" si="207"/>
        <v>-2822017346320985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-2822017346320985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-11758405609670.771</v>
      </c>
      <c r="L5608" s="444">
        <f t="shared" ca="1" si="207"/>
        <v>-2833775751930656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-2833775751930656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-11807398966377.732</v>
      </c>
      <c r="L5609" s="444">
        <f t="shared" ca="1" si="207"/>
        <v>-2845583150897033.5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-2845583150897033.5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-11856596462070.973</v>
      </c>
      <c r="L5610" s="444">
        <f t="shared" ca="1" si="207"/>
        <v>-2857439747359104.5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-2857439747359104.5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-11905998947329.602</v>
      </c>
      <c r="L5611" s="444">
        <f t="shared" ca="1" si="207"/>
        <v>-2869345746306434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-2869345746306434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-11955607276276.809</v>
      </c>
      <c r="L5612" s="444">
        <f t="shared" ca="1" si="207"/>
        <v>-2881301353582711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-2881301353582711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-12005422306594.629</v>
      </c>
      <c r="L5613" s="444">
        <f t="shared" ca="1" si="207"/>
        <v>-2893306775889305.5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-2893306775889305.5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-12055444899538.773</v>
      </c>
      <c r="L5614" s="444">
        <f t="shared" ca="1" si="207"/>
        <v>-2905362220788844.5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-2905362220788844.5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-12105675919953.52</v>
      </c>
      <c r="L5615" s="444">
        <f t="shared" ca="1" si="207"/>
        <v>-2917467896708798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-2917467896708798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-12156116236286.658</v>
      </c>
      <c r="L5616" s="444">
        <f t="shared" ca="1" si="207"/>
        <v>-2929624012945084.5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-2929624012945084.5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-12206766720604.52</v>
      </c>
      <c r="L5617" s="444">
        <f t="shared" ca="1" si="207"/>
        <v>-2941830779665689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-2941830779665689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-12257628248607.037</v>
      </c>
      <c r="L5618" s="444">
        <f t="shared" ref="L5618:L5872" ca="1" si="212">I5618-J5618+K5618</f>
        <v>-2954088407914296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-2954088407914296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-12308701699642.9</v>
      </c>
      <c r="L5619" s="444">
        <f t="shared" ca="1" si="212"/>
        <v>-2966397109613939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-2966397109613939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-12359987956724.746</v>
      </c>
      <c r="L5620" s="444">
        <f t="shared" ca="1" si="212"/>
        <v>-2978757097570663.5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-2978757097570663.5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-12411487906544.432</v>
      </c>
      <c r="L5621" s="444">
        <f t="shared" ca="1" si="212"/>
        <v>-2991168585477208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-2991168585477208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-12463202439488.367</v>
      </c>
      <c r="L5622" s="444">
        <f t="shared" ca="1" si="212"/>
        <v>-3003631787916696.5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-3003631787916696.5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-12515132449652.902</v>
      </c>
      <c r="L5623" s="444">
        <f t="shared" ca="1" si="212"/>
        <v>-3016146920366349.5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-3016146920366349.5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-12567278834859.789</v>
      </c>
      <c r="L5624" s="444">
        <f t="shared" ca="1" si="212"/>
        <v>-3028714199201209.5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-3028714199201209.5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-12619642496671.707</v>
      </c>
      <c r="L5625" s="444">
        <f t="shared" ca="1" si="212"/>
        <v>-3041333841697881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-3041333841697881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-12672224340407.838</v>
      </c>
      <c r="L5626" s="444">
        <f t="shared" ca="1" si="212"/>
        <v>-3054006066038289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-3054006066038289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-12725025275159.537</v>
      </c>
      <c r="L5627" s="444">
        <f t="shared" ca="1" si="212"/>
        <v>-3066731091313448.5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-3066731091313448.5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-12778046213806.035</v>
      </c>
      <c r="L5628" s="444">
        <f t="shared" ca="1" si="212"/>
        <v>-3079509137527254.5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-3079509137527254.5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-12831288073030.227</v>
      </c>
      <c r="L5629" s="444">
        <f t="shared" ca="1" si="212"/>
        <v>-3092340425600284.5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-3092340425600284.5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-12884751773334.52</v>
      </c>
      <c r="L5630" s="444">
        <f t="shared" ca="1" si="212"/>
        <v>-3105225177373619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-3105225177373619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-12938438239056.746</v>
      </c>
      <c r="L5631" s="444">
        <f t="shared" ca="1" si="212"/>
        <v>-3118163615612675.5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-3118163615612675.5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-12992348398386.148</v>
      </c>
      <c r="L5632" s="444">
        <f t="shared" ca="1" si="212"/>
        <v>-3131155964011061.5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-3131155964011061.5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-13046483183379.422</v>
      </c>
      <c r="L5633" s="444">
        <f t="shared" ca="1" si="212"/>
        <v>-3144202447194441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-3144202447194441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-13100843529976.838</v>
      </c>
      <c r="L5634" s="444">
        <f t="shared" ca="1" si="212"/>
        <v>-3157303290724418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-3157303290724418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-13155430378018.408</v>
      </c>
      <c r="L5635" s="444">
        <f t="shared" ca="1" si="212"/>
        <v>-3170458721102436.5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-3170458721102436.5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-13210244671260.152</v>
      </c>
      <c r="L5636" s="444">
        <f t="shared" ca="1" si="212"/>
        <v>-3183668965773696.5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-3183668965773696.5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-13265287357390.402</v>
      </c>
      <c r="L5637" s="444">
        <f t="shared" ca="1" si="212"/>
        <v>-3196934253131087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-3196934253131087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-13320559388046.195</v>
      </c>
      <c r="L5638" s="444">
        <f t="shared" ca="1" si="212"/>
        <v>-3210254812519133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-3210254812519133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-13376061718829.721</v>
      </c>
      <c r="L5639" s="444">
        <f t="shared" ca="1" si="212"/>
        <v>-3223630874237962.5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-3223630874237962.5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-13431795309324.844</v>
      </c>
      <c r="L5640" s="444">
        <f t="shared" ca="1" si="212"/>
        <v>-3237062669547287.5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-3237062669547287.5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-13487761123113.697</v>
      </c>
      <c r="L5641" s="444">
        <f t="shared" ca="1" si="212"/>
        <v>-3250550430670401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-3250550430670401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-13543960127793.338</v>
      </c>
      <c r="L5642" s="444">
        <f t="shared" ca="1" si="212"/>
        <v>-3264094390798194.5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-3264094390798194.5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-13600393294992.477</v>
      </c>
      <c r="L5643" s="444">
        <f t="shared" ca="1" si="212"/>
        <v>-3277694784093187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-3277694784093187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-13657061600388.279</v>
      </c>
      <c r="L5644" s="444">
        <f t="shared" ca="1" si="212"/>
        <v>-3291351845693575.5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-3291351845693575.5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-13713966023723.23</v>
      </c>
      <c r="L5645" s="444">
        <f t="shared" ca="1" si="212"/>
        <v>-3305065811717298.5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-3305065811717298.5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-13771107548822.076</v>
      </c>
      <c r="L5646" s="444">
        <f t="shared" ca="1" si="212"/>
        <v>-3318836919266120.5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-3318836919266120.5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-13828487163608.836</v>
      </c>
      <c r="L5647" s="444">
        <f t="shared" ca="1" si="212"/>
        <v>-3332665406429729.5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-3332665406429729.5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-13886105860123.873</v>
      </c>
      <c r="L5648" s="444">
        <f t="shared" ca="1" si="212"/>
        <v>-3346551512289853.5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-3346551512289853.5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-13943964634541.057</v>
      </c>
      <c r="L5649" s="444">
        <f t="shared" ca="1" si="212"/>
        <v>-3360495476924394.5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-3360495476924394.5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-14002064487184.977</v>
      </c>
      <c r="L5650" s="444">
        <f t="shared" ca="1" si="212"/>
        <v>-3374497541411579.5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-3374497541411579.5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-14060406422548.248</v>
      </c>
      <c r="L5651" s="444">
        <f t="shared" ca="1" si="212"/>
        <v>-3388557947834127.5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-3388557947834127.5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-14118991449308.865</v>
      </c>
      <c r="L5652" s="444">
        <f t="shared" ca="1" si="212"/>
        <v>-3402676939283436.5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-3402676939283436.5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-14177820580347.652</v>
      </c>
      <c r="L5653" s="444">
        <f t="shared" ca="1" si="212"/>
        <v>-3416854759863784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-3416854759863784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-14236894832765.766</v>
      </c>
      <c r="L5654" s="444">
        <f t="shared" ca="1" si="212"/>
        <v>-3431091654696550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-3431091654696550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-14296215227902.291</v>
      </c>
      <c r="L5655" s="444">
        <f t="shared" ca="1" si="212"/>
        <v>-3445387869924452.5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-3445387869924452.5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-14355782791351.885</v>
      </c>
      <c r="L5656" s="444">
        <f t="shared" ca="1" si="212"/>
        <v>-3459743652715804.5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-3459743652715804.5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-14415598552982.518</v>
      </c>
      <c r="L5657" s="444">
        <f t="shared" ca="1" si="212"/>
        <v>-3474159251268787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-3474159251268787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-14475663546953.279</v>
      </c>
      <c r="L5658" s="444">
        <f t="shared" ca="1" si="212"/>
        <v>-3488634914815740.5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-3488634914815740.5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-14535978811732.252</v>
      </c>
      <c r="L5659" s="444">
        <f t="shared" ca="1" si="212"/>
        <v>-3503170893627473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-3503170893627473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-14596545390114.471</v>
      </c>
      <c r="L5660" s="444">
        <f t="shared" ca="1" si="212"/>
        <v>-3517767439017587.5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-3517767439017587.5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-14657364329239.949</v>
      </c>
      <c r="L5661" s="444">
        <f t="shared" ca="1" si="212"/>
        <v>-3532424803346827.5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-3532424803346827.5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-14718436680611.781</v>
      </c>
      <c r="L5662" s="444">
        <f t="shared" ca="1" si="212"/>
        <v>-3547143240027439.5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-3547143240027439.5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-14779763500114.33</v>
      </c>
      <c r="L5663" s="444">
        <f t="shared" ca="1" si="212"/>
        <v>-3561923003527554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-3561923003527554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-14841345848031.475</v>
      </c>
      <c r="L5664" s="444">
        <f t="shared" ca="1" si="212"/>
        <v>-3576764349375585.5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-3576764349375585.5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-14903184789064.939</v>
      </c>
      <c r="L5665" s="444">
        <f t="shared" ca="1" si="212"/>
        <v>-3591667534164650.5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-3591667534164650.5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-14965281392352.709</v>
      </c>
      <c r="L5666" s="444">
        <f t="shared" ca="1" si="212"/>
        <v>-3606632815557003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-3606632815557003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-15027636731487.512</v>
      </c>
      <c r="L5667" s="444">
        <f t="shared" ca="1" si="212"/>
        <v>-3621660452288490.5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-3621660452288490.5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-15090251884535.379</v>
      </c>
      <c r="L5668" s="444">
        <f t="shared" ca="1" si="212"/>
        <v>-3636750704173026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-3636750704173026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-15153127934054.275</v>
      </c>
      <c r="L5669" s="444">
        <f t="shared" ca="1" si="212"/>
        <v>-3651903832107080.5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-3651903832107080.5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-15216265967112.836</v>
      </c>
      <c r="L5670" s="444">
        <f t="shared" ca="1" si="212"/>
        <v>-3667120098074193.5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-3667120098074193.5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-15279667075309.139</v>
      </c>
      <c r="L5671" s="444">
        <f t="shared" ca="1" si="212"/>
        <v>-3682399765149502.5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-3682399765149502.5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-15343332354789.594</v>
      </c>
      <c r="L5672" s="444">
        <f t="shared" ca="1" si="212"/>
        <v>-3697743097504292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-3697743097504292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-15407262906267.885</v>
      </c>
      <c r="L5673" s="444">
        <f t="shared" ca="1" si="212"/>
        <v>-3713150360410560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-3713150360410560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-15471459835044.002</v>
      </c>
      <c r="L5674" s="444">
        <f t="shared" ca="1" si="212"/>
        <v>-3728621820245604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-3728621820245604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-15535924251023.352</v>
      </c>
      <c r="L5675" s="444">
        <f t="shared" ca="1" si="212"/>
        <v>-3744157744496627.5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-3744157744496627.5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-15600657268735.947</v>
      </c>
      <c r="L5676" s="444">
        <f t="shared" ca="1" si="212"/>
        <v>-3759758401765363.5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-3759758401765363.5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-15665660007355.684</v>
      </c>
      <c r="L5677" s="444">
        <f t="shared" ca="1" si="212"/>
        <v>-3775424061772719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-3775424061772719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-15730933590719.664</v>
      </c>
      <c r="L5678" s="444">
        <f t="shared" ca="1" si="212"/>
        <v>-3791154995363438.5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-3791154995363438.5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-15796479147347.66</v>
      </c>
      <c r="L5679" s="444">
        <f t="shared" ca="1" si="212"/>
        <v>-3806951474510786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-3806951474510786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-15862297810461.607</v>
      </c>
      <c r="L5680" s="444">
        <f t="shared" ca="1" si="212"/>
        <v>-3822813772321247.5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-3822813772321247.5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-15928390718005.197</v>
      </c>
      <c r="L5681" s="444">
        <f t="shared" ca="1" si="212"/>
        <v>-3838742163039252.5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-3838742163039252.5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-15994759012663.553</v>
      </c>
      <c r="L5682" s="444">
        <f t="shared" ca="1" si="212"/>
        <v>-3854736922051916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-3854736922051916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-16061403841882.984</v>
      </c>
      <c r="L5683" s="444">
        <f t="shared" ca="1" si="212"/>
        <v>-3870798325893799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-3870798325893799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-16128326357890.828</v>
      </c>
      <c r="L5684" s="444">
        <f t="shared" ca="1" si="212"/>
        <v>-3886926652251690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-3886926652251690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-16195527717715.375</v>
      </c>
      <c r="L5685" s="444">
        <f t="shared" ca="1" si="212"/>
        <v>-3903122179969405.5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-3903122179969405.5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-16263009083205.855</v>
      </c>
      <c r="L5686" s="444">
        <f t="shared" ca="1" si="212"/>
        <v>-3919385189052611.5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-3919385189052611.5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-16330771621052.549</v>
      </c>
      <c r="L5687" s="444">
        <f t="shared" ca="1" si="212"/>
        <v>-3935715960673664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-3935715960673664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-16398816502806.936</v>
      </c>
      <c r="L5688" s="444">
        <f t="shared" ca="1" si="212"/>
        <v>-3952114777176471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-3952114777176471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-16467144904901.965</v>
      </c>
      <c r="L5689" s="444">
        <f t="shared" ca="1" si="212"/>
        <v>-3968581922081373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-3968581922081373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-16535758008672.387</v>
      </c>
      <c r="L5690" s="444">
        <f t="shared" ca="1" si="212"/>
        <v>-3985117680090045.5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-3985117680090045.5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-16604657000375.189</v>
      </c>
      <c r="L5691" s="444">
        <f t="shared" ca="1" si="212"/>
        <v>-4001722337090420.5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-4001722337090420.5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-16673843071210.084</v>
      </c>
      <c r="L5692" s="444">
        <f t="shared" ca="1" si="212"/>
        <v>-4018396180161630.5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-4018396180161630.5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-16743317417340.127</v>
      </c>
      <c r="L5693" s="444">
        <f t="shared" ca="1" si="212"/>
        <v>-4035139497578970.5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-4035139497578970.5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-16813081239912.377</v>
      </c>
      <c r="L5694" s="444">
        <f t="shared" ca="1" si="212"/>
        <v>-4051952578818883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-4051952578818883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-16883135745078.68</v>
      </c>
      <c r="L5695" s="444">
        <f t="shared" ca="1" si="212"/>
        <v>-4068835714563961.5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-4068835714563961.5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-16953482144016.508</v>
      </c>
      <c r="L5696" s="444">
        <f t="shared" ca="1" si="212"/>
        <v>-4085789196707978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-4085789196707978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-17024121652949.91</v>
      </c>
      <c r="L5697" s="444">
        <f t="shared" ca="1" si="212"/>
        <v>-4102813318360928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-4102813318360928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-17095055493170.533</v>
      </c>
      <c r="L5698" s="444">
        <f t="shared" ca="1" si="212"/>
        <v>-4119908373854098.5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-4119908373854098.5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-17166284891058.742</v>
      </c>
      <c r="L5699" s="444">
        <f t="shared" ca="1" si="212"/>
        <v>-4137074658745157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-4137074658745157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-17237811078104.818</v>
      </c>
      <c r="L5700" s="444">
        <f t="shared" ca="1" si="212"/>
        <v>-4154312469823262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-4154312469823262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-17309635290930.258</v>
      </c>
      <c r="L5701" s="444">
        <f t="shared" ca="1" si="212"/>
        <v>-4171622105114192.5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-4171622105114192.5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-17381758771309.135</v>
      </c>
      <c r="L5702" s="444">
        <f t="shared" ca="1" si="212"/>
        <v>-4189003863885501.5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-4189003863885501.5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-17454182766189.592</v>
      </c>
      <c r="L5703" s="444">
        <f t="shared" ca="1" si="212"/>
        <v>-4206458046651691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-4206458046651691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-17526908527715.379</v>
      </c>
      <c r="L5704" s="444">
        <f t="shared" ca="1" si="212"/>
        <v>-4223984955179406.5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-4223984955179406.5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-17599937313247.527</v>
      </c>
      <c r="L5705" s="444">
        <f t="shared" ca="1" si="212"/>
        <v>-4241584892492654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-4241584892492654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-17673270385386.059</v>
      </c>
      <c r="L5706" s="444">
        <f t="shared" ca="1" si="212"/>
        <v>-4259258162878040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-4259258162878040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-17746909011991.836</v>
      </c>
      <c r="L5707" s="444">
        <f t="shared" ca="1" si="212"/>
        <v>-4277005071890032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-4277005071890032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-17820854466208.465</v>
      </c>
      <c r="L5708" s="444">
        <f t="shared" ca="1" si="212"/>
        <v>-4294825926356240.5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-4294825926356240.5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-17895108026484.336</v>
      </c>
      <c r="L5709" s="444">
        <f t="shared" ca="1" si="212"/>
        <v>-4312721034382725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-4312721034382725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-17969670976594.688</v>
      </c>
      <c r="L5710" s="444">
        <f t="shared" ca="1" si="212"/>
        <v>-4330690705359319.5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-4330690705359319.5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-18044544605663.832</v>
      </c>
      <c r="L5711" s="444">
        <f t="shared" ca="1" si="212"/>
        <v>-4348735249964983.5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-4348735249964983.5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-18119730208187.434</v>
      </c>
      <c r="L5712" s="444">
        <f t="shared" ca="1" si="212"/>
        <v>-4366854980173171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-4366854980173171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-18195229084054.879</v>
      </c>
      <c r="L5713" s="444">
        <f t="shared" ca="1" si="212"/>
        <v>-4385050209257226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-4385050209257226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-18271042538571.773</v>
      </c>
      <c r="L5714" s="444">
        <f t="shared" ca="1" si="212"/>
        <v>-4403321251795798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-4403321251795798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-18347171882482.492</v>
      </c>
      <c r="L5715" s="444">
        <f t="shared" ca="1" si="212"/>
        <v>-4421668423678280.5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-4421668423678280.5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-18423618431992.832</v>
      </c>
      <c r="L5716" s="444">
        <f t="shared" ca="1" si="212"/>
        <v>-4440092042110273.5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-4440092042110273.5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-18500383508792.805</v>
      </c>
      <c r="L5717" s="444">
        <f t="shared" ca="1" si="212"/>
        <v>-4458592425619066.5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-4458592425619066.5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-18577468440079.445</v>
      </c>
      <c r="L5718" s="444">
        <f t="shared" ca="1" si="212"/>
        <v>-4477169894059146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-4477169894059146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-18654874558579.773</v>
      </c>
      <c r="L5719" s="444">
        <f t="shared" ca="1" si="212"/>
        <v>-4495824768617726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-4495824768617726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-18732603202573.855</v>
      </c>
      <c r="L5720" s="444">
        <f t="shared" ca="1" si="212"/>
        <v>-4514557371820300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-4514557371820300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-18810655715917.918</v>
      </c>
      <c r="L5721" s="444">
        <f t="shared" ca="1" si="212"/>
        <v>-4533368027536218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-4533368027536218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-18889033448067.574</v>
      </c>
      <c r="L5722" s="444">
        <f t="shared" ca="1" si="212"/>
        <v>-4552257060984286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-4552257060984286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-18967737754101.191</v>
      </c>
      <c r="L5723" s="444">
        <f t="shared" ca="1" si="212"/>
        <v>-4571224798738387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-4571224798738387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-19046769994743.277</v>
      </c>
      <c r="L5724" s="444">
        <f t="shared" ca="1" si="212"/>
        <v>-4590271568733130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-4590271568733130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-19126131536388.043</v>
      </c>
      <c r="L5725" s="444">
        <f t="shared" ca="1" si="212"/>
        <v>-4609397700269518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-4609397700269518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-19205823751122.992</v>
      </c>
      <c r="L5726" s="444">
        <f t="shared" ca="1" si="212"/>
        <v>-4628603524020641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-4628603524020641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-19285848016752.672</v>
      </c>
      <c r="L5727" s="444">
        <f t="shared" ca="1" si="212"/>
        <v>-4647889372037394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-4647889372037394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-19366205716822.477</v>
      </c>
      <c r="L5728" s="444">
        <f t="shared" ca="1" si="212"/>
        <v>-4667255577754216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-4667255577754216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-19446898240642.566</v>
      </c>
      <c r="L5729" s="444">
        <f t="shared" ca="1" si="212"/>
        <v>-4686702475994859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-4686702475994859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-19527926983311.914</v>
      </c>
      <c r="L5730" s="444">
        <f t="shared" ca="1" si="212"/>
        <v>-4706230402978171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-4706230402978171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-19609293345742.379</v>
      </c>
      <c r="L5731" s="444">
        <f t="shared" ca="1" si="212"/>
        <v>-4725839696323913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-4725839696323913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-19690998734682.969</v>
      </c>
      <c r="L5732" s="444">
        <f t="shared" ca="1" si="212"/>
        <v>-4745530695058596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-4745530695058596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-19773044562744.148</v>
      </c>
      <c r="L5733" s="444">
        <f t="shared" ca="1" si="212"/>
        <v>-4765303739621340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-4765303739621340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-19855432248422.25</v>
      </c>
      <c r="L5734" s="444">
        <f t="shared" ca="1" si="212"/>
        <v>-4785159171869762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-4785159171869762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-19938163216124.008</v>
      </c>
      <c r="L5735" s="444">
        <f t="shared" ca="1" si="212"/>
        <v>-4805097335085886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-4805097335085886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-20021238896191.191</v>
      </c>
      <c r="L5736" s="444">
        <f t="shared" ca="1" si="212"/>
        <v>-4825118573982077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-4825118573982077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-20104660724925.32</v>
      </c>
      <c r="L5737" s="444">
        <f t="shared" ca="1" si="212"/>
        <v>-4845223234707002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-4845223234707002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-20188430144612.508</v>
      </c>
      <c r="L5738" s="444">
        <f t="shared" ca="1" si="212"/>
        <v>-4865411664851615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-4865411664851615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-20272548603548.395</v>
      </c>
      <c r="L5739" s="444">
        <f t="shared" ca="1" si="212"/>
        <v>-4885684213455163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-4885684213455163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-20357017556063.18</v>
      </c>
      <c r="L5740" s="444">
        <f t="shared" ca="1" si="212"/>
        <v>-4906041231011226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-4906041231011226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-20441838462546.773</v>
      </c>
      <c r="L5741" s="444">
        <f t="shared" ca="1" si="212"/>
        <v>-4926483069473773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-4926483069473773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-20527012789474.055</v>
      </c>
      <c r="L5742" s="444">
        <f t="shared" ca="1" si="212"/>
        <v>-4947010082263247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-4947010082263247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-20612542009430.195</v>
      </c>
      <c r="L5743" s="444">
        <f t="shared" ca="1" si="212"/>
        <v>-4967622624272677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-4967622624272677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-20698427601136.152</v>
      </c>
      <c r="L5744" s="444">
        <f t="shared" ca="1" si="212"/>
        <v>-4988321051873813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-4988321051873813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-20784671049474.219</v>
      </c>
      <c r="L5745" s="444">
        <f t="shared" ca="1" si="212"/>
        <v>-5009105722923287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-5009105722923287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-20871273845513.695</v>
      </c>
      <c r="L5746" s="444">
        <f t="shared" ca="1" si="212"/>
        <v>-5029976996768801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-5029976996768801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-20958237486536.672</v>
      </c>
      <c r="L5747" s="444">
        <f t="shared" ca="1" si="212"/>
        <v>-5050935234255338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-5050935234255338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-21045563476063.906</v>
      </c>
      <c r="L5748" s="444">
        <f t="shared" ca="1" si="212"/>
        <v>-5071980797731402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-5071980797731402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-21133253323880.84</v>
      </c>
      <c r="L5749" s="444">
        <f t="shared" ca="1" si="212"/>
        <v>-5093114051055283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-5093114051055283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-21221308546063.68</v>
      </c>
      <c r="L5750" s="444">
        <f t="shared" ca="1" si="212"/>
        <v>-5114335359601347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-5114335359601347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-21309730665005.613</v>
      </c>
      <c r="L5751" s="444">
        <f t="shared" ca="1" si="212"/>
        <v>-5135645090266353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-5135645090266353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-21398521209443.137</v>
      </c>
      <c r="L5752" s="444">
        <f t="shared" ca="1" si="212"/>
        <v>-5157043611475796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-5157043611475796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-21487681714482.484</v>
      </c>
      <c r="L5753" s="444">
        <f t="shared" ca="1" si="212"/>
        <v>-5178531293190278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-5178531293190278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-21577213721626.156</v>
      </c>
      <c r="L5754" s="444">
        <f t="shared" ca="1" si="212"/>
        <v>-5200108506911904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-5200108506911904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-21667118778799.602</v>
      </c>
      <c r="L5755" s="444">
        <f t="shared" ca="1" si="212"/>
        <v>-5221775625690704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-5221775625690704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-21757398440377.934</v>
      </c>
      <c r="L5756" s="444">
        <f t="shared" ca="1" si="212"/>
        <v>-5243533024131082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-5243533024131082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-21848054267212.84</v>
      </c>
      <c r="L5757" s="444">
        <f t="shared" ca="1" si="212"/>
        <v>-5265381078398295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-5265381078398295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-21939087826659.563</v>
      </c>
      <c r="L5758" s="444">
        <f t="shared" ca="1" si="212"/>
        <v>-5287320166224955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-5287320166224955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-22030500692603.98</v>
      </c>
      <c r="L5759" s="444">
        <f t="shared" ca="1" si="212"/>
        <v>-5309350666917559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-5309350666917559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-22122294445489.828</v>
      </c>
      <c r="L5760" s="444">
        <f t="shared" ca="1" si="212"/>
        <v>-5331472961363049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-5331472961363049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-22214470672346.039</v>
      </c>
      <c r="L5761" s="444">
        <f t="shared" ca="1" si="212"/>
        <v>-5353687432035395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-5353687432035395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-22307030966814.145</v>
      </c>
      <c r="L5762" s="444">
        <f t="shared" ca="1" si="212"/>
        <v>-5375994463002209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-5375994463002209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-22399976929175.871</v>
      </c>
      <c r="L5763" s="444">
        <f t="shared" ca="1" si="212"/>
        <v>-5398394439931385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-5398394439931385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-22493310166380.77</v>
      </c>
      <c r="L5764" s="444">
        <f t="shared" ca="1" si="212"/>
        <v>-5420887750097766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-5420887750097766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-22587032292074.023</v>
      </c>
      <c r="L5765" s="444">
        <f t="shared" ca="1" si="212"/>
        <v>-5443474782389840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-5443474782389840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-22681144926624.332</v>
      </c>
      <c r="L5766" s="444">
        <f t="shared" ca="1" si="212"/>
        <v>-5466155927316464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-5466155927316464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-22775649697151.934</v>
      </c>
      <c r="L5767" s="444">
        <f t="shared" ca="1" si="212"/>
        <v>-5488931577013616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-5488931577013616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-22870548237556.734</v>
      </c>
      <c r="L5768" s="444">
        <f t="shared" ca="1" si="212"/>
        <v>-5511802125251173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-5511802125251173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-22965842188546.555</v>
      </c>
      <c r="L5769" s="444">
        <f t="shared" ca="1" si="212"/>
        <v>-5534767967439720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-5534767967439720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-23061533197665.5</v>
      </c>
      <c r="L5770" s="444">
        <f t="shared" ca="1" si="212"/>
        <v>-5557829500637386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-5557829500637386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-23157622919322.441</v>
      </c>
      <c r="L5771" s="444">
        <f t="shared" ca="1" si="212"/>
        <v>-5580987123556708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-5580987123556708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-23254113014819.617</v>
      </c>
      <c r="L5772" s="444">
        <f t="shared" ca="1" si="212"/>
        <v>-5604241236571528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-5604241236571528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-23351005152381.367</v>
      </c>
      <c r="L5773" s="444">
        <f t="shared" ca="1" si="212"/>
        <v>-5627592241723909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-5627592241723909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-23448301007182.953</v>
      </c>
      <c r="L5774" s="444">
        <f t="shared" ca="1" si="212"/>
        <v>-5651040542731092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-5651040542731092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-23546002261379.551</v>
      </c>
      <c r="L5775" s="444">
        <f t="shared" ca="1" si="212"/>
        <v>-5674586544992472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-5674586544992472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-23644110604135.301</v>
      </c>
      <c r="L5776" s="444">
        <f t="shared" ca="1" si="212"/>
        <v>-5698230655596607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-5698230655596607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-23742627731652.527</v>
      </c>
      <c r="L5777" s="444">
        <f t="shared" ca="1" si="212"/>
        <v>-5721973283328260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-5721973283328260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-23841555347201.082</v>
      </c>
      <c r="L5778" s="444">
        <f t="shared" ca="1" si="212"/>
        <v>-5745814838675461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-5745814838675461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-23940895161147.754</v>
      </c>
      <c r="L5779" s="444">
        <f t="shared" ca="1" si="212"/>
        <v>-5769755733836609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-5769755733836609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-24040648890985.871</v>
      </c>
      <c r="L5780" s="444">
        <f t="shared" ca="1" si="212"/>
        <v>-5793796382727595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-5793796382727595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-24140818261364.98</v>
      </c>
      <c r="L5781" s="444">
        <f t="shared" ca="1" si="212"/>
        <v>-5817937200988960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-5817937200988960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-24241405004120.668</v>
      </c>
      <c r="L5782" s="444">
        <f t="shared" ca="1" si="212"/>
        <v>-5842178605993081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-5842178605993081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-24342410858304.504</v>
      </c>
      <c r="L5783" s="444">
        <f t="shared" ca="1" si="212"/>
        <v>-5866521016851386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-5866521016851386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-24443837570214.109</v>
      </c>
      <c r="L5784" s="444">
        <f t="shared" ca="1" si="212"/>
        <v>-5890964854421600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-5890964854421600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-24545686893423.332</v>
      </c>
      <c r="L5785" s="444">
        <f t="shared" ca="1" si="212"/>
        <v>-5915510541315023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-5915510541315023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-24647960588812.594</v>
      </c>
      <c r="L5786" s="444">
        <f t="shared" ca="1" si="212"/>
        <v>-5940158501903836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-5940158501903836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-24750660424599.316</v>
      </c>
      <c r="L5787" s="444">
        <f t="shared" ca="1" si="212"/>
        <v>-5964909162328435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-5964909162328435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-24853788176368.48</v>
      </c>
      <c r="L5788" s="444">
        <f t="shared" ca="1" si="212"/>
        <v>-5989762950504803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-5989762950504803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-24957345627103.344</v>
      </c>
      <c r="L5789" s="444">
        <f t="shared" ca="1" si="212"/>
        <v>-6014720296131906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-6014720296131906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-25061334567216.273</v>
      </c>
      <c r="L5790" s="444">
        <f t="shared" ca="1" si="212"/>
        <v>-6039781630699122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-6039781630699122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-25165756794579.676</v>
      </c>
      <c r="L5791" s="444">
        <f t="shared" ca="1" si="212"/>
        <v>-6064947387493702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-6064947387493702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-25270614114557.09</v>
      </c>
      <c r="L5792" s="444">
        <f t="shared" ca="1" si="212"/>
        <v>-6090218001608259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-6090218001608259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-25375908340034.414</v>
      </c>
      <c r="L5793" s="444">
        <f t="shared" ca="1" si="212"/>
        <v>-6115593909948293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-6115593909948293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-25481641291451.219</v>
      </c>
      <c r="L5794" s="444">
        <f t="shared" ca="1" si="212"/>
        <v>-6141075551239744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-6141075551239744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-25587814796832.266</v>
      </c>
      <c r="L5795" s="444">
        <f t="shared" ca="1" si="212"/>
        <v>-6166663366036576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-6166663366036576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-25694430691819.066</v>
      </c>
      <c r="L5796" s="444">
        <f t="shared" ca="1" si="212"/>
        <v>-6192357796728395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-6192357796728395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-25801490819701.645</v>
      </c>
      <c r="L5797" s="444">
        <f t="shared" ca="1" si="212"/>
        <v>-6218159287548097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-6218159287548097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-25908997031450.402</v>
      </c>
      <c r="L5798" s="444">
        <f t="shared" ca="1" si="212"/>
        <v>-6244068284579547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-6244068284579547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-26016951185748.113</v>
      </c>
      <c r="L5799" s="444">
        <f t="shared" ca="1" si="212"/>
        <v>-6270085235765295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-6270085235765295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-26125355149022.063</v>
      </c>
      <c r="L5800" s="444">
        <f t="shared" ca="1" si="212"/>
        <v>-6296210590914317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-6296210590914317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-26234210795476.32</v>
      </c>
      <c r="L5801" s="444">
        <f t="shared" ca="1" si="212"/>
        <v>-6322444801709793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-6322444801709793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-26343520007124.137</v>
      </c>
      <c r="L5802" s="444">
        <f t="shared" ca="1" si="212"/>
        <v>-6348788321716917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-6348788321716917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-26453284673820.488</v>
      </c>
      <c r="L5803" s="444">
        <f t="shared" ca="1" si="212"/>
        <v>-6375241606390737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-6375241606390737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-26563506693294.738</v>
      </c>
      <c r="L5804" s="444">
        <f t="shared" ca="1" si="212"/>
        <v>-6401805113084032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-6401805113084032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-26674187971183.465</v>
      </c>
      <c r="L5805" s="444">
        <f t="shared" ca="1" si="212"/>
        <v>-6428479301055215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-6428479301055215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-26785330421063.395</v>
      </c>
      <c r="L5806" s="444">
        <f t="shared" ca="1" si="212"/>
        <v>-6455264631476278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-6455264631476278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-26896935964484.492</v>
      </c>
      <c r="L5807" s="444">
        <f t="shared" ca="1" si="212"/>
        <v>-6482161567440762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-6482161567440762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-27009006531003.176</v>
      </c>
      <c r="L5808" s="444">
        <f t="shared" ca="1" si="212"/>
        <v>-6509170573971765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-6509170573971765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-27121544058215.688</v>
      </c>
      <c r="L5809" s="444">
        <f t="shared" ca="1" si="212"/>
        <v>-6536292118029981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-6536292118029981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-27234550491791.586</v>
      </c>
      <c r="L5810" s="444">
        <f t="shared" ca="1" si="212"/>
        <v>-6563526668521773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-6563526668521773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-27348027785507.387</v>
      </c>
      <c r="L5811" s="444">
        <f t="shared" ca="1" si="212"/>
        <v>-6590874696307280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-6590874696307280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-27461977901280.332</v>
      </c>
      <c r="L5812" s="444">
        <f t="shared" ca="1" si="212"/>
        <v>-6618336674208560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-6618336674208560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-27576402809202.332</v>
      </c>
      <c r="L5813" s="444">
        <f t="shared" ca="1" si="212"/>
        <v>-6645913077017762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-6645913077017762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-27691304487574.008</v>
      </c>
      <c r="L5814" s="444">
        <f t="shared" ca="1" si="212"/>
        <v>-6673604381505336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-6673604381505336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-27806684922938.898</v>
      </c>
      <c r="L5815" s="444">
        <f t="shared" ca="1" si="212"/>
        <v>-6701411066428275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-6701411066428275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-27922546110117.813</v>
      </c>
      <c r="L5816" s="444">
        <f t="shared" ca="1" si="212"/>
        <v>-6729333612538393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-6729333612538393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-28038890052243.305</v>
      </c>
      <c r="L5817" s="444">
        <f t="shared" ca="1" si="212"/>
        <v>-6757372502590636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-6757372502590636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-28155718760794.316</v>
      </c>
      <c r="L5818" s="444">
        <f t="shared" ca="1" si="212"/>
        <v>-6785528221351430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-6785528221351430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-28273034255630.957</v>
      </c>
      <c r="L5819" s="444">
        <f t="shared" ca="1" si="212"/>
        <v>-6813801255607061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-6813801255607061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-28390838565029.422</v>
      </c>
      <c r="L5820" s="444">
        <f t="shared" ca="1" si="212"/>
        <v>-6842192094172090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-6842192094172090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-28509133725717.043</v>
      </c>
      <c r="L5821" s="444">
        <f t="shared" ca="1" si="212"/>
        <v>-6870701227897807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-6870701227897807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-28627921782907.527</v>
      </c>
      <c r="L5822" s="444">
        <f t="shared" ca="1" si="212"/>
        <v>-6899329149680715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-6899329149680715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-28747204790336.313</v>
      </c>
      <c r="L5823" s="444">
        <f t="shared" ca="1" si="212"/>
        <v>-6928076354471051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-6928076354471051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-28866984810296.047</v>
      </c>
      <c r="L5824" s="444">
        <f t="shared" ca="1" si="212"/>
        <v>-6956943339281347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-6956943339281347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-28987263913672.277</v>
      </c>
      <c r="L5825" s="444">
        <f t="shared" ca="1" si="212"/>
        <v>-6985930603195019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-6985930603195019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-29108044179979.246</v>
      </c>
      <c r="L5826" s="444">
        <f t="shared" ca="1" si="212"/>
        <v>-7015038647374998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-7015038647374998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-29229327697395.824</v>
      </c>
      <c r="L5827" s="444">
        <f t="shared" ca="1" si="212"/>
        <v>-7044267975072394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-7044267975072394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-29351116562801.637</v>
      </c>
      <c r="L5828" s="444">
        <f t="shared" ca="1" si="212"/>
        <v>-7073619091635196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-7073619091635196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-29473412881813.316</v>
      </c>
      <c r="L5829" s="444">
        <f t="shared" ca="1" si="212"/>
        <v>-7103092504517009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-7103092504517009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-29596218768820.871</v>
      </c>
      <c r="L5830" s="444">
        <f t="shared" ca="1" si="212"/>
        <v>-7132688723285830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-7132688723285830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-29719536347024.293</v>
      </c>
      <c r="L5831" s="444">
        <f t="shared" ca="1" si="212"/>
        <v>-7162408259632854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-7162408259632854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-29843367748470.223</v>
      </c>
      <c r="L5832" s="444">
        <f t="shared" ca="1" si="212"/>
        <v>-7192251627381324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-7192251627381324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-29967715114088.848</v>
      </c>
      <c r="L5833" s="444">
        <f t="shared" ca="1" si="212"/>
        <v>-7222219342495413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-7222219342495413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-30092580593730.883</v>
      </c>
      <c r="L5834" s="444">
        <f t="shared" ca="1" si="212"/>
        <v>-7252311923089144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-7252311923089144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-30217966346204.766</v>
      </c>
      <c r="L5835" s="444">
        <f t="shared" ca="1" si="212"/>
        <v>-7282529889435349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-7282529889435349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-30343874539313.949</v>
      </c>
      <c r="L5836" s="444">
        <f t="shared" ca="1" si="212"/>
        <v>-7312873763974663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-7312873763974663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-30470307349894.43</v>
      </c>
      <c r="L5837" s="444">
        <f t="shared" ca="1" si="212"/>
        <v>-7343344071324557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-7343344071324557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-30597266963852.32</v>
      </c>
      <c r="L5838" s="444">
        <f t="shared" ca="1" si="212"/>
        <v>-7373941338288409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-7373941338288409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-30724755576201.703</v>
      </c>
      <c r="L5839" s="444">
        <f t="shared" ca="1" si="212"/>
        <v>-7404666093864611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-7404666093864611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-30852775391102.543</v>
      </c>
      <c r="L5840" s="444">
        <f t="shared" ca="1" si="212"/>
        <v>-7435518869255714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-7435518869255714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-30981328621898.809</v>
      </c>
      <c r="L5841" s="444">
        <f t="shared" ca="1" si="212"/>
        <v>-7466500197877613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-7466500197877613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-31110417491156.719</v>
      </c>
      <c r="L5842" s="444">
        <f t="shared" ca="1" si="212"/>
        <v>-7497610615368770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-7497610615368770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-31240044230703.211</v>
      </c>
      <c r="L5843" s="444">
        <f t="shared" ca="1" si="212"/>
        <v>-7528850659599473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-7528850659599473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-31370211081664.473</v>
      </c>
      <c r="L5844" s="444">
        <f t="shared" ca="1" si="212"/>
        <v>-7560220870681137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-7560220870681137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-31500920294504.738</v>
      </c>
      <c r="L5845" s="444">
        <f t="shared" ca="1" si="212"/>
        <v>-7591721790975642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-7591721790975642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-31632174129065.172</v>
      </c>
      <c r="L5846" s="444">
        <f t="shared" ca="1" si="212"/>
        <v>-7623353965104707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-7623353965104707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-31763974854602.945</v>
      </c>
      <c r="L5847" s="444">
        <f t="shared" ca="1" si="212"/>
        <v>-7655117939959310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-7655117939959310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-31896324749830.457</v>
      </c>
      <c r="L5848" s="444">
        <f t="shared" ca="1" si="212"/>
        <v>-7687014264709140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-7687014264709140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-32029226102954.754</v>
      </c>
      <c r="L5849" s="444">
        <f t="shared" ca="1" si="212"/>
        <v>-7719043490812095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-7719043490812095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-32162681211717.063</v>
      </c>
      <c r="L5850" s="444">
        <f t="shared" ca="1" si="212"/>
        <v>-7751206172023812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-7751206172023812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-32296692383432.551</v>
      </c>
      <c r="L5851" s="444">
        <f t="shared" ca="1" si="212"/>
        <v>-7783502864407245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-7783502864407245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-32431261935030.188</v>
      </c>
      <c r="L5852" s="444">
        <f t="shared" ca="1" si="212"/>
        <v>-7815934126342275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-7815934126342275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-32566392193092.813</v>
      </c>
      <c r="L5853" s="444">
        <f t="shared" ca="1" si="212"/>
        <v>-7848500518535368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-7848500518535368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-32702085493897.367</v>
      </c>
      <c r="L5854" s="444">
        <f t="shared" ca="1" si="212"/>
        <v>-7881202604029265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-7881202604029265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-32838344183455.273</v>
      </c>
      <c r="L5855" s="444">
        <f t="shared" ca="1" si="212"/>
        <v>-7914040948212720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-7914040948212720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-32975170617553</v>
      </c>
      <c r="L5856" s="444">
        <f t="shared" ca="1" si="212"/>
        <v>-7947016118830273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-7947016118830273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-33112567161792.805</v>
      </c>
      <c r="L5857" s="444">
        <f t="shared" ca="1" si="212"/>
        <v>-7980128685992066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-7980128685992066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-33250536191633.605</v>
      </c>
      <c r="L5858" s="444">
        <f t="shared" ca="1" si="212"/>
        <v>-8013379222183700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-8013379222183700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-33389080092432.082</v>
      </c>
      <c r="L5859" s="444">
        <f t="shared" ca="1" si="212"/>
        <v>-8046768302276132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-8046768302276132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-33528201259483.883</v>
      </c>
      <c r="L5860" s="444">
        <f t="shared" ca="1" si="212"/>
        <v>-8080296503535616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-8080296503535616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-33667902098065.066</v>
      </c>
      <c r="L5861" s="444">
        <f t="shared" ca="1" si="212"/>
        <v>-8113964405633681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-8113964405633681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-33808185023473.672</v>
      </c>
      <c r="L5862" s="444">
        <f t="shared" ca="1" si="212"/>
        <v>-8147772590657155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-8147772590657155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-33949052461071.48</v>
      </c>
      <c r="L5863" s="444">
        <f t="shared" ca="1" si="212"/>
        <v>-8181721643118226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-8181721643118226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-34090506846325.941</v>
      </c>
      <c r="L5864" s="444">
        <f t="shared" ca="1" si="212"/>
        <v>-8215812149964552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-8215812149964552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-34232550624852.301</v>
      </c>
      <c r="L5865" s="444">
        <f t="shared" ca="1" si="212"/>
        <v>-8250044700589404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-8250044700589404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-34375186252455.855</v>
      </c>
      <c r="L5866" s="444">
        <f t="shared" ca="1" si="212"/>
        <v>-8284419886841860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-8284419886841860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-34518416195174.418</v>
      </c>
      <c r="L5867" s="444">
        <f t="shared" ca="1" si="212"/>
        <v>-8318938303037034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-8318938303037034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-34662242929320.973</v>
      </c>
      <c r="L5868" s="444">
        <f t="shared" ca="1" si="212"/>
        <v>-8353600545966355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-8353600545966355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-34806668941526.484</v>
      </c>
      <c r="L5869" s="444">
        <f t="shared" ca="1" si="212"/>
        <v>-8388407214907881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-8388407214907881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-34951696728782.836</v>
      </c>
      <c r="L5870" s="444">
        <f t="shared" ca="1" si="212"/>
        <v>-8423358911636664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-8423358911636664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-35097328798486.098</v>
      </c>
      <c r="L5871" s="444">
        <f t="shared" ca="1" si="212"/>
        <v>-8458456240435150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-8458456240435150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-35243567668479.789</v>
      </c>
      <c r="L5872" s="444">
        <f t="shared" ca="1" si="212"/>
        <v>-8493699808103630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-8493699808103630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-35390415867098.461</v>
      </c>
      <c r="L5873" s="444">
        <f t="shared" ref="L5873:L6127" ca="1" si="217">I5873-J5873+K5873</f>
        <v>-8529090223970728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-8529090223970728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-35537875933211.359</v>
      </c>
      <c r="L5874" s="444">
        <f t="shared" ca="1" si="217"/>
        <v>-8564628099903939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-8564628099903939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-35685950416266.414</v>
      </c>
      <c r="L5875" s="444">
        <f t="shared" ca="1" si="217"/>
        <v>-8600314050320205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-8600314050320205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-35834641876334.188</v>
      </c>
      <c r="L5876" s="444">
        <f t="shared" ca="1" si="217"/>
        <v>-8636148692196539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-8636148692196539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-35983952884152.242</v>
      </c>
      <c r="L5877" s="444">
        <f t="shared" ca="1" si="217"/>
        <v>-8672132645080691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-8672132645080691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-36133886021169.547</v>
      </c>
      <c r="L5878" s="444">
        <f t="shared" ca="1" si="217"/>
        <v>-8708266531101861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-8708266531101861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-36284443879591.086</v>
      </c>
      <c r="L5879" s="444">
        <f t="shared" ca="1" si="217"/>
        <v>-8744550974981452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-8744550974981452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-36435629062422.711</v>
      </c>
      <c r="L5880" s="444">
        <f t="shared" ca="1" si="217"/>
        <v>-8780986604043875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-8780986604043875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-36587444183516.148</v>
      </c>
      <c r="L5881" s="444">
        <f t="shared" ca="1" si="217"/>
        <v>-8817574048227391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-8817574048227391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-36739891867614.133</v>
      </c>
      <c r="L5882" s="444">
        <f t="shared" ca="1" si="217"/>
        <v>-8854313940095005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-8854313940095005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-36892974750395.852</v>
      </c>
      <c r="L5883" s="444">
        <f t="shared" ca="1" si="217"/>
        <v>-8891206914845401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-8891206914845401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-37046695478522.5</v>
      </c>
      <c r="L5884" s="444">
        <f t="shared" ca="1" si="217"/>
        <v>-8928253610323924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-8928253610323924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-37201056709683.016</v>
      </c>
      <c r="L5885" s="444">
        <f t="shared" ca="1" si="217"/>
        <v>-8965454667033607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-8965454667033607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-37356061112640.031</v>
      </c>
      <c r="L5886" s="444">
        <f t="shared" ca="1" si="217"/>
        <v>-9002810728146247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-9002810728146247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-37511711367276.031</v>
      </c>
      <c r="L5887" s="444">
        <f t="shared" ca="1" si="217"/>
        <v>-9040322439513524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-9040322439513524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-37668010164639.68</v>
      </c>
      <c r="L5888" s="444">
        <f t="shared" ca="1" si="217"/>
        <v>-9077990449678164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-9077990449678164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-37824960206992.352</v>
      </c>
      <c r="L5889" s="444">
        <f t="shared" ca="1" si="217"/>
        <v>-9115815409885156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-9115815409885156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-37982564207854.813</v>
      </c>
      <c r="L5890" s="444">
        <f t="shared" ca="1" si="217"/>
        <v>-9153797974093010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-9153797974093010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-38140824892054.211</v>
      </c>
      <c r="L5891" s="444">
        <f t="shared" ca="1" si="217"/>
        <v>-9191938798985064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-9191938798985064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-38299744995771.102</v>
      </c>
      <c r="L5892" s="444">
        <f t="shared" ca="1" si="217"/>
        <v>-9230238543980836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-9230238543980836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-38459327266586.813</v>
      </c>
      <c r="L5893" s="444">
        <f t="shared" ca="1" si="217"/>
        <v>-9268697871247422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-9268697871247422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-38619574463530.922</v>
      </c>
      <c r="L5894" s="444">
        <f t="shared" ca="1" si="217"/>
        <v>-9307317445710952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-9307317445710952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-38780489357128.969</v>
      </c>
      <c r="L5895" s="444">
        <f t="shared" ca="1" si="217"/>
        <v>-9346097935068080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-9346097935068080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-38942074729450.336</v>
      </c>
      <c r="L5896" s="444">
        <f t="shared" ca="1" si="217"/>
        <v>-9385040009797530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-9385040009797530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-39104333374156.375</v>
      </c>
      <c r="L5897" s="444">
        <f t="shared" ca="1" si="217"/>
        <v>-9424144343171686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-9424144343171686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-39267268096548.688</v>
      </c>
      <c r="L5898" s="444">
        <f t="shared" ca="1" si="217"/>
        <v>-9463411611268234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-9463411611268234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-39430881713617.641</v>
      </c>
      <c r="L5899" s="444">
        <f t="shared" ca="1" si="217"/>
        <v>-9502842492981852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-9502842492981852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-39595177054091.047</v>
      </c>
      <c r="L5900" s="444">
        <f t="shared" ca="1" si="217"/>
        <v>-9542437670035944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-9542437670035944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-39760156958483.102</v>
      </c>
      <c r="L5901" s="444">
        <f t="shared" ca="1" si="217"/>
        <v>-9582197826994428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-9582197826994428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-39925824279143.453</v>
      </c>
      <c r="L5902" s="444">
        <f t="shared" ca="1" si="217"/>
        <v>-9622123651273572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-9622123651273572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-40092181880306.547</v>
      </c>
      <c r="L5903" s="444">
        <f t="shared" ca="1" si="217"/>
        <v>-9662215833153878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-9662215833153878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-40259232638141.156</v>
      </c>
      <c r="L5904" s="444">
        <f t="shared" ca="1" si="217"/>
        <v>-9702475065792020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-9702475065792020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-40426979440800.086</v>
      </c>
      <c r="L5905" s="444">
        <f t="shared" ca="1" si="217"/>
        <v>-9742902045232820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-9742902045232820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-40595425188470.086</v>
      </c>
      <c r="L5906" s="444">
        <f t="shared" ca="1" si="217"/>
        <v>-9783497470421290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-9783497470421290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-40764572793422.039</v>
      </c>
      <c r="L5907" s="444">
        <f t="shared" ca="1" si="217"/>
        <v>-9824262043214712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-9824262043214712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-40934425180061.297</v>
      </c>
      <c r="L5908" s="444">
        <f t="shared" ca="1" si="217"/>
        <v>-9865196468394774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-9865196468394774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-41104985284978.227</v>
      </c>
      <c r="L5909" s="444">
        <f t="shared" ca="1" si="217"/>
        <v>-9906301453679752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-9906301453679752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-41276256056998.969</v>
      </c>
      <c r="L5910" s="444">
        <f t="shared" ca="1" si="217"/>
        <v>-9947577709736750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-9947577709736750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-41448240457236.461</v>
      </c>
      <c r="L5911" s="444">
        <f t="shared" ca="1" si="217"/>
        <v>-9989025950193986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-9989025950193986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-41620941459141.609</v>
      </c>
      <c r="L5912" s="444">
        <f t="shared" ca="1" si="217"/>
        <v>-1.0030646891653128E+16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-1.0030646891653128E+16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-41794362048554.703</v>
      </c>
      <c r="L5913" s="444">
        <f t="shared" ca="1" si="217"/>
        <v>-1.0072441253701682E+16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-1.0072441253701682E+16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-41968505223757.008</v>
      </c>
      <c r="L5914" s="444">
        <f t="shared" ca="1" si="217"/>
        <v>-1.011440975892544E+16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-1.011440975892544E+16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-42143373995522.664</v>
      </c>
      <c r="L5915" s="444">
        <f t="shared" ca="1" si="217"/>
        <v>-1.0156553132920962E+16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-1.0156553132920962E+16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-42318971387170.672</v>
      </c>
      <c r="L5916" s="444">
        <f t="shared" ca="1" si="217"/>
        <v>-1.0198872104308132E+16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-1.0198872104308132E+16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-42495300434617.219</v>
      </c>
      <c r="L5917" s="444">
        <f t="shared" ca="1" si="217"/>
        <v>-1.024136740474275E+16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-1.024136740474275E+16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-42672364186428.125</v>
      </c>
      <c r="L5918" s="444">
        <f t="shared" ca="1" si="217"/>
        <v>-1.0284039768929178E+16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-1.0284039768929178E+16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-42850165703871.578</v>
      </c>
      <c r="L5919" s="444">
        <f t="shared" ca="1" si="217"/>
        <v>-1.032688993463305E+16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-1.032688993463305E+16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-43028708060971.039</v>
      </c>
      <c r="L5920" s="444">
        <f t="shared" ca="1" si="217"/>
        <v>-1.0369918642694022E+16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-1.0369918642694022E+16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-43207994344558.422</v>
      </c>
      <c r="L5921" s="444">
        <f t="shared" ca="1" si="217"/>
        <v>-1.041312663703858E+16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-1.041312663703858E+16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-43388027654327.414</v>
      </c>
      <c r="L5922" s="444">
        <f t="shared" ca="1" si="217"/>
        <v>-1.0456514664692908E+16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-1.0456514664692908E+16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-43568811102887.117</v>
      </c>
      <c r="L5923" s="444">
        <f t="shared" ca="1" si="217"/>
        <v>-1.0500083475795796E+16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-1.0500083475795796E+16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-43750347815815.813</v>
      </c>
      <c r="L5924" s="444">
        <f t="shared" ca="1" si="217"/>
        <v>-1.0543833823611612E+16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-1.0543833823611612E+16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-43932640931715.047</v>
      </c>
      <c r="L5925" s="444">
        <f t="shared" ca="1" si="217"/>
        <v>-1.0587766464543328E+16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-1.0587766464543328E+16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-44115693602263.867</v>
      </c>
      <c r="L5926" s="444">
        <f t="shared" ca="1" si="217"/>
        <v>-1.0631882158145592E+16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-1.0631882158145592E+16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-44299508992273.297</v>
      </c>
      <c r="L5927" s="444">
        <f t="shared" ca="1" si="217"/>
        <v>-1.0676181667137866E+16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-1.0676181667137866E+16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-44484090279741.109</v>
      </c>
      <c r="L5928" s="444">
        <f t="shared" ca="1" si="217"/>
        <v>-1.0720665757417608E+16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-1.0720665757417608E+16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-44669440655906.703</v>
      </c>
      <c r="L5929" s="444">
        <f t="shared" ca="1" si="217"/>
        <v>-1.0765335198073514E+16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-1.0765335198073514E+16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-44855563325306.305</v>
      </c>
      <c r="L5930" s="444">
        <f t="shared" ca="1" si="217"/>
        <v>-1.081019076139882E+16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-1.081019076139882E+16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-45042461505828.414</v>
      </c>
      <c r="L5931" s="444">
        <f t="shared" ca="1" si="217"/>
        <v>-1.0855233222904648E+16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-1.0855233222904648E+16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-45230138428769.367</v>
      </c>
      <c r="L5932" s="444">
        <f t="shared" ca="1" si="217"/>
        <v>-1.0900463361333418E+16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-1.0900463361333418E+16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-45418597338889.242</v>
      </c>
      <c r="L5933" s="444">
        <f t="shared" ca="1" si="217"/>
        <v>-1.0945881958672308E+16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-1.0945881958672308E+16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-45607841494467.953</v>
      </c>
      <c r="L5934" s="444">
        <f t="shared" ca="1" si="217"/>
        <v>-1.0991489800166776E+16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-1.0991489800166776E+16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-45797874167361.563</v>
      </c>
      <c r="L5935" s="444">
        <f t="shared" ca="1" si="217"/>
        <v>-1.1037287674334138E+16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-1.1037287674334138E+16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-45988698643058.906</v>
      </c>
      <c r="L5936" s="444">
        <f t="shared" ca="1" si="217"/>
        <v>-1.1083276372977196E+16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-1.1083276372977196E+16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-46180318220738.313</v>
      </c>
      <c r="L5937" s="444">
        <f t="shared" ca="1" si="217"/>
        <v>-1.1129456691197934E+16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-1.1129456691197934E+16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-46372736213324.727</v>
      </c>
      <c r="L5938" s="444">
        <f t="shared" ca="1" si="217"/>
        <v>-1.1175829427411258E+16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-1.1175829427411258E+16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-46565955947546.906</v>
      </c>
      <c r="L5939" s="444">
        <f t="shared" ca="1" si="217"/>
        <v>-1.1222395383358804E+16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-1.1222395383358804E+16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-46759980763995.016</v>
      </c>
      <c r="L5940" s="444">
        <f t="shared" ca="1" si="217"/>
        <v>-1.12691553641228E+16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-1.12691553641228E+16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-46954814017178.336</v>
      </c>
      <c r="L5941" s="444">
        <f t="shared" ca="1" si="217"/>
        <v>-1.1316110178139978E+16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-1.1316110178139978E+16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-47150459075583.242</v>
      </c>
      <c r="L5942" s="444">
        <f t="shared" ca="1" si="217"/>
        <v>-1.1363260637215562E+16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-1.1363260637215562E+16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-47346919321731.508</v>
      </c>
      <c r="L5943" s="444">
        <f t="shared" ca="1" si="217"/>
        <v>-1.1410607556537294E+16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-1.1410607556537294E+16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-47544198152238.727</v>
      </c>
      <c r="L5944" s="444">
        <f t="shared" ca="1" si="217"/>
        <v>-1.1458151754689532E+16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-1.1458151754689532E+16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-47742298977873.047</v>
      </c>
      <c r="L5945" s="444">
        <f t="shared" ca="1" si="217"/>
        <v>-1.1505894053667406E+16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-1.1505894053667406E+16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-47941225223614.188</v>
      </c>
      <c r="L5946" s="444">
        <f t="shared" ca="1" si="217"/>
        <v>-1.155383527889102E+16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-1.155383527889102E+16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-48140980328712.586</v>
      </c>
      <c r="L5947" s="444">
        <f t="shared" ca="1" si="217"/>
        <v>-1.1601976259219732E+16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-1.1601976259219732E+16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-48341567746748.883</v>
      </c>
      <c r="L5948" s="444">
        <f t="shared" ca="1" si="217"/>
        <v>-1.165031782696648E+16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-1.165031782696648E+16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-48542990945693.664</v>
      </c>
      <c r="L5949" s="444">
        <f t="shared" ca="1" si="217"/>
        <v>-1.1698860817912174E+16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-1.1698860817912174E+16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-48745253407967.391</v>
      </c>
      <c r="L5950" s="444">
        <f t="shared" ca="1" si="217"/>
        <v>-1.1747606071320142E+16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-1.1747606071320142E+16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-48948358630500.594</v>
      </c>
      <c r="L5951" s="444">
        <f t="shared" ca="1" si="217"/>
        <v>-1.1796554429950642E+16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-1.1796554429950642E+16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-49152310124794.344</v>
      </c>
      <c r="L5952" s="444">
        <f t="shared" ca="1" si="217"/>
        <v>-1.1845706740075436E+16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-1.1845706740075436E+16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-49357111416980.984</v>
      </c>
      <c r="L5953" s="444">
        <f t="shared" ca="1" si="217"/>
        <v>-1.1895063851492416E+16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-1.1895063851492416E+16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-49562766047885.063</v>
      </c>
      <c r="L5954" s="444">
        <f t="shared" ca="1" si="217"/>
        <v>-1.1944626617540302E+16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-1.1944626617540302E+16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-49769277573084.594</v>
      </c>
      <c r="L5955" s="444">
        <f t="shared" ca="1" si="217"/>
        <v>-1.1994395895113386E+16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-1.1994395895113386E+16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-49976649562972.438</v>
      </c>
      <c r="L5956" s="444">
        <f t="shared" ca="1" si="217"/>
        <v>-1.2044372544676358E+16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-1.2044372544676358E+16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-50184885602818.156</v>
      </c>
      <c r="L5957" s="444">
        <f t="shared" ca="1" si="217"/>
        <v>-1.2094557430279176E+16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-1.2094557430279176E+16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-50393989292829.898</v>
      </c>
      <c r="L5958" s="444">
        <f t="shared" ca="1" si="217"/>
        <v>-1.2144951419572006E+16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-1.2144951419572006E+16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-50603964248216.688</v>
      </c>
      <c r="L5959" s="444">
        <f t="shared" ca="1" si="217"/>
        <v>-1.2195555383820222E+16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-1.2195555383820222E+16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-50814814099250.922</v>
      </c>
      <c r="L5960" s="444">
        <f t="shared" ca="1" si="217"/>
        <v>-1.2246370197919472E+16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-1.2246370197919472E+16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-51026542491331.133</v>
      </c>
      <c r="L5961" s="444">
        <f t="shared" ca="1" si="217"/>
        <v>-1.2297396740410804E+16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-1.2297396740410804E+16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-51239153085045.016</v>
      </c>
      <c r="L5962" s="444">
        <f t="shared" ca="1" si="217"/>
        <v>-1.234863589349585E+16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-1.234863589349585E+16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-51452649556232.711</v>
      </c>
      <c r="L5963" s="444">
        <f t="shared" ca="1" si="217"/>
        <v>-1.2400088543052082E+16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-1.2400088543052082E+16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-51667035596050.344</v>
      </c>
      <c r="L5964" s="444">
        <f t="shared" ca="1" si="217"/>
        <v>-1.2451755578648132E+16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-1.2451755578648132E+16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-51882314911033.883</v>
      </c>
      <c r="L5965" s="444">
        <f t="shared" ca="1" si="217"/>
        <v>-1.2503637893559166E+16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-1.2503637893559166E+16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-52098491223163.188</v>
      </c>
      <c r="L5966" s="444">
        <f t="shared" ca="1" si="217"/>
        <v>-1.255573638478233E+16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-1.255573638478233E+16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-52315568269926.375</v>
      </c>
      <c r="L5967" s="444">
        <f t="shared" ca="1" si="217"/>
        <v>-1.2608051953052256E+16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-1.2608051953052256E+16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-52533549804384.398</v>
      </c>
      <c r="L5968" s="444">
        <f t="shared" ca="1" si="217"/>
        <v>-1.266058550285664E+16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-1.266058550285664E+16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-52752439595236</v>
      </c>
      <c r="L5969" s="444">
        <f t="shared" ca="1" si="217"/>
        <v>-1.2713337942451876E+16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-1.2713337942451876E+16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-52972241426882.813</v>
      </c>
      <c r="L5970" s="444">
        <f t="shared" ca="1" si="217"/>
        <v>-1.2766310183878758E+16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-1.2766310183878758E+16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-53192959099494.828</v>
      </c>
      <c r="L5971" s="444">
        <f t="shared" ca="1" si="217"/>
        <v>-1.2819503142978252E+16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-1.2819503142978252E+16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-53414596429076.047</v>
      </c>
      <c r="L5972" s="444">
        <f t="shared" ca="1" si="217"/>
        <v>-1.2872917739407328E+16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-1.2872917739407328E+16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-53637157247530.531</v>
      </c>
      <c r="L5973" s="444">
        <f t="shared" ca="1" si="217"/>
        <v>-1.2926554896654858E+16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-1.2926554896654858E+16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-53860645402728.578</v>
      </c>
      <c r="L5974" s="444">
        <f t="shared" ca="1" si="217"/>
        <v>-1.2980415542057586E+16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-1.2980415542057586E+16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-54085064758573.273</v>
      </c>
      <c r="L5975" s="444">
        <f t="shared" ca="1" si="217"/>
        <v>-1.303450060681616E+16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-1.303450060681616E+16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-54310419195067.336</v>
      </c>
      <c r="L5976" s="444">
        <f t="shared" ca="1" si="217"/>
        <v>-1.3088811026011228E+16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-1.3088811026011228E+16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-54536712608380.117</v>
      </c>
      <c r="L5977" s="444">
        <f t="shared" ca="1" si="217"/>
        <v>-1.3143347738619608E+16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-1.3143347738619608E+16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-54763948910915.031</v>
      </c>
      <c r="L5978" s="444">
        <f t="shared" ca="1" si="217"/>
        <v>-1.3198111687530524E+16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-1.3198111687530524E+16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-54992132031377.18</v>
      </c>
      <c r="L5979" s="444">
        <f t="shared" ca="1" si="217"/>
        <v>-1.3253103819561902E+16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-1.3253103819561902E+16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-55221265914841.258</v>
      </c>
      <c r="L5980" s="444">
        <f t="shared" ca="1" si="217"/>
        <v>-1.3308325085476744E+16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-1.3308325085476744E+16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-55451354522819.766</v>
      </c>
      <c r="L5981" s="444">
        <f t="shared" ca="1" si="217"/>
        <v>-1.3363776439999564E+16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-1.3363776439999564E+16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-55682401833331.516</v>
      </c>
      <c r="L5982" s="444">
        <f t="shared" ca="1" si="217"/>
        <v>-1.3419458841832896E+16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-1.3419458841832896E+16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-55914411840970.398</v>
      </c>
      <c r="L5983" s="444">
        <f t="shared" ca="1" si="217"/>
        <v>-1.3475373253673866E+16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-1.3475373253673866E+16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-56147388556974.438</v>
      </c>
      <c r="L5984" s="444">
        <f t="shared" ca="1" si="217"/>
        <v>-1.353152064223084E+16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-1.353152064223084E+16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-56381336009295.164</v>
      </c>
      <c r="L5985" s="444">
        <f t="shared" ca="1" si="217"/>
        <v>-1.3587901978240136E+16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-1.3587901978240136E+16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-56616258242667.234</v>
      </c>
      <c r="L5986" s="444">
        <f t="shared" ca="1" si="217"/>
        <v>-1.3644518236482804E+16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-1.3644518236482804E+16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-56852159318678.352</v>
      </c>
      <c r="L5987" s="444">
        <f t="shared" ca="1" si="217"/>
        <v>-1.3701370395801482E+16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-1.3701370395801482E+16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-57089043315839.508</v>
      </c>
      <c r="L5988" s="444">
        <f t="shared" ca="1" si="217"/>
        <v>-1.3758459439117322E+16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-1.3758459439117322E+16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-57326914329655.508</v>
      </c>
      <c r="L5989" s="444">
        <f t="shared" ca="1" si="217"/>
        <v>-1.3815786353446978E+16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-1.3815786353446978E+16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-57565776472695.742</v>
      </c>
      <c r="L5990" s="444">
        <f t="shared" ca="1" si="217"/>
        <v>-1.3873352129919674E+16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-1.3873352129919674E+16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-57805633874665.305</v>
      </c>
      <c r="L5991" s="444">
        <f t="shared" ca="1" si="217"/>
        <v>-1.393115776379434E+16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-1.393115776379434E+16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-58046490682476.414</v>
      </c>
      <c r="L5992" s="444">
        <f t="shared" ca="1" si="217"/>
        <v>-1.3989204254476816E+16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-1.3989204254476816E+16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-58288351060320.063</v>
      </c>
      <c r="L5993" s="444">
        <f t="shared" ca="1" si="217"/>
        <v>-1.4047492605537136E+16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-1.4047492605537136E+16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-58531219189738.055</v>
      </c>
      <c r="L5994" s="444">
        <f t="shared" ca="1" si="217"/>
        <v>-1.4106023824726874E+16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-1.4106023824726874E+16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-58775099269695.305</v>
      </c>
      <c r="L5995" s="444">
        <f t="shared" ca="1" si="217"/>
        <v>-1.416479892399657E+16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-1.416479892399657E+16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-59019995516652.375</v>
      </c>
      <c r="L5996" s="444">
        <f t="shared" ca="1" si="217"/>
        <v>-1.4223818919513222E+16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-1.4223818919513222E+16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-59265912164638.422</v>
      </c>
      <c r="L5997" s="444">
        <f t="shared" ca="1" si="217"/>
        <v>-1.428308483167786E+16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-1.428308483167786E+16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-59512853465324.422</v>
      </c>
      <c r="L5998" s="444">
        <f t="shared" ca="1" si="217"/>
        <v>-1.4342597685143184E+16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-1.4342597685143184E+16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-59760823688096.602</v>
      </c>
      <c r="L5999" s="444">
        <f t="shared" ca="1" si="217"/>
        <v>-1.440235850883128E+16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-1.440235850883128E+16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-60009827120130.344</v>
      </c>
      <c r="L6000" s="444">
        <f t="shared" ca="1" si="217"/>
        <v>-1.446236833595141E+16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-1.446236833595141E+16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-60259868066464.211</v>
      </c>
      <c r="L6001" s="444">
        <f t="shared" ca="1" si="217"/>
        <v>-1.4522628204017874E+16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-1.4522628204017874E+16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-60510950850074.477</v>
      </c>
      <c r="L6002" s="444">
        <f t="shared" ca="1" si="217"/>
        <v>-1.4583139154867948E+16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-1.4583139154867948E+16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-60763079811949.781</v>
      </c>
      <c r="L6003" s="444">
        <f t="shared" ca="1" si="217"/>
        <v>-1.4643902234679898E+16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-1.4643902234679898E+16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-61016259311166.242</v>
      </c>
      <c r="L6004" s="444">
        <f t="shared" ca="1" si="217"/>
        <v>-1.4704918493991064E+16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-1.4704918493991064E+16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-61270493724962.773</v>
      </c>
      <c r="L6005" s="444">
        <f t="shared" ca="1" si="217"/>
        <v>-1.4766188987716026E+16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-1.4766188987716026E+16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-61525787448816.766</v>
      </c>
      <c r="L6006" s="444">
        <f t="shared" ca="1" si="217"/>
        <v>-1.4827714775164842E+16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-1.4827714775164842E+16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-61782144896520.164</v>
      </c>
      <c r="L6007" s="444">
        <f t="shared" ca="1" si="217"/>
        <v>-1.4889496920061362E+16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-1.4889496920061362E+16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-62039570500255.672</v>
      </c>
      <c r="L6008" s="444">
        <f t="shared" ca="1" si="217"/>
        <v>-1.4951536490561618E+16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-1.4951536490561618E+16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-62298068710673.406</v>
      </c>
      <c r="L6009" s="444">
        <f t="shared" ca="1" si="217"/>
        <v>-1.5013834559272292E+16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-1.5013834559272292E+16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-62557643996967.883</v>
      </c>
      <c r="L6010" s="444">
        <f t="shared" ca="1" si="217"/>
        <v>-1.507639220326926E+16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-1.507639220326926E+16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-62818300846955.25</v>
      </c>
      <c r="L6011" s="444">
        <f t="shared" ca="1" si="217"/>
        <v>-1.5139210504116216E+16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-1.5139210504116216E+16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-63080043767150.898</v>
      </c>
      <c r="L6012" s="444">
        <f t="shared" ca="1" si="217"/>
        <v>-1.5202290547883366E+16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-1.5202290547883366E+16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-63342877282847.359</v>
      </c>
      <c r="L6013" s="444">
        <f t="shared" ca="1" si="217"/>
        <v>-1.5265633425166214E+16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-1.5265633425166214E+16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-63606805938192.555</v>
      </c>
      <c r="L6014" s="444">
        <f t="shared" ca="1" si="217"/>
        <v>-1.5329240231104406E+16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-1.5329240231104406E+16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-63871834296268.352</v>
      </c>
      <c r="L6015" s="444">
        <f t="shared" ca="1" si="217"/>
        <v>-1.5393112065400674E+16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-1.5393112065400674E+16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-64137966939169.477</v>
      </c>
      <c r="L6016" s="444">
        <f t="shared" ca="1" si="217"/>
        <v>-1.5457250032339844E+16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-1.5457250032339844E+16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-64405208468082.688</v>
      </c>
      <c r="L6017" s="444">
        <f t="shared" ca="1" si="217"/>
        <v>-1.5521655240807926E+16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-1.5521655240807926E+16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-64673563503366.359</v>
      </c>
      <c r="L6018" s="444">
        <f t="shared" ca="1" si="217"/>
        <v>-1.5586328804311292E+16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-1.5586328804311292E+16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-64943036684630.375</v>
      </c>
      <c r="L6019" s="444">
        <f t="shared" ca="1" si="217"/>
        <v>-1.5651271840995922E+16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-1.5651271840995922E+16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-65213632670816.336</v>
      </c>
      <c r="L6020" s="444">
        <f t="shared" ca="1" si="217"/>
        <v>-1.5716485473666738E+16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-1.5716485473666738E+16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-65485356140278.063</v>
      </c>
      <c r="L6021" s="444">
        <f t="shared" ca="1" si="217"/>
        <v>-1.5781970829807016E+16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-1.5781970829807016E+16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-65758211790862.555</v>
      </c>
      <c r="L6022" s="444">
        <f t="shared" ca="1" si="217"/>
        <v>-1.5847729041597878E+16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-1.5847729041597878E+16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-66032204339991.156</v>
      </c>
      <c r="L6023" s="444">
        <f t="shared" ca="1" si="217"/>
        <v>-1.591376124593787E+16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-1.591376124593787E+16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-66307338524741.125</v>
      </c>
      <c r="L6024" s="444">
        <f t="shared" ca="1" si="217"/>
        <v>-1.5980068584462612E+16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-1.5980068584462612E+16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-66583619101927.539</v>
      </c>
      <c r="L6025" s="444">
        <f t="shared" ca="1" si="217"/>
        <v>-1.604665220356454E+16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-1.604665220356454E+16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-66861050848185.586</v>
      </c>
      <c r="L6026" s="444">
        <f t="shared" ca="1" si="217"/>
        <v>-1.6113513254412726E+16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-1.6113513254412726E+16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-67139638560053.023</v>
      </c>
      <c r="L6027" s="444">
        <f t="shared" ca="1" si="217"/>
        <v>-1.618065289297278E+16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-1.618065289297278E+16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-67419387054053.25</v>
      </c>
      <c r="L6028" s="444">
        <f t="shared" ca="1" si="217"/>
        <v>-1.6248072280026834E+16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-1.6248072280026834E+16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-67700301166778.469</v>
      </c>
      <c r="L6029" s="444">
        <f t="shared" ca="1" si="217"/>
        <v>-1.6315772581193612E+16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-1.6315772581193612E+16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-67982385754973.383</v>
      </c>
      <c r="L6030" s="444">
        <f t="shared" ca="1" si="217"/>
        <v>-1.6383754966948586E+16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-1.6383754966948586E+16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-68265645695619.109</v>
      </c>
      <c r="L6031" s="444">
        <f t="shared" ca="1" si="217"/>
        <v>-1.6452020612644206E+16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-1.6452020612644206E+16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-68550085886017.531</v>
      </c>
      <c r="L6032" s="444">
        <f t="shared" ca="1" si="217"/>
        <v>-1.6520570698530224E+16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-1.6520570698530224E+16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-68835711243875.93</v>
      </c>
      <c r="L6033" s="444">
        <f t="shared" ca="1" si="217"/>
        <v>-1.65894064097741E+16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-1.65894064097741E+16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-69122526707392.07</v>
      </c>
      <c r="L6034" s="444">
        <f t="shared" ca="1" si="217"/>
        <v>-1.6658528936481492E+16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-1.6658528936481492E+16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-69410537235339.547</v>
      </c>
      <c r="L6035" s="444">
        <f t="shared" ca="1" si="217"/>
        <v>-1.6727939473716832E+16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-1.6727939473716832E+16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-69699747807153.469</v>
      </c>
      <c r="L6036" s="444">
        <f t="shared" ca="1" si="217"/>
        <v>-1.6797639221523986E+16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-1.6797639221523986E+16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-69990163423016.609</v>
      </c>
      <c r="L6037" s="444">
        <f t="shared" ca="1" si="217"/>
        <v>-1.6867629384947002E+16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-1.6867629384947002E+16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-70281789103945.844</v>
      </c>
      <c r="L6038" s="444">
        <f t="shared" ca="1" si="217"/>
        <v>-1.6937911174050948E+16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-1.6937911174050948E+16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-70574629891878.953</v>
      </c>
      <c r="L6039" s="444">
        <f t="shared" ca="1" si="217"/>
        <v>-1.7008485803942826E+16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-1.7008485803942826E+16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-70868690849761.766</v>
      </c>
      <c r="L6040" s="444">
        <f t="shared" ca="1" si="217"/>
        <v>-1.7079354494792588E+16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-1.7079354494792588E+16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-71163977061635.781</v>
      </c>
      <c r="L6041" s="444">
        <f t="shared" ca="1" si="217"/>
        <v>-1.7150518471854224E+16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-1.7150518471854224E+16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-71460493632725.938</v>
      </c>
      <c r="L6042" s="444">
        <f t="shared" ca="1" si="217"/>
        <v>-1.722197896548695E+16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-1.722197896548695E+16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-71758245689528.953</v>
      </c>
      <c r="L6043" s="444">
        <f t="shared" ca="1" si="217"/>
        <v>-1.7293737211176478E+16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-1.7293737211176478E+16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-72057238379901.984</v>
      </c>
      <c r="L6044" s="444">
        <f t="shared" ca="1" si="217"/>
        <v>-1.736579444955638E+16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-1.736579444955638E+16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-72357476873151.578</v>
      </c>
      <c r="L6045" s="444">
        <f t="shared" ca="1" si="217"/>
        <v>-1.7438151926429532E+16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-1.7438151926429532E+16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-72658966360123.047</v>
      </c>
      <c r="L6046" s="444">
        <f t="shared" ca="1" si="217"/>
        <v>-1.7510810892789656E+16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-1.7510810892789656E+16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-72961712053290.234</v>
      </c>
      <c r="L6047" s="444">
        <f t="shared" ca="1" si="217"/>
        <v>-1.7583772604842946E+16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-1.7583772604842946E+16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-73265719186845.609</v>
      </c>
      <c r="L6048" s="444">
        <f t="shared" ca="1" si="217"/>
        <v>-1.7657038324029792E+16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-1.7657038324029792E+16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-73570993016790.797</v>
      </c>
      <c r="L6049" s="444">
        <f t="shared" ca="1" si="217"/>
        <v>-1.7730609317046582E+16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-1.7730609317046582E+16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-73877538821027.422</v>
      </c>
      <c r="L6050" s="444">
        <f t="shared" ca="1" si="217"/>
        <v>-1.780448685586761E+16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-1.780448685586761E+16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-74185361899448.375</v>
      </c>
      <c r="L6051" s="444">
        <f t="shared" ca="1" si="217"/>
        <v>-1.7878672217767058E+16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-1.7878672217767058E+16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-74494467574029.406</v>
      </c>
      <c r="L6052" s="444">
        <f t="shared" ca="1" si="217"/>
        <v>-1.7953166685341088E+16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-1.7953166685341088E+16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-74804861188921.203</v>
      </c>
      <c r="L6053" s="444">
        <f t="shared" ca="1" si="217"/>
        <v>-1.8027971546530008E+16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-1.8027971546530008E+16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-75116548110541.703</v>
      </c>
      <c r="L6054" s="444">
        <f t="shared" ca="1" si="217"/>
        <v>-1.8103088094640548E+16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-1.8103088094640548E+16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-75429533727668.953</v>
      </c>
      <c r="L6055" s="444">
        <f t="shared" ca="1" si="217"/>
        <v>-1.8178517628368216E+16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-1.8178517628368216E+16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-75743823451534.234</v>
      </c>
      <c r="L6056" s="444">
        <f t="shared" ca="1" si="217"/>
        <v>-1.8254261451819752E+16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-1.8254261451819752E+16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-76059422715915.625</v>
      </c>
      <c r="L6057" s="444">
        <f t="shared" ca="1" si="217"/>
        <v>-1.8330320874535668E+16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-1.8330320874535668E+16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-76376336977231.953</v>
      </c>
      <c r="L6058" s="444">
        <f t="shared" ca="1" si="217"/>
        <v>-1.84066972115129E+16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-1.84066972115129E+16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-76694571714637.078</v>
      </c>
      <c r="L6059" s="444">
        <f t="shared" ca="1" si="217"/>
        <v>-1.8483391783227536E+16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-1.8483391783227536E+16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-77014132430114.734</v>
      </c>
      <c r="L6060" s="444">
        <f t="shared" ca="1" si="217"/>
        <v>-1.8560405915657652E+16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-1.8560405915657652E+16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-77335024648573.547</v>
      </c>
      <c r="L6061" s="444">
        <f t="shared" ca="1" si="217"/>
        <v>-1.8637740940306224E+16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-1.8637740940306224E+16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-77657253917942.594</v>
      </c>
      <c r="L6062" s="444">
        <f t="shared" ca="1" si="217"/>
        <v>-1.8715398194224168E+16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-1.8715398194224168E+16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-77980825809267.359</v>
      </c>
      <c r="L6063" s="444">
        <f t="shared" ca="1" si="217"/>
        <v>-1.8793379020033436E+16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-1.8793379020033436E+16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-78305745916805.984</v>
      </c>
      <c r="L6064" s="444">
        <f t="shared" ca="1" si="217"/>
        <v>-1.887168476595024E+16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-1.887168476595024E+16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-78632019858126</v>
      </c>
      <c r="L6065" s="444">
        <f t="shared" ca="1" si="217"/>
        <v>-1.8950316785808368E+16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-1.8950316785808368E+16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-78959653274201.531</v>
      </c>
      <c r="L6066" s="444">
        <f t="shared" ca="1" si="217"/>
        <v>-1.9029276439082568E+16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-1.9029276439082568E+16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-79288651829510.703</v>
      </c>
      <c r="L6067" s="444">
        <f t="shared" ca="1" si="217"/>
        <v>-1.910856509091208E+16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-1.910856509091208E+16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-79619021212133.672</v>
      </c>
      <c r="L6068" s="444">
        <f t="shared" ca="1" si="217"/>
        <v>-1.9188184112124212E+16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-1.9188184112124212E+16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-79950767133850.875</v>
      </c>
      <c r="L6069" s="444">
        <f t="shared" ca="1" si="217"/>
        <v>-1.9268134879258064E+16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-1.9268134879258064E+16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-80283895330241.938</v>
      </c>
      <c r="L6070" s="444">
        <f t="shared" ca="1" si="217"/>
        <v>-1.9348418774588304E+16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-1.9348418774588304E+16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-80618411560784.594</v>
      </c>
      <c r="L6071" s="444">
        <f t="shared" ca="1" si="217"/>
        <v>-1.9429037186149088E+16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-1.9429037186149088E+16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-80954321608954.531</v>
      </c>
      <c r="L6072" s="444">
        <f t="shared" ca="1" si="217"/>
        <v>-1.9509991507758044E+16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-1.9509991507758044E+16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-81291631282325.188</v>
      </c>
      <c r="L6073" s="444">
        <f t="shared" ca="1" si="217"/>
        <v>-1.9591283139040368E+16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-1.9591283139040368E+16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-81630346412668.203</v>
      </c>
      <c r="L6074" s="444">
        <f t="shared" ca="1" si="217"/>
        <v>-1.9672913485453036E+16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-1.9672913485453036E+16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-81970472856054.313</v>
      </c>
      <c r="L6075" s="444">
        <f t="shared" ca="1" si="217"/>
        <v>-1.9754883958309092E+16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-1.9754883958309092E+16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-82312016492954.547</v>
      </c>
      <c r="L6076" s="444">
        <f t="shared" ca="1" si="217"/>
        <v>-1.9837195974802048E+16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-1.9837195974802048E+16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-82654983228341.859</v>
      </c>
      <c r="L6077" s="444">
        <f t="shared" ca="1" si="217"/>
        <v>-1.9919850958030388E+16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-1.9919850958030388E+16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-82999378991793.281</v>
      </c>
      <c r="L6078" s="444">
        <f t="shared" ca="1" si="217"/>
        <v>-2.000285033702218E+16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-2.000285033702218E+16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-83345209737592.422</v>
      </c>
      <c r="L6079" s="444">
        <f t="shared" ca="1" si="217"/>
        <v>-2.0086195546759772E+16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-2.0086195546759772E+16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-83692481444832.375</v>
      </c>
      <c r="L6080" s="444">
        <f t="shared" ca="1" si="217"/>
        <v>-2.0169888028204604E+16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-2.0169888028204604E+16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-84041200117519.188</v>
      </c>
      <c r="L6081" s="444">
        <f t="shared" ca="1" si="217"/>
        <v>-2.0253929228322124E+16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-2.0253929228322124E+16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-84391371784675.516</v>
      </c>
      <c r="L6082" s="444">
        <f t="shared" ca="1" si="217"/>
        <v>-2.03383206001068E+16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-2.03383206001068E+16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-84743002500445</v>
      </c>
      <c r="L6083" s="444">
        <f t="shared" ca="1" si="217"/>
        <v>-2.0423063602607244E+16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-2.0423063602607244E+16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-85096098344196.844</v>
      </c>
      <c r="L6084" s="444">
        <f t="shared" ca="1" si="217"/>
        <v>-2.050815970095144E+16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-2.050815970095144E+16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-85450665420631</v>
      </c>
      <c r="L6085" s="444">
        <f t="shared" ca="1" si="217"/>
        <v>-2.0593610366372072E+16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-2.0593610366372072E+16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-85806709859883.625</v>
      </c>
      <c r="L6086" s="444">
        <f t="shared" ca="1" si="217"/>
        <v>-2.0679417076231956E+16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-2.0679417076231956E+16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-86164237817633.156</v>
      </c>
      <c r="L6087" s="444">
        <f t="shared" ca="1" si="217"/>
        <v>-2.0765581314049588E+16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-2.0765581314049588E+16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-86523255475206.609</v>
      </c>
      <c r="L6088" s="444">
        <f t="shared" ca="1" si="217"/>
        <v>-2.0852104569524796E+16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-2.0852104569524796E+16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-86883769039686.656</v>
      </c>
      <c r="L6089" s="444">
        <f t="shared" ca="1" si="217"/>
        <v>-2.0938988338564484E+16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-2.0938988338564484E+16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-87245784744018.688</v>
      </c>
      <c r="L6090" s="444">
        <f t="shared" ca="1" si="217"/>
        <v>-2.1026234123308504E+16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-2.1026234123308504E+16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-87609308847118.766</v>
      </c>
      <c r="L6091" s="444">
        <f t="shared" ca="1" si="217"/>
        <v>-2.1113843432155624E+16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-2.1113843432155624E+16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-87974347633981.766</v>
      </c>
      <c r="L6092" s="444">
        <f t="shared" ca="1" si="217"/>
        <v>-2.1201817779789604E+16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-2.1201817779789604E+16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-88340907415790.016</v>
      </c>
      <c r="L6093" s="444">
        <f t="shared" ca="1" si="217"/>
        <v>-2.1290158687205396E+16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-2.1290158687205396E+16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-88708994530022.484</v>
      </c>
      <c r="L6094" s="444">
        <f t="shared" ca="1" si="217"/>
        <v>-2.137886768173542E+16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-2.137886768173542E+16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-89078615340564.25</v>
      </c>
      <c r="L6095" s="444">
        <f t="shared" ca="1" si="217"/>
        <v>-2.1467946297075984E+16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-2.1467946297075984E+16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-89449776237816.594</v>
      </c>
      <c r="L6096" s="444">
        <f t="shared" ca="1" si="217"/>
        <v>-2.15573960733138E+16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-2.15573960733138E+16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-89822483638807.5</v>
      </c>
      <c r="L6097" s="444">
        <f t="shared" ca="1" si="217"/>
        <v>-2.1647218556952608E+16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-2.1647218556952608E+16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-90196743987302.531</v>
      </c>
      <c r="L6098" s="444">
        <f t="shared" ca="1" si="217"/>
        <v>-2.1737415300939912E+16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-2.1737415300939912E+16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-90572563753916.297</v>
      </c>
      <c r="L6099" s="444">
        <f t="shared" ca="1" si="217"/>
        <v>-2.1827987864693828E+16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-2.1827987864693828E+16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-90949949436224.281</v>
      </c>
      <c r="L6100" s="444">
        <f t="shared" ca="1" si="217"/>
        <v>-2.1918937814130052E+16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-2.1918937814130052E+16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-91328907558875.219</v>
      </c>
      <c r="L6101" s="444">
        <f t="shared" ca="1" si="217"/>
        <v>-2.2010266721688928E+16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-2.2010266721688928E+16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-91709444673703.859</v>
      </c>
      <c r="L6102" s="444">
        <f t="shared" ca="1" si="217"/>
        <v>-2.2101976166362632E+16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-2.2101976166362632E+16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-92091567359844.297</v>
      </c>
      <c r="L6103" s="444">
        <f t="shared" ca="1" si="217"/>
        <v>-2.2194067733722476E+16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-2.2194067733722476E+16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-92475282223843.656</v>
      </c>
      <c r="L6104" s="444">
        <f t="shared" ca="1" si="217"/>
        <v>-2.228654301594632E+16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-2.228654301594632E+16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-92860595899776.328</v>
      </c>
      <c r="L6105" s="444">
        <f t="shared" ca="1" si="217"/>
        <v>-2.2379403611846096E+16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-2.2379403611846096E+16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-93247515049358.734</v>
      </c>
      <c r="L6106" s="444">
        <f t="shared" ca="1" si="217"/>
        <v>-2.2472651126895456E+16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-2.2472651126895456E+16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-93636046362064.406</v>
      </c>
      <c r="L6107" s="444">
        <f t="shared" ca="1" si="217"/>
        <v>-2.256628717325752E+16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-2.256628717325752E+16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-94026196555239.672</v>
      </c>
      <c r="L6108" s="444">
        <f t="shared" ca="1" si="217"/>
        <v>-2.266031336981276E+16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-2.266031336981276E+16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-94417972374219.828</v>
      </c>
      <c r="L6109" s="444">
        <f t="shared" ca="1" si="217"/>
        <v>-2.275473134218698E+16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-2.275473134218698E+16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-94811380592445.75</v>
      </c>
      <c r="L6110" s="444">
        <f t="shared" ca="1" si="217"/>
        <v>-2.2849542722779424E+16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-2.2849542722779424E+16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-95206428011580.938</v>
      </c>
      <c r="L6111" s="444">
        <f t="shared" ca="1" si="217"/>
        <v>-2.2944749150791004E+16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-2.2944749150791004E+16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-95603121461629.188</v>
      </c>
      <c r="L6112" s="444">
        <f t="shared" ca="1" si="217"/>
        <v>-2.3040352272252632E+16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-2.3040352272252632E+16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-96001467801052.625</v>
      </c>
      <c r="L6113" s="444">
        <f t="shared" ca="1" si="217"/>
        <v>-2.3136353740053684E+16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-2.3136353740053684E+16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-96401473916890.344</v>
      </c>
      <c r="L6114" s="444">
        <f t="shared" ca="1" si="217"/>
        <v>-2.3232755213970576E+16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-2.3232755213970576E+16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-96803146724877.406</v>
      </c>
      <c r="L6115" s="444">
        <f t="shared" ca="1" si="217"/>
        <v>-2.3329558360695452E+16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-2.3329558360695452E+16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-97206493169564.375</v>
      </c>
      <c r="L6116" s="444">
        <f t="shared" ca="1" si="217"/>
        <v>-2.3426764853865016E+16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-2.3426764853865016E+16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-97611520224437.563</v>
      </c>
      <c r="L6117" s="444">
        <f t="shared" ca="1" si="217"/>
        <v>-2.3524376374089452E+16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-2.3524376374089452E+16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-98018234892039.375</v>
      </c>
      <c r="L6118" s="444">
        <f t="shared" ca="1" si="217"/>
        <v>-2.3622394608981492E+16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-2.3622394608981492E+16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-98426644204089.547</v>
      </c>
      <c r="L6119" s="444">
        <f t="shared" ca="1" si="217"/>
        <v>-2.372082125318558E+16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-2.372082125318558E+16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-98836755221606.578</v>
      </c>
      <c r="L6120" s="444">
        <f t="shared" ca="1" si="217"/>
        <v>-2.3819658008407188E+16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-2.3819658008407188E+16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-99248575035029.953</v>
      </c>
      <c r="L6121" s="444">
        <f t="shared" ca="1" si="217"/>
        <v>-2.3918906583442216E+16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-2.3918906583442216E+16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-99662110764342.563</v>
      </c>
      <c r="L6122" s="444">
        <f t="shared" ca="1" si="217"/>
        <v>-2.401856869420656E+16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-2.401856869420656E+16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-100077369559194</v>
      </c>
      <c r="L6123" s="444">
        <f t="shared" ca="1" si="217"/>
        <v>-2.4118646063765752E+16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-2.4118646063765752E+16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-100494358599023.97</v>
      </c>
      <c r="L6124" s="444">
        <f t="shared" ca="1" si="217"/>
        <v>-2.4219140422364776E+16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-2.4219140422364776E+16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-100913085093186.56</v>
      </c>
      <c r="L6125" s="444">
        <f t="shared" ca="1" si="217"/>
        <v>-2.4320053507457964E+16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-2.4320053507457964E+16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-101333556281074.84</v>
      </c>
      <c r="L6126" s="444">
        <f t="shared" ca="1" si="217"/>
        <v>-2.442138706373904E+16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-2.442138706373904E+16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-101755779432246</v>
      </c>
      <c r="L6127" s="444">
        <f t="shared" ca="1" si="217"/>
        <v>-2.4523142843171288E+16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-2.4523142843171288E+16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-102179761846547.03</v>
      </c>
      <c r="L6128" s="444">
        <f t="shared" ref="L6128:L6250" ca="1" si="222">I6128-J6128+K6128</f>
        <v>-2.4625322605017836E+16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-2.4625322605017836E+16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-102605510854240.98</v>
      </c>
      <c r="L6129" s="444">
        <f t="shared" ca="1" si="222"/>
        <v>-2.4727928115872076E+16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-2.4727928115872076E+16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-103033033816133.66</v>
      </c>
      <c r="L6130" s="444">
        <f t="shared" ca="1" si="222"/>
        <v>-2.4830961149688208E+16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-2.4830961149688208E+16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-103462338123700.86</v>
      </c>
      <c r="L6131" s="444">
        <f t="shared" ca="1" si="222"/>
        <v>-2.4934423487811908E+16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-2.4934423487811908E+16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-103893431199216.28</v>
      </c>
      <c r="L6132" s="444">
        <f t="shared" ca="1" si="222"/>
        <v>-2.5038316919011124E+16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-2.5038316919011124E+16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-104326320495879.69</v>
      </c>
      <c r="L6133" s="444">
        <f t="shared" ca="1" si="222"/>
        <v>-2.5142643239507004E+16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-2.5142643239507004E+16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-104761013497945.84</v>
      </c>
      <c r="L6134" s="444">
        <f t="shared" ca="1" si="222"/>
        <v>-2.5247404253004948E+16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-2.5247404253004948E+16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-105197517720853.95</v>
      </c>
      <c r="L6135" s="444">
        <f t="shared" ca="1" si="222"/>
        <v>-2.53526017707258E+16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-2.53526017707258E+16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-105635840711357.5</v>
      </c>
      <c r="L6136" s="444">
        <f t="shared" ca="1" si="222"/>
        <v>-2.5458237611437156E+16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-2.5458237611437156E+16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-106075990047654.81</v>
      </c>
      <c r="L6137" s="444">
        <f t="shared" ca="1" si="222"/>
        <v>-2.5564313601484812E+16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-2.5564313601484812E+16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-106517973339520.05</v>
      </c>
      <c r="L6138" s="444">
        <f t="shared" ca="1" si="222"/>
        <v>-2.5670831574824332E+16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-2.5670831574824332E+16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-106961798228434.72</v>
      </c>
      <c r="L6139" s="444">
        <f t="shared" ca="1" si="222"/>
        <v>-2.5777793373052768E+16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-2.5777793373052768E+16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-107407472387719.86</v>
      </c>
      <c r="L6140" s="444">
        <f t="shared" ca="1" si="222"/>
        <v>-2.5885200845440488E+16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-2.5885200845440488E+16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-107855003522668.7</v>
      </c>
      <c r="L6141" s="444">
        <f t="shared" ca="1" si="222"/>
        <v>-2.5993055848963156E+16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-2.5993055848963156E+16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-108304399370679.81</v>
      </c>
      <c r="L6142" s="444">
        <f t="shared" ca="1" si="222"/>
        <v>-2.6101360248333836E+16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-2.6101360248333836E+16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-108755667701390.98</v>
      </c>
      <c r="L6143" s="444">
        <f t="shared" ca="1" si="222"/>
        <v>-2.6210115916035228E+16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-2.6210115916035228E+16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-109208816316813.45</v>
      </c>
      <c r="L6144" s="444">
        <f t="shared" ca="1" si="222"/>
        <v>-2.631932473235204E+16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-2.631932473235204E+16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-109663853051466.83</v>
      </c>
      <c r="L6145" s="444">
        <f t="shared" ca="1" si="222"/>
        <v>-2.6428988585403508E+16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-2.6428988585403508E+16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-110120785772514.61</v>
      </c>
      <c r="L6146" s="444">
        <f t="shared" ca="1" si="222"/>
        <v>-2.6539109371176024E+16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-2.6539109371176024E+16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-110579622379900.09</v>
      </c>
      <c r="L6147" s="444">
        <f t="shared" ca="1" si="222"/>
        <v>-2.6649688993555924E+16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-2.6649688993555924E+16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-111040370806483.02</v>
      </c>
      <c r="L6148" s="444">
        <f t="shared" ca="1" si="222"/>
        <v>-2.6760729364362408E+16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-2.6760729364362408E+16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-111503039018176.7</v>
      </c>
      <c r="L6149" s="444">
        <f t="shared" ca="1" si="222"/>
        <v>-2.6872232403380584E+16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-2.6872232403380584E+16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-111967635014085.77</v>
      </c>
      <c r="L6150" s="444">
        <f t="shared" ca="1" si="222"/>
        <v>-2.6984200038394668E+16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-2.6984200038394668E+16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-112434166826644.45</v>
      </c>
      <c r="L6151" s="444">
        <f t="shared" ca="1" si="222"/>
        <v>-2.7096634205221312E+16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-2.7096634205221312E+16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-112902642521755.47</v>
      </c>
      <c r="L6152" s="444">
        <f t="shared" ca="1" si="222"/>
        <v>-2.7209536847743068E+16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-2.7209536847743068E+16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-113373070198929.45</v>
      </c>
      <c r="L6153" s="444">
        <f t="shared" ca="1" si="222"/>
        <v>-2.7322909917941996E+16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-2.7322909917941996E+16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-113845457991424.98</v>
      </c>
      <c r="L6154" s="444">
        <f t="shared" ca="1" si="222"/>
        <v>-2.743675537593342E+16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-2.743675537593342E+16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-114319814066389.25</v>
      </c>
      <c r="L6155" s="444">
        <f t="shared" ca="1" si="222"/>
        <v>-2.7551075189999808E+16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-2.7551075189999808E+16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-114796146624999.2</v>
      </c>
      <c r="L6156" s="444">
        <f t="shared" ca="1" si="222"/>
        <v>-2.7665871336624808E+16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-2.7665871336624808E+16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-115274463902603.36</v>
      </c>
      <c r="L6157" s="444">
        <f t="shared" ca="1" si="222"/>
        <v>-2.7781145800527412E+16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-2.7781145800527412E+16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-115754774168864.22</v>
      </c>
      <c r="L6158" s="444">
        <f t="shared" ca="1" si="222"/>
        <v>-2.7896900574696276E+16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-2.7896900574696276E+16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-116237085727901.14</v>
      </c>
      <c r="L6159" s="444">
        <f t="shared" ca="1" si="222"/>
        <v>-2.8013137660424176E+16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-2.8013137660424176E+16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-116721406918434.06</v>
      </c>
      <c r="L6160" s="444">
        <f t="shared" ca="1" si="222"/>
        <v>-2.8129859067342612E+16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-2.8129859067342612E+16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-117207746113927.55</v>
      </c>
      <c r="L6161" s="444">
        <f t="shared" ca="1" si="222"/>
        <v>-2.824706681345654E+16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-2.824706681345654E+16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-117696111722735.59</v>
      </c>
      <c r="L6162" s="444">
        <f t="shared" ca="1" si="222"/>
        <v>-2.8364762925179276E+16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-2.8364762925179276E+16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-118186512188246.98</v>
      </c>
      <c r="L6163" s="444">
        <f t="shared" ca="1" si="222"/>
        <v>-2.8482949437367524E+16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-2.8482949437367524E+16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-118678955989031.34</v>
      </c>
      <c r="L6164" s="444">
        <f t="shared" ca="1" si="222"/>
        <v>-2.8601628393356556E+16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-2.8601628393356556E+16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-119173451638985.63</v>
      </c>
      <c r="L6165" s="444">
        <f t="shared" ca="1" si="222"/>
        <v>-2.872080184499554E+16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-2.872080184499554E+16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-119670007687481.42</v>
      </c>
      <c r="L6166" s="444">
        <f t="shared" ca="1" si="222"/>
        <v>-2.884047185268302E+16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-2.884047185268302E+16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-120168632719512.58</v>
      </c>
      <c r="L6167" s="444">
        <f t="shared" ca="1" si="222"/>
        <v>-2.8960640485402532E+16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-2.8960640485402532E+16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-120669335355843.88</v>
      </c>
      <c r="L6168" s="444">
        <f t="shared" ca="1" si="222"/>
        <v>-2.9081309820758376E+16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-2.9081309820758376E+16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-121172124253159.89</v>
      </c>
      <c r="L6169" s="444">
        <f t="shared" ca="1" si="222"/>
        <v>-2.9202481945011536E+16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-2.9202481945011536E+16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-121677008104214.75</v>
      </c>
      <c r="L6170" s="444">
        <f t="shared" ca="1" si="222"/>
        <v>-2.9324158953115752E+16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-2.9324158953115752E+16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-122183995637982.31</v>
      </c>
      <c r="L6171" s="444">
        <f t="shared" ca="1" si="222"/>
        <v>-2.9446342948753736E+16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-2.9446342948753736E+16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-122693095619807.23</v>
      </c>
      <c r="L6172" s="444">
        <f t="shared" ca="1" si="222"/>
        <v>-2.9569036044373544E+16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-2.9569036044373544E+16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-123204316851556.44</v>
      </c>
      <c r="L6173" s="444">
        <f t="shared" ca="1" si="222"/>
        <v>-2.96922403612251E+16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-2.96922403612251E+16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-123717668171771.25</v>
      </c>
      <c r="L6174" s="444">
        <f t="shared" ca="1" si="222"/>
        <v>-2.9815958029396872E+16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-2.9815958029396872E+16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-124233158455820.28</v>
      </c>
      <c r="L6175" s="444">
        <f t="shared" ca="1" si="222"/>
        <v>-2.9940191187852692E+16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-2.9940191187852692E+16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-124750796616052.88</v>
      </c>
      <c r="L6176" s="444">
        <f t="shared" ca="1" si="222"/>
        <v>-3.0064941984468744E+16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-3.0064941984468744E+16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-125270591601953.08</v>
      </c>
      <c r="L6177" s="444">
        <f t="shared" ca="1" si="222"/>
        <v>-3.0190212576070696E+16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-3.0190212576070696E+16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-125792552400294.55</v>
      </c>
      <c r="L6178" s="444">
        <f t="shared" ca="1" si="222"/>
        <v>-3.0316005128470992E+16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-3.0316005128470992E+16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-126316688035295.8</v>
      </c>
      <c r="L6179" s="444">
        <f t="shared" ca="1" si="222"/>
        <v>-3.0442321816506288E+16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-3.0442321816506288E+16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-126843007568776.2</v>
      </c>
      <c r="L6180" s="444">
        <f t="shared" ca="1" si="222"/>
        <v>-3.0569164824075064E+16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-3.0569164824075064E+16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-127371520100312.77</v>
      </c>
      <c r="L6181" s="444">
        <f t="shared" ca="1" si="222"/>
        <v>-3.0696536344175376E+16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-3.0696536344175376E+16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-127902234767397.39</v>
      </c>
      <c r="L6182" s="444">
        <f t="shared" ca="1" si="222"/>
        <v>-3.0824438578942772E+16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-3.0824438578942772E+16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-128435160745594.88</v>
      </c>
      <c r="L6183" s="444">
        <f t="shared" ca="1" si="222"/>
        <v>-3.0952873739688368E+16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-3.0952873739688368E+16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-128970307248701.53</v>
      </c>
      <c r="L6184" s="444">
        <f t="shared" ca="1" si="222"/>
        <v>-3.1081844046937068E+16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-3.1081844046937068E+16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-129507683528904.44</v>
      </c>
      <c r="L6185" s="444">
        <f t="shared" ca="1" si="222"/>
        <v>-3.1211351730465972E+16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-3.1211351730465972E+16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-130047298876941.55</v>
      </c>
      <c r="L6186" s="444">
        <f t="shared" ca="1" si="222"/>
        <v>-3.1341399029342912E+16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-3.1341399029342912E+16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-130589162622262.13</v>
      </c>
      <c r="L6187" s="444">
        <f t="shared" ca="1" si="222"/>
        <v>-3.1471988191965176E+16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-3.1471988191965176E+16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-131133284133188.23</v>
      </c>
      <c r="L6188" s="444">
        <f t="shared" ca="1" si="222"/>
        <v>-3.1603121476098364E+16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-3.1603121476098364E+16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-131679672817076.53</v>
      </c>
      <c r="L6189" s="444">
        <f t="shared" ca="1" si="222"/>
        <v>-3.173480114891544E+16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-3.173480114891544E+16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-132228338120481</v>
      </c>
      <c r="L6190" s="444">
        <f t="shared" ca="1" si="222"/>
        <v>-3.186702948703592E+16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-3.186702948703592E+16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-132779289529316.31</v>
      </c>
      <c r="L6191" s="444">
        <f t="shared" ca="1" si="222"/>
        <v>-3.1999808776565236E+16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-3.1999808776565236E+16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-133332536569021.81</v>
      </c>
      <c r="L6192" s="444">
        <f t="shared" ca="1" si="222"/>
        <v>-3.2133141313134256E+16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-3.2133141313134256E+16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-133888088804726.05</v>
      </c>
      <c r="L6193" s="444">
        <f t="shared" ca="1" si="222"/>
        <v>-3.2267029401938984E+16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-3.2267029401938984E+16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-134445955841412.44</v>
      </c>
      <c r="L6194" s="444">
        <f t="shared" ca="1" si="222"/>
        <v>-3.2401475357780396E+16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-3.2401475357780396E+16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-135006147324084.98</v>
      </c>
      <c r="L6195" s="444">
        <f t="shared" ca="1" si="222"/>
        <v>-3.253648150510448E+16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-3.253648150510448E+16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-135568672937935.33</v>
      </c>
      <c r="L6196" s="444">
        <f t="shared" ca="1" si="222"/>
        <v>-3.2672050178042416E+16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-3.2672050178042416E+16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-136133542408510.05</v>
      </c>
      <c r="L6197" s="444">
        <f t="shared" ca="1" si="222"/>
        <v>-3.2808183720450928E+16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-3.2808183720450928E+16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-136700765501878.86</v>
      </c>
      <c r="L6198" s="444">
        <f t="shared" ca="1" si="222"/>
        <v>-3.2944884485952808E+16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-3.2944884485952808E+16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-137270352024803.36</v>
      </c>
      <c r="L6199" s="444">
        <f t="shared" ca="1" si="222"/>
        <v>-3.3082154837977612E+16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-3.3082154837977612E+16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-137842311824906.72</v>
      </c>
      <c r="L6200" s="444">
        <f t="shared" ca="1" si="222"/>
        <v>-3.321999714980252E+16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-3.321999714980252E+16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-138416654790843.83</v>
      </c>
      <c r="L6201" s="444">
        <f t="shared" ca="1" si="222"/>
        <v>-3.3358413804593364E+16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-3.3358413804593364E+16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-138993390852472.34</v>
      </c>
      <c r="L6202" s="444">
        <f t="shared" ca="1" si="222"/>
        <v>-3.3497407195445836E+16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-3.3497407195445836E+16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-139572529981024.31</v>
      </c>
      <c r="L6203" s="444">
        <f t="shared" ca="1" si="222"/>
        <v>-3.363697972542686E+16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-3.363697972542686E+16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-140154082189278.58</v>
      </c>
      <c r="L6204" s="444">
        <f t="shared" ca="1" si="222"/>
        <v>-3.377713380761614E+16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-3.377713380761614E+16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-140738057531733.94</v>
      </c>
      <c r="L6205" s="444">
        <f t="shared" ca="1" si="222"/>
        <v>-3.3917871865147872E+16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-3.3917871865147872E+16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-141324466104782.81</v>
      </c>
      <c r="L6206" s="444">
        <f t="shared" ca="1" si="222"/>
        <v>-3.4059196331252656E+16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-3.4059196331252656E+16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-141913318046886.06</v>
      </c>
      <c r="L6207" s="444">
        <f t="shared" ca="1" si="222"/>
        <v>-3.4201109649299544E+16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-3.4201109649299544E+16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-142504623538748.09</v>
      </c>
      <c r="L6208" s="444">
        <f t="shared" ca="1" si="222"/>
        <v>-3.4343614272838292E+16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-3.4343614272838292E+16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-143098392803492.88</v>
      </c>
      <c r="L6209" s="444">
        <f t="shared" ca="1" si="222"/>
        <v>-3.4486712665641784E+16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-3.4486712665641784E+16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-143694636106840.75</v>
      </c>
      <c r="L6210" s="444">
        <f t="shared" ca="1" si="222"/>
        <v>-3.4630407301748624E+16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-3.4630407301748624E+16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-144293363757285.94</v>
      </c>
      <c r="L6211" s="444">
        <f t="shared" ca="1" si="222"/>
        <v>-3.4774700665505908E+16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-3.4774700665505908E+16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-144894586106274.63</v>
      </c>
      <c r="L6212" s="444">
        <f t="shared" ca="1" si="222"/>
        <v>-3.4919595251612184E+16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-3.4919595251612184E+16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-145498313548384.09</v>
      </c>
      <c r="L6213" s="444">
        <f t="shared" ca="1" si="222"/>
        <v>-3.5065093565160568E+16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-3.5065093565160568E+16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-146104556521502.38</v>
      </c>
      <c r="L6214" s="444">
        <f t="shared" ca="1" si="222"/>
        <v>-3.5211198121682072E+16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-3.5211198121682072E+16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-146713325507008.63</v>
      </c>
      <c r="L6215" s="444">
        <f t="shared" ca="1" si="222"/>
        <v>-3.535791144718908E+16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-3.535791144718908E+16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-147324631029954.5</v>
      </c>
      <c r="L6216" s="444">
        <f t="shared" ca="1" si="222"/>
        <v>-3.5505236078219036E+16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-3.5505236078219036E+16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-147938483659245.97</v>
      </c>
      <c r="L6217" s="444">
        <f t="shared" ca="1" si="222"/>
        <v>-3.565317456187828E+16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-3.565317456187828E+16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-148554894007826.16</v>
      </c>
      <c r="L6218" s="444">
        <f t="shared" ca="1" si="222"/>
        <v>-3.5801729455886108E+16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-3.5801729455886108E+16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-149173872732858.78</v>
      </c>
      <c r="L6219" s="444">
        <f t="shared" ca="1" si="222"/>
        <v>-3.5950903328618968E+16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-3.5950903328618968E+16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-149795430535912.38</v>
      </c>
      <c r="L6220" s="444">
        <f t="shared" ca="1" si="222"/>
        <v>-3.610069875915488E+16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-3.610069875915488E+16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-150419578163145.34</v>
      </c>
      <c r="L6221" s="444">
        <f t="shared" ca="1" si="222"/>
        <v>-3.6251118337318024E+16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-3.6251118337318024E+16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-151046326405491.75</v>
      </c>
      <c r="L6222" s="444">
        <f t="shared" ca="1" si="222"/>
        <v>-3.6402164663723512E+16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-3.6402164663723512E+16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-151675686098847.97</v>
      </c>
      <c r="L6223" s="444">
        <f t="shared" ca="1" si="222"/>
        <v>-3.655384034982236E+16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-3.655384034982236E+16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-152307668124259.84</v>
      </c>
      <c r="L6224" s="444">
        <f t="shared" ca="1" si="222"/>
        <v>-3.6706148017946616E+16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-3.6706148017946616E+16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-152942283408110.91</v>
      </c>
      <c r="L6225" s="444">
        <f t="shared" ca="1" si="222"/>
        <v>-3.6859090301354728E+16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-3.6859090301354728E+16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-153579542922311.38</v>
      </c>
      <c r="L6226" s="444">
        <f t="shared" ca="1" si="222"/>
        <v>-3.701266984427704E+16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-3.701266984427704E+16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-154219457684487.66</v>
      </c>
      <c r="L6227" s="444">
        <f t="shared" ca="1" si="222"/>
        <v>-3.7166889301961528E+16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-3.7166889301961528E+16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-154862038758173.03</v>
      </c>
      <c r="L6228" s="444">
        <f t="shared" ca="1" si="222"/>
        <v>-3.7321751340719704E+16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-3.7321751340719704E+16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-155507297252998.75</v>
      </c>
      <c r="L6229" s="444">
        <f t="shared" ca="1" si="222"/>
        <v>-3.7477258637972704E+16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-3.7477258637972704E+16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-156155244324886.25</v>
      </c>
      <c r="L6230" s="444">
        <f t="shared" ca="1" si="222"/>
        <v>-3.7633413882297592E+16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-3.7633413882297592E+16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-156805891176239.97</v>
      </c>
      <c r="L6231" s="444">
        <f t="shared" ca="1" si="222"/>
        <v>-3.7790219773473832E+16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-3.7790219773473832E+16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-157459249056140.97</v>
      </c>
      <c r="L6232" s="444">
        <f t="shared" ca="1" si="222"/>
        <v>-3.7947679022529976E+16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-3.7947679022529976E+16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-158115329260541.56</v>
      </c>
      <c r="L6233" s="444">
        <f t="shared" ca="1" si="222"/>
        <v>-3.810579435179052E+16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-3.810579435179052E+16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-158774143132460.5</v>
      </c>
      <c r="L6234" s="444">
        <f t="shared" ca="1" si="222"/>
        <v>-3.8264568494922984E+16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-3.8264568494922984E+16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-159435702062179.09</v>
      </c>
      <c r="L6235" s="444">
        <f t="shared" ca="1" si="222"/>
        <v>-3.842400419698516E+16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-3.842400419698516E+16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-160100017487438.16</v>
      </c>
      <c r="L6236" s="444">
        <f t="shared" ca="1" si="222"/>
        <v>-3.85841042144726E+16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-3.85841042144726E+16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-160767100893635.84</v>
      </c>
      <c r="L6237" s="444">
        <f t="shared" ca="1" si="222"/>
        <v>-3.8744871315366232E+16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-3.8744871315366232E+16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-161436963814025.97</v>
      </c>
      <c r="L6238" s="444">
        <f t="shared" ca="1" si="222"/>
        <v>-3.8906308279180256E+16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-3.8906308279180256E+16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-162109617829917.72</v>
      </c>
      <c r="L6239" s="444">
        <f t="shared" ca="1" si="222"/>
        <v>-3.9068417897010176E+16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-3.9068417897010176E+16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-162785074570875.72</v>
      </c>
      <c r="L6240" s="444">
        <f t="shared" ca="1" si="222"/>
        <v>-3.9231202971581048E+16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-3.9231202971581048E+16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-163463345714921.03</v>
      </c>
      <c r="L6241" s="444">
        <f t="shared" ca="1" si="222"/>
        <v>-3.9394666317295968E+16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-3.9394666317295968E+16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-164144442988733.19</v>
      </c>
      <c r="L6242" s="444">
        <f t="shared" ca="1" si="222"/>
        <v>-3.9558810760284704E+16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-3.9558810760284704E+16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-164828378167852.94</v>
      </c>
      <c r="L6243" s="444">
        <f t="shared" ca="1" si="222"/>
        <v>-3.972363913845256E+16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-3.972363913845256E+16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-165515163076885.66</v>
      </c>
      <c r="L6244" s="444">
        <f t="shared" ca="1" si="222"/>
        <v>-3.9889154301529448E+16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-3.9889154301529448E+16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-166204809589706.03</v>
      </c>
      <c r="L6245" s="444">
        <f t="shared" ca="1" si="222"/>
        <v>-4.0055359111119152E+16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-4.0055359111119152E+16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-166897329629663.13</v>
      </c>
      <c r="L6246" s="444">
        <f t="shared" ca="1" si="222"/>
        <v>-4.0222256440748816E+16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-4.0222256440748816E+16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-167592735169786.72</v>
      </c>
      <c r="L6247" s="444">
        <f t="shared" ca="1" si="222"/>
        <v>-4.03898491759186E+16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-4.03898491759186E+16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-168291038232994.16</v>
      </c>
      <c r="L6248" s="444">
        <f t="shared" ca="1" si="222"/>
        <v>-4.0558140214151592E+16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-4.0558140214151592E+16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-168992250892298.31</v>
      </c>
      <c r="L6249" s="444">
        <f t="shared" ca="1" si="222"/>
        <v>-4.0727132465043888E+16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-4.0727132465043888E+16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-169696385271016.19</v>
      </c>
      <c r="L6250" s="444">
        <f t="shared" ca="1" si="222"/>
        <v>-4.0896828850314904E+16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3492641.4836393371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47.25</v>
      </c>
      <c r="C4" s="463">
        <f ca="1">(SUMIFS(H:H,I:I,"&gt;0",L:L,"&lt;0"))</f>
        <v>567</v>
      </c>
      <c r="D4" s="456">
        <f t="array" aca="1" ref="D4" ca="1">INDEX(N:N,MATCH(C4,H:H,0),0)</f>
        <v>68515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3492641.4836393371</v>
      </c>
      <c r="C8" s="447">
        <f t="shared" ref="C8:C71" si="0">SUMIF(G:G,A8,J:J)</f>
        <v>0</v>
      </c>
      <c r="D8" s="447">
        <f ca="1">SUMIF(G:G,1,K:K)</f>
        <v>178690.16692346084</v>
      </c>
      <c r="E8" s="447">
        <f t="shared" ref="E8:E71" ca="1" si="1">B8-C8+D8</f>
        <v>3671331.6505627981</v>
      </c>
      <c r="F8" s="431"/>
      <c r="G8" s="459">
        <v>1</v>
      </c>
      <c r="H8" s="459">
        <v>1</v>
      </c>
      <c r="I8" s="444">
        <f ca="1">B1</f>
        <v>3492641.4836393371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14552.672848497237</v>
      </c>
      <c r="L8" s="444">
        <f t="shared" ref="L8:L262" ca="1" si="3">I8-J8+K8</f>
        <v>3507194.1564878342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3671331.6505627981</v>
      </c>
      <c r="C9" s="447">
        <f t="shared" si="0"/>
        <v>0</v>
      </c>
      <c r="D9" s="447">
        <f ca="1">SUMIF(G:G,2,K:K)</f>
        <v>187832.29499606881</v>
      </c>
      <c r="E9" s="447">
        <f t="shared" ca="1" si="1"/>
        <v>3859163.945558867</v>
      </c>
      <c r="F9" s="431"/>
      <c r="G9" s="459">
        <v>1</v>
      </c>
      <c r="H9" s="459">
        <v>2</v>
      </c>
      <c r="I9" s="444">
        <f t="shared" ref="I9:I263" ca="1" si="5">L8</f>
        <v>3507194.1564878342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14613.308985365975</v>
      </c>
      <c r="L9" s="444">
        <f t="shared" ca="1" si="3"/>
        <v>3521807.4654732002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3859163.945558867</v>
      </c>
      <c r="C10" s="447">
        <f t="shared" si="0"/>
        <v>0</v>
      </c>
      <c r="D10" s="447">
        <f ca="1">SUMIF(G:G,3,K:K)</f>
        <v>197442.15169154934</v>
      </c>
      <c r="E10" s="447">
        <f t="shared" ca="1" si="1"/>
        <v>4056606.0972504164</v>
      </c>
      <c r="F10" s="431"/>
      <c r="G10" s="459">
        <v>1</v>
      </c>
      <c r="H10" s="459">
        <v>3</v>
      </c>
      <c r="I10" s="444">
        <f t="shared" ca="1" si="5"/>
        <v>3521807.4654732002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14674.197772805001</v>
      </c>
      <c r="L10" s="444">
        <f t="shared" ca="1" si="3"/>
        <v>3536481.6632460053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4056606.0972504164</v>
      </c>
      <c r="C11" s="447">
        <f t="shared" si="0"/>
        <v>0</v>
      </c>
      <c r="D11" s="447">
        <f ca="1">SUMIF(G:G,4,K:K)</f>
        <v>207543.66689394202</v>
      </c>
      <c r="E11" s="447">
        <f t="shared" ca="1" si="1"/>
        <v>4264149.7641443582</v>
      </c>
      <c r="F11" s="431"/>
      <c r="G11" s="459">
        <v>1</v>
      </c>
      <c r="H11" s="459">
        <v>4</v>
      </c>
      <c r="I11" s="444">
        <f t="shared" ca="1" si="5"/>
        <v>3536481.6632460053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14735.340263525022</v>
      </c>
      <c r="L11" s="444">
        <f t="shared" ca="1" si="3"/>
        <v>3551217.0035095303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4264149.7641443582</v>
      </c>
      <c r="C12" s="447">
        <f t="shared" si="0"/>
        <v>0</v>
      </c>
      <c r="D12" s="447">
        <f ca="1">SUMIF(G:G,5,K:K)</f>
        <v>218161.99478557034</v>
      </c>
      <c r="E12" s="447">
        <f t="shared" ca="1" si="1"/>
        <v>4482311.7589299288</v>
      </c>
      <c r="F12" s="431"/>
      <c r="G12" s="459">
        <v>1</v>
      </c>
      <c r="H12" s="459">
        <v>5</v>
      </c>
      <c r="I12" s="444">
        <f t="shared" ca="1" si="5"/>
        <v>3551217.0035095303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14796.737514623042</v>
      </c>
      <c r="L12" s="444">
        <f t="shared" ca="1" si="3"/>
        <v>3566013.7410241533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4482311.7589299288</v>
      </c>
      <c r="C13" s="447">
        <f t="shared" si="0"/>
        <v>116996.01957289393</v>
      </c>
      <c r="D13" s="447">
        <f ca="1">SUMIF(G:G,6,K:K)</f>
        <v>227852.97608411542</v>
      </c>
      <c r="E13" s="447">
        <f t="shared" ca="1" si="1"/>
        <v>4593168.7154411497</v>
      </c>
      <c r="F13" s="431"/>
      <c r="G13" s="459">
        <v>1</v>
      </c>
      <c r="H13" s="459">
        <v>6</v>
      </c>
      <c r="I13" s="444">
        <f t="shared" ca="1" si="5"/>
        <v>3566013.7410241533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14858.390587600639</v>
      </c>
      <c r="L13" s="444">
        <f t="shared" ca="1" si="3"/>
        <v>3580872.1316117537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4593168.7154411497</v>
      </c>
      <c r="C14" s="447">
        <f t="shared" si="0"/>
        <v>280790.44697494537</v>
      </c>
      <c r="D14" s="447">
        <f ca="1">SUMIF(G:G,7,K:K)</f>
        <v>227273.084580758</v>
      </c>
      <c r="E14" s="447">
        <f t="shared" ca="1" si="1"/>
        <v>4539651.3530469621</v>
      </c>
      <c r="F14" s="431"/>
      <c r="G14" s="459">
        <v>1</v>
      </c>
      <c r="H14" s="459">
        <v>7</v>
      </c>
      <c r="I14" s="444">
        <f t="shared" ca="1" si="5"/>
        <v>3580872.1316117537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14920.300548382307</v>
      </c>
      <c r="L14" s="444">
        <f t="shared" ca="1" si="3"/>
        <v>3595792.4321601358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4539651.3530469621</v>
      </c>
      <c r="C15" s="447">
        <f t="shared" si="0"/>
        <v>280790.44697494537</v>
      </c>
      <c r="D15" s="447">
        <f ca="1">SUMIF(G:G,8,K:K)</f>
        <v>224535.03475104674</v>
      </c>
      <c r="E15" s="447">
        <f t="shared" ca="1" si="1"/>
        <v>4483395.9408230633</v>
      </c>
      <c r="F15" s="431"/>
      <c r="G15" s="459">
        <v>1</v>
      </c>
      <c r="H15" s="459">
        <v>8</v>
      </c>
      <c r="I15" s="444">
        <f t="shared" ca="1" si="5"/>
        <v>3595792.4321601358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14982.4684673339</v>
      </c>
      <c r="L15" s="444">
        <f t="shared" ca="1" si="3"/>
        <v>3610774.9006274696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4483395.9408230633</v>
      </c>
      <c r="C16" s="447">
        <f t="shared" si="0"/>
        <v>261607.54257494543</v>
      </c>
      <c r="D16" s="447">
        <f ca="1">SUMIF(G:G,9,K:K)</f>
        <v>222143.19729892418</v>
      </c>
      <c r="E16" s="447">
        <f t="shared" ca="1" si="1"/>
        <v>4443931.5955470419</v>
      </c>
      <c r="F16" s="431"/>
      <c r="G16" s="459">
        <v>1</v>
      </c>
      <c r="H16" s="459">
        <v>9</v>
      </c>
      <c r="I16" s="444">
        <f t="shared" ca="1" si="5"/>
        <v>3610774.9006274696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15044.895419281123</v>
      </c>
      <c r="L16" s="444">
        <f t="shared" ca="1" si="3"/>
        <v>3625819.7960467506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4443931.5955470419</v>
      </c>
      <c r="C17" s="447">
        <f t="shared" si="0"/>
        <v>259863.64217494545</v>
      </c>
      <c r="D17" s="447">
        <f ca="1">SUMIF(G:G,10,K:K)</f>
        <v>220213.34775012385</v>
      </c>
      <c r="E17" s="447">
        <f t="shared" ca="1" si="1"/>
        <v>4404281.3011222202</v>
      </c>
      <c r="F17" s="431"/>
      <c r="G17" s="459">
        <v>1</v>
      </c>
      <c r="H17" s="459">
        <v>10</v>
      </c>
      <c r="I17" s="444">
        <f t="shared" ca="1" si="5"/>
        <v>3625819.7960467506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15107.582483528126</v>
      </c>
      <c r="L17" s="444">
        <f t="shared" ca="1" si="3"/>
        <v>3640927.3785302788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4404281.3011222202</v>
      </c>
      <c r="C18" s="447">
        <f t="shared" si="0"/>
        <v>259863.64217494545</v>
      </c>
      <c r="D18" s="447">
        <f ca="1">SUMIF(G:G,11,K:K)</f>
        <v>218184.76343578074</v>
      </c>
      <c r="E18" s="447">
        <f t="shared" ca="1" si="1"/>
        <v>4362602.422383056</v>
      </c>
      <c r="F18" s="431"/>
      <c r="G18" s="459">
        <v>1</v>
      </c>
      <c r="H18" s="459">
        <v>11</v>
      </c>
      <c r="I18" s="444">
        <f t="shared" ca="1" si="5"/>
        <v>3640927.3785302788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15170.530743876161</v>
      </c>
      <c r="L18" s="444">
        <f t="shared" ca="1" si="3"/>
        <v>3656097.9092741548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4362602.422383056</v>
      </c>
      <c r="C19" s="447">
        <f t="shared" si="0"/>
        <v>259863.64217494545</v>
      </c>
      <c r="D19" s="447">
        <f ca="1">SUMIF(G:G,12,K:K)</f>
        <v>216052.39289790264</v>
      </c>
      <c r="E19" s="447">
        <f t="shared" ca="1" si="1"/>
        <v>4318791.1731060138</v>
      </c>
      <c r="F19" s="431"/>
      <c r="G19" s="459">
        <v>1</v>
      </c>
      <c r="H19" s="459">
        <v>12</v>
      </c>
      <c r="I19" s="444">
        <f t="shared" ca="1" si="5"/>
        <v>3656097.9092741548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15233.741288642312</v>
      </c>
      <c r="L19" s="444">
        <f t="shared" ca="1" si="3"/>
        <v>3671331.6505627972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4318791.1731060138</v>
      </c>
      <c r="C20" s="447">
        <f t="shared" si="0"/>
        <v>259863.64217494545</v>
      </c>
      <c r="D20" s="447">
        <f ca="1">SUMIF(G:G,13,K:K)</f>
        <v>213810.92623631965</v>
      </c>
      <c r="E20" s="447">
        <f t="shared" ca="1" si="1"/>
        <v>4272738.4571673879</v>
      </c>
      <c r="F20" s="431"/>
      <c r="G20" s="459">
        <v>2</v>
      </c>
      <c r="H20" s="459">
        <v>13</v>
      </c>
      <c r="I20" s="444">
        <f t="shared" ca="1" si="5"/>
        <v>3671331.6505627972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15297.215210678321</v>
      </c>
      <c r="L20" s="444">
        <f t="shared" ca="1" si="3"/>
        <v>3686628.8657734757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4272738.4571673879</v>
      </c>
      <c r="C21" s="447">
        <f t="shared" si="0"/>
        <v>259863.64217494545</v>
      </c>
      <c r="D21" s="447">
        <f ca="1">SUMIF(G:G,14,K:K)</f>
        <v>211454.7818862914</v>
      </c>
      <c r="E21" s="447">
        <f t="shared" ca="1" si="1"/>
        <v>4224329.5968787344</v>
      </c>
      <c r="F21" s="431"/>
      <c r="G21" s="459">
        <v>2</v>
      </c>
      <c r="H21" s="459">
        <v>14</v>
      </c>
      <c r="I21" s="444">
        <f t="shared" ca="1" si="5"/>
        <v>3686628.8657734757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15360.953607389481</v>
      </c>
      <c r="L21" s="444">
        <f t="shared" ca="1" si="3"/>
        <v>3701989.8193808654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4224329.5968787344</v>
      </c>
      <c r="C22" s="447">
        <f t="shared" si="0"/>
        <v>259863.64217494545</v>
      </c>
      <c r="D22" s="447">
        <f ca="1">SUMIF(G:G,15,K:K)</f>
        <v>208978.09271963229</v>
      </c>
      <c r="E22" s="447">
        <f t="shared" ca="1" si="1"/>
        <v>4173444.0474234214</v>
      </c>
      <c r="F22" s="431"/>
      <c r="G22" s="459">
        <v>2</v>
      </c>
      <c r="H22" s="459">
        <v>15</v>
      </c>
      <c r="I22" s="444">
        <f t="shared" ca="1" si="5"/>
        <v>3701989.8193808654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15424.957580753608</v>
      </c>
      <c r="L22" s="444">
        <f t="shared" ca="1" si="3"/>
        <v>3717414.776961619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4173444.0474234214</v>
      </c>
      <c r="C23" s="447">
        <f t="shared" si="0"/>
        <v>259863.64217494545</v>
      </c>
      <c r="D23" s="447">
        <f ca="1">SUMIF(G:G,16,K:K)</f>
        <v>206374.69143474373</v>
      </c>
      <c r="E23" s="447">
        <f t="shared" ca="1" si="1"/>
        <v>4119955.09668322</v>
      </c>
      <c r="F23" s="431"/>
      <c r="G23" s="459">
        <v>2</v>
      </c>
      <c r="H23" s="459">
        <v>16</v>
      </c>
      <c r="I23" s="444">
        <f t="shared" ca="1" si="5"/>
        <v>3717414.776961619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15489.228237340078</v>
      </c>
      <c r="L23" s="444">
        <f t="shared" ca="1" si="3"/>
        <v>3732904.0051989593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4119955.09668322</v>
      </c>
      <c r="C24" s="447">
        <f t="shared" si="0"/>
        <v>259863.64217494545</v>
      </c>
      <c r="D24" s="447">
        <f ca="1">SUMIF(G:G,17,K:K)</f>
        <v>203638.09519917241</v>
      </c>
      <c r="E24" s="447">
        <f t="shared" ca="1" si="1"/>
        <v>4063729.5497074472</v>
      </c>
      <c r="F24" s="431"/>
      <c r="G24" s="459">
        <v>2</v>
      </c>
      <c r="H24" s="459">
        <v>17</v>
      </c>
      <c r="I24" s="444">
        <f t="shared" ca="1" si="5"/>
        <v>3732904.0051989593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15553.766688328997</v>
      </c>
      <c r="L24" s="444">
        <f t="shared" ca="1" si="3"/>
        <v>3748457.7718872884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4063729.5497074472</v>
      </c>
      <c r="C25" s="447">
        <f t="shared" si="0"/>
        <v>259863.64217494545</v>
      </c>
      <c r="D25" s="447">
        <f ca="1">SUMIF(G:G,18,K:K)</f>
        <v>200761.48950645328</v>
      </c>
      <c r="E25" s="447">
        <f t="shared" ca="1" si="1"/>
        <v>4004627.3970389552</v>
      </c>
      <c r="F25" s="431"/>
      <c r="G25" s="459">
        <v>2</v>
      </c>
      <c r="H25" s="459">
        <v>18</v>
      </c>
      <c r="I25" s="444">
        <f t="shared" ca="1" si="5"/>
        <v>3748457.7718872884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15618.574049530369</v>
      </c>
      <c r="L25" s="444">
        <f t="shared" ca="1" si="3"/>
        <v>3764076.345936819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4004627.3970389552</v>
      </c>
      <c r="C26" s="447">
        <f t="shared" si="0"/>
        <v>259863.64217494545</v>
      </c>
      <c r="D26" s="447">
        <f ca="1">SUMIF(G:G,19,K:K)</f>
        <v>197737.71120703724</v>
      </c>
      <c r="E26" s="447">
        <f t="shared" ca="1" si="1"/>
        <v>3942501.4660710474</v>
      </c>
      <c r="F26" s="431"/>
      <c r="G26" s="459">
        <v>2</v>
      </c>
      <c r="H26" s="459">
        <v>19</v>
      </c>
      <c r="I26" s="444">
        <f t="shared" ca="1" si="5"/>
        <v>3764076.345936819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15683.651441403414</v>
      </c>
      <c r="L26" s="444">
        <f t="shared" ca="1" si="3"/>
        <v>3779759.9973782222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3942501.4660710474</v>
      </c>
      <c r="C27" s="447">
        <f t="shared" si="0"/>
        <v>259863.64217494545</v>
      </c>
      <c r="D27" s="447">
        <f ca="1">SUMIF(G:G,20,K:K)</f>
        <v>194559.2306710495</v>
      </c>
      <c r="E27" s="447">
        <f t="shared" ca="1" si="1"/>
        <v>3877197.0545671512</v>
      </c>
      <c r="F27" s="431"/>
      <c r="G27" s="459">
        <v>2</v>
      </c>
      <c r="H27" s="459">
        <v>20</v>
      </c>
      <c r="I27" s="444">
        <f t="shared" ca="1" si="5"/>
        <v>3779759.9973782222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15748.999989075926</v>
      </c>
      <c r="L27" s="444">
        <f t="shared" ca="1" si="3"/>
        <v>3795508.9973672982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3877197.0545671512</v>
      </c>
      <c r="C28" s="447">
        <f t="shared" si="0"/>
        <v>259863.64217494545</v>
      </c>
      <c r="D28" s="447">
        <f ca="1">SUMIF(G:G,21,K:K)</f>
        <v>191218.13303846051</v>
      </c>
      <c r="E28" s="447">
        <f t="shared" ca="1" si="1"/>
        <v>3808551.5454306658</v>
      </c>
      <c r="F28" s="431"/>
      <c r="G28" s="459">
        <v>2</v>
      </c>
      <c r="H28" s="459">
        <v>21</v>
      </c>
      <c r="I28" s="444">
        <f t="shared" ca="1" si="5"/>
        <v>3795508.9973672982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15814.620822363742</v>
      </c>
      <c r="L28" s="444">
        <f t="shared" ca="1" si="3"/>
        <v>3811323.6181896618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3808551.5454306658</v>
      </c>
      <c r="C29" s="447">
        <f t="shared" si="0"/>
        <v>259863.64217494545</v>
      </c>
      <c r="D29" s="447">
        <f ca="1">SUMIF(G:G,22,K:K)</f>
        <v>187706.09850998002</v>
      </c>
      <c r="E29" s="447">
        <f t="shared" ca="1" si="1"/>
        <v>3736394.0017657005</v>
      </c>
      <c r="F29" s="431"/>
      <c r="G29" s="459">
        <v>2</v>
      </c>
      <c r="H29" s="459">
        <v>22</v>
      </c>
      <c r="I29" s="444">
        <f t="shared" ca="1" si="5"/>
        <v>3811323.6181896618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15880.515075790257</v>
      </c>
      <c r="L29" s="444">
        <f t="shared" ca="1" si="3"/>
        <v>3827204.133265452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3736394.0017657005</v>
      </c>
      <c r="C30" s="447">
        <f t="shared" si="0"/>
        <v>259863.64217494545</v>
      </c>
      <c r="D30" s="447">
        <f ca="1">SUMIF(G:G,23,K:K)</f>
        <v>184014.38162959632</v>
      </c>
      <c r="E30" s="447">
        <f t="shared" ca="1" si="1"/>
        <v>3660544.7412203513</v>
      </c>
      <c r="F30" s="431"/>
      <c r="G30" s="459">
        <v>2</v>
      </c>
      <c r="H30" s="459">
        <v>23</v>
      </c>
      <c r="I30" s="444">
        <f t="shared" ca="1" si="5"/>
        <v>3827204.133265452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15946.68388860605</v>
      </c>
      <c r="L30" s="444">
        <f t="shared" ca="1" si="3"/>
        <v>3843150.8171540583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3660544.7412203513</v>
      </c>
      <c r="C31" s="447">
        <f t="shared" si="0"/>
        <v>259863.64217494545</v>
      </c>
      <c r="D31" s="447">
        <f ca="1">SUMIF(G:G,24,K:K)</f>
        <v>180133.78950717012</v>
      </c>
      <c r="E31" s="447">
        <f t="shared" ca="1" si="1"/>
        <v>3580814.8885525763</v>
      </c>
      <c r="F31" s="431"/>
      <c r="G31" s="459">
        <v>2</v>
      </c>
      <c r="H31" s="459">
        <v>24</v>
      </c>
      <c r="I31" s="444">
        <f t="shared" ca="1" si="5"/>
        <v>3843150.8171540583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16013.128404808574</v>
      </c>
      <c r="L31" s="444">
        <f t="shared" ca="1" si="3"/>
        <v>3859163.945558867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3580814.8885525763</v>
      </c>
      <c r="C32" s="447">
        <f t="shared" si="0"/>
        <v>259863.64217494545</v>
      </c>
      <c r="D32" s="447">
        <f ca="1">SUMIF(G:G,25,K:K)</f>
        <v>176054.65892685574</v>
      </c>
      <c r="E32" s="447">
        <f t="shared" ca="1" si="1"/>
        <v>3497005.9053044869</v>
      </c>
      <c r="F32" s="431"/>
      <c r="G32" s="459">
        <v>3</v>
      </c>
      <c r="H32" s="459">
        <v>25</v>
      </c>
      <c r="I32" s="444">
        <f t="shared" ca="1" si="5"/>
        <v>3859163.945558867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16079.849773161945</v>
      </c>
      <c r="L32" s="444">
        <f t="shared" ca="1" si="3"/>
        <v>3875243.795332029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3497005.9053044869</v>
      </c>
      <c r="C33" s="447">
        <f t="shared" si="0"/>
        <v>259863.64217494545</v>
      </c>
      <c r="D33" s="447">
        <f ca="1">SUMIF(G:G,26,K:K)</f>
        <v>171766.83228434506</v>
      </c>
      <c r="E33" s="447">
        <f t="shared" ca="1" si="1"/>
        <v>3408909.0954138869</v>
      </c>
      <c r="F33" s="431"/>
      <c r="G33" s="459">
        <v>3</v>
      </c>
      <c r="H33" s="459">
        <v>26</v>
      </c>
      <c r="I33" s="444">
        <f t="shared" ca="1" si="5"/>
        <v>3875243.795332029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16146.849147216788</v>
      </c>
      <c r="L33" s="444">
        <f t="shared" ca="1" si="3"/>
        <v>3891390.6444792459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3408909.0954138869</v>
      </c>
      <c r="C34" s="447">
        <f t="shared" si="0"/>
        <v>259863.64217494545</v>
      </c>
      <c r="D34" s="447">
        <f ca="1">SUMIF(G:G,27,K:K)</f>
        <v>167259.63229301563</v>
      </c>
      <c r="E34" s="447">
        <f t="shared" ca="1" si="1"/>
        <v>3316305.0855319574</v>
      </c>
      <c r="F34" s="431"/>
      <c r="G34" s="459">
        <v>3</v>
      </c>
      <c r="H34" s="459">
        <v>27</v>
      </c>
      <c r="I34" s="444">
        <f t="shared" ca="1" si="5"/>
        <v>3891390.6444792459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16214.127685330192</v>
      </c>
      <c r="L34" s="444">
        <f t="shared" ca="1" si="3"/>
        <v>3907604.7721645762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3316305.0855319574</v>
      </c>
      <c r="C35" s="447">
        <f t="shared" si="0"/>
        <v>259863.64217494545</v>
      </c>
      <c r="D35" s="447">
        <f ca="1">SUMIF(G:G,28,K:K)</f>
        <v>162521.83539599727</v>
      </c>
      <c r="E35" s="447">
        <f t="shared" ca="1" si="1"/>
        <v>3218963.2787530096</v>
      </c>
      <c r="F35" s="431"/>
      <c r="G35" s="459">
        <v>3</v>
      </c>
      <c r="H35" s="459">
        <v>28</v>
      </c>
      <c r="I35" s="444">
        <f t="shared" ca="1" si="5"/>
        <v>3907604.7721645762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16281.686550685734</v>
      </c>
      <c r="L35" s="444">
        <f t="shared" ca="1" si="3"/>
        <v>3923886.4587152619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3218963.2787530096</v>
      </c>
      <c r="C36" s="447">
        <f t="shared" si="0"/>
        <v>259863.64217494545</v>
      </c>
      <c r="D36" s="447">
        <f ca="1">SUMIF(G:G,29,K:K)</f>
        <v>157541.64381794931</v>
      </c>
      <c r="E36" s="447">
        <f t="shared" ca="1" si="1"/>
        <v>3116641.2803960135</v>
      </c>
      <c r="F36" s="431"/>
      <c r="G36" s="459">
        <v>3</v>
      </c>
      <c r="H36" s="459">
        <v>29</v>
      </c>
      <c r="I36" s="444">
        <f t="shared" ca="1" si="5"/>
        <v>3923886.4587152619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16349.526911313591</v>
      </c>
      <c r="L36" s="444">
        <f t="shared" ca="1" si="3"/>
        <v>3940235.9856265755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3116641.2803960135</v>
      </c>
      <c r="C37" s="447">
        <f t="shared" si="0"/>
        <v>259863.64217494545</v>
      </c>
      <c r="D37" s="447">
        <f ca="1">SUMIF(G:G,30,K:K)</f>
        <v>152306.65618695377</v>
      </c>
      <c r="E37" s="447">
        <f t="shared" ca="1" si="1"/>
        <v>3009084.294408022</v>
      </c>
      <c r="F37" s="431"/>
      <c r="G37" s="459">
        <v>3</v>
      </c>
      <c r="H37" s="459">
        <v>30</v>
      </c>
      <c r="I37" s="444">
        <f t="shared" ca="1" si="5"/>
        <v>3940235.9856265755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16417.649940110728</v>
      </c>
      <c r="L37" s="444">
        <f t="shared" ca="1" si="3"/>
        <v>3956653.6355666863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3009084.294408022</v>
      </c>
      <c r="C38" s="447">
        <f t="shared" si="0"/>
        <v>259863.64217494545</v>
      </c>
      <c r="D38" s="447">
        <f ca="1">SUMIF(G:G,31,K:K)</f>
        <v>146803.83665336904</v>
      </c>
      <c r="E38" s="447">
        <f t="shared" ca="1" si="1"/>
        <v>2896024.4888864453</v>
      </c>
      <c r="F38" s="431"/>
      <c r="G38" s="459">
        <v>3</v>
      </c>
      <c r="H38" s="459">
        <v>31</v>
      </c>
      <c r="I38" s="444">
        <f t="shared" ca="1" si="5"/>
        <v>3956653.6355666863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16486.056814861189</v>
      </c>
      <c r="L38" s="444">
        <f t="shared" ca="1" si="3"/>
        <v>3973139.6923815473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2896024.4888864453</v>
      </c>
      <c r="C39" s="447">
        <f t="shared" si="0"/>
        <v>259863.64217494545</v>
      </c>
      <c r="D39" s="447">
        <f ca="1">SUMIF(G:G,32,K:K)</f>
        <v>141019.48242874551</v>
      </c>
      <c r="E39" s="447">
        <f t="shared" ca="1" si="1"/>
        <v>2777180.329140245</v>
      </c>
      <c r="F39" s="431"/>
      <c r="G39" s="459">
        <v>3</v>
      </c>
      <c r="H39" s="459">
        <v>32</v>
      </c>
      <c r="I39" s="444">
        <f t="shared" ca="1" si="5"/>
        <v>3973139.6923815473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16554.748718256447</v>
      </c>
      <c r="L39" s="444">
        <f t="shared" ca="1" si="3"/>
        <v>3989694.4410998039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2777180.329140245</v>
      </c>
      <c r="C40" s="447">
        <f t="shared" si="0"/>
        <v>259863.64217494545</v>
      </c>
      <c r="D40" s="447">
        <f ca="1">SUMIF(G:G,33,K:K)</f>
        <v>134939.18966397</v>
      </c>
      <c r="E40" s="447">
        <f t="shared" ca="1" si="1"/>
        <v>2652255.8766292697</v>
      </c>
      <c r="F40" s="431"/>
      <c r="G40" s="459">
        <v>3</v>
      </c>
      <c r="H40" s="459">
        <v>33</v>
      </c>
      <c r="I40" s="444">
        <f t="shared" ca="1" si="5"/>
        <v>3989694.4410998039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16623.726837915849</v>
      </c>
      <c r="L40" s="444">
        <f t="shared" ca="1" si="3"/>
        <v>4006318.1679377197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2652255.8766292697</v>
      </c>
      <c r="C41" s="447">
        <f t="shared" si="0"/>
        <v>259863.64217494545</v>
      </c>
      <c r="D41" s="447">
        <f ca="1">SUMIF(G:G,34,K:K)</f>
        <v>128547.817581672</v>
      </c>
      <c r="E41" s="447">
        <f t="shared" ca="1" si="1"/>
        <v>2520940.0520359967</v>
      </c>
      <c r="F41" s="431"/>
      <c r="G41" s="459">
        <v>3</v>
      </c>
      <c r="H41" s="459">
        <v>34</v>
      </c>
      <c r="I41" s="444">
        <f t="shared" ca="1" si="5"/>
        <v>4006318.1679377197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16692.992366407168</v>
      </c>
      <c r="L41" s="444">
        <f t="shared" ca="1" si="3"/>
        <v>4023011.1603041268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2520940.0520359967</v>
      </c>
      <c r="C42" s="447">
        <f t="shared" si="0"/>
        <v>259863.64217494545</v>
      </c>
      <c r="D42" s="447">
        <f ca="1">SUMIF(G:G,35,K:K)</f>
        <v>121829.45077357534</v>
      </c>
      <c r="E42" s="447">
        <f t="shared" ca="1" si="1"/>
        <v>2382905.8606346268</v>
      </c>
      <c r="F42" s="431"/>
      <c r="G42" s="459">
        <v>3</v>
      </c>
      <c r="H42" s="459">
        <v>35</v>
      </c>
      <c r="I42" s="444">
        <f t="shared" ca="1" si="5"/>
        <v>4023011.1603041268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16762.546501267196</v>
      </c>
      <c r="L42" s="444">
        <f t="shared" ca="1" si="3"/>
        <v>4039773.706805394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2382905.8606346268</v>
      </c>
      <c r="C43" s="447">
        <f t="shared" si="0"/>
        <v>259863.64217494545</v>
      </c>
      <c r="D43" s="447">
        <f ca="1">SUMIF(G:G,36,K:K)</f>
        <v>114767.35956891079</v>
      </c>
      <c r="E43" s="447">
        <f t="shared" ca="1" si="1"/>
        <v>2237809.5780285923</v>
      </c>
      <c r="F43" s="431"/>
      <c r="G43" s="459">
        <v>3</v>
      </c>
      <c r="H43" s="459">
        <v>36</v>
      </c>
      <c r="I43" s="444">
        <f t="shared" ca="1" si="5"/>
        <v>4039773.706805394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16832.390445022476</v>
      </c>
      <c r="L43" s="444">
        <f t="shared" ca="1" si="3"/>
        <v>4056606.0972504164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2237809.5780285923</v>
      </c>
      <c r="C44" s="447">
        <f t="shared" si="0"/>
        <v>259863.64217494545</v>
      </c>
      <c r="D44" s="447">
        <f ca="1">SUMIF(G:G,37,K:K)</f>
        <v>107343.95837520174</v>
      </c>
      <c r="E44" s="447">
        <f t="shared" ca="1" si="1"/>
        <v>2085289.8942288486</v>
      </c>
      <c r="F44" s="431"/>
      <c r="G44" s="459">
        <v>4</v>
      </c>
      <c r="H44" s="459">
        <v>37</v>
      </c>
      <c r="I44" s="444">
        <f t="shared" ca="1" si="5"/>
        <v>4056606.0972504164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16902.525405210068</v>
      </c>
      <c r="L44" s="444">
        <f t="shared" ca="1" si="3"/>
        <v>4073508.6226556264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2085289.8942288486</v>
      </c>
      <c r="C45" s="447">
        <f t="shared" si="0"/>
        <v>259863.64217494545</v>
      </c>
      <c r="D45" s="447">
        <f ca="1">SUMIF(G:G,38,K:K)</f>
        <v>99540.761887684988</v>
      </c>
      <c r="E45" s="447">
        <f t="shared" ca="1" si="1"/>
        <v>1924967.0139415881</v>
      </c>
      <c r="F45" s="431"/>
      <c r="G45" s="459">
        <v>4</v>
      </c>
      <c r="H45" s="459">
        <v>38</v>
      </c>
      <c r="I45" s="444">
        <f t="shared" ca="1" si="5"/>
        <v>4073508.6226556264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16972.952594398444</v>
      </c>
      <c r="L45" s="444">
        <f t="shared" ca="1" si="3"/>
        <v>4090481.5752500249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1924967.0139415881</v>
      </c>
      <c r="C46" s="447">
        <f t="shared" si="0"/>
        <v>259863.64217494545</v>
      </c>
      <c r="D46" s="447">
        <f ca="1">SUMIF(G:G,39,K:K)</f>
        <v>91338.339058322803</v>
      </c>
      <c r="E46" s="447">
        <f t="shared" ca="1" si="1"/>
        <v>1756441.7108249655</v>
      </c>
      <c r="F46" s="431"/>
      <c r="G46" s="459">
        <v>4</v>
      </c>
      <c r="H46" s="459">
        <v>39</v>
      </c>
      <c r="I46" s="444">
        <f t="shared" ca="1" si="5"/>
        <v>4090481.5752500249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17043.673230208435</v>
      </c>
      <c r="L46" s="444">
        <f t="shared" ca="1" si="3"/>
        <v>4107525.2484802334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1756441.7108249655</v>
      </c>
      <c r="C47" s="447">
        <f t="shared" si="0"/>
        <v>259863.64217494545</v>
      </c>
      <c r="D47" s="447">
        <f ca="1">SUMIF(G:G,40,K:K)</f>
        <v>82716.264709781972</v>
      </c>
      <c r="E47" s="447">
        <f t="shared" ca="1" si="1"/>
        <v>1579294.3333598021</v>
      </c>
      <c r="F47" s="431"/>
      <c r="G47" s="459">
        <v>4</v>
      </c>
      <c r="H47" s="459">
        <v>40</v>
      </c>
      <c r="I47" s="444">
        <f t="shared" ca="1" si="5"/>
        <v>4107525.2484802334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17114.688535334306</v>
      </c>
      <c r="L47" s="444">
        <f t="shared" ca="1" si="3"/>
        <v>4124639.9370155674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1579294.3333598021</v>
      </c>
      <c r="C48" s="447">
        <f t="shared" si="0"/>
        <v>259863.64217494545</v>
      </c>
      <c r="D48" s="447">
        <f ca="1">SUMIF(G:G,41,K:K)</f>
        <v>73653.068673892412</v>
      </c>
      <c r="E48" s="447">
        <f t="shared" ca="1" si="1"/>
        <v>1393083.7598587491</v>
      </c>
      <c r="F48" s="431"/>
      <c r="G48" s="459">
        <v>4</v>
      </c>
      <c r="H48" s="459">
        <v>41</v>
      </c>
      <c r="I48" s="444">
        <f t="shared" ca="1" si="5"/>
        <v>4124639.9370155674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17185.999737564864</v>
      </c>
      <c r="L48" s="444">
        <f t="shared" ca="1" si="3"/>
        <v>4141825.9367531324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1393083.7598587491</v>
      </c>
      <c r="C49" s="447">
        <f t="shared" si="0"/>
        <v>259863.64217494545</v>
      </c>
      <c r="D49" s="447">
        <f ca="1">SUMIF(G:G,42,K:K)</f>
        <v>64126.182327932533</v>
      </c>
      <c r="E49" s="447">
        <f t="shared" ca="1" si="1"/>
        <v>1197346.3000117361</v>
      </c>
      <c r="F49" s="431"/>
      <c r="G49" s="459">
        <v>4</v>
      </c>
      <c r="H49" s="459">
        <v>42</v>
      </c>
      <c r="I49" s="444">
        <f t="shared" ca="1" si="5"/>
        <v>4141825.9367531324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17257.608069804719</v>
      </c>
      <c r="L49" s="444">
        <f t="shared" ca="1" si="3"/>
        <v>4159083.5448229369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1197346.3000117361</v>
      </c>
      <c r="C50" s="447">
        <f t="shared" si="0"/>
        <v>259863.64217494545</v>
      </c>
      <c r="D50" s="447">
        <f ca="1">SUMIF(G:G,43,K:K)</f>
        <v>54111.882395609769</v>
      </c>
      <c r="E50" s="447">
        <f t="shared" ca="1" si="1"/>
        <v>991594.54023240041</v>
      </c>
      <c r="F50" s="431"/>
      <c r="G50" s="459">
        <v>4</v>
      </c>
      <c r="H50" s="459">
        <v>43</v>
      </c>
      <c r="I50" s="444">
        <f t="shared" ca="1" si="5"/>
        <v>4159083.5448229369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17329.514770095571</v>
      </c>
      <c r="L50" s="444">
        <f t="shared" ca="1" si="3"/>
        <v>4176413.0595930326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991594.54023240041</v>
      </c>
      <c r="C51" s="447">
        <f t="shared" si="0"/>
        <v>259863.64217494545</v>
      </c>
      <c r="D51" s="447">
        <f ca="1">SUMIF(G:G,44,K:K)</f>
        <v>43585.231872792494</v>
      </c>
      <c r="E51" s="447">
        <f t="shared" ca="1" si="1"/>
        <v>775316.12993024744</v>
      </c>
      <c r="F51" s="431"/>
      <c r="G51" s="459">
        <v>4</v>
      </c>
      <c r="H51" s="459">
        <v>44</v>
      </c>
      <c r="I51" s="444">
        <f t="shared" ca="1" si="5"/>
        <v>4176413.0595930326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17401.721081637632</v>
      </c>
      <c r="L51" s="444">
        <f t="shared" ca="1" si="3"/>
        <v>4193814.7806746704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775316.12993024744</v>
      </c>
      <c r="C52" s="447">
        <f t="shared" si="0"/>
        <v>259863.64217494545</v>
      </c>
      <c r="D52" s="447">
        <f ca="1">SUMIF(G:G,45,K:K)</f>
        <v>32520.017930890172</v>
      </c>
      <c r="E52" s="447">
        <f t="shared" ca="1" si="1"/>
        <v>547972.50568619219</v>
      </c>
      <c r="F52" s="431"/>
      <c r="G52" s="459">
        <v>4</v>
      </c>
      <c r="H52" s="459">
        <v>45</v>
      </c>
      <c r="I52" s="444">
        <f t="shared" ca="1" si="5"/>
        <v>4193814.7806746704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17474.228252811125</v>
      </c>
      <c r="L52" s="444">
        <f t="shared" ca="1" si="3"/>
        <v>4211289.0089274812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547972.50568619219</v>
      </c>
      <c r="C53" s="447">
        <f t="shared" si="0"/>
        <v>259863.64217494545</v>
      </c>
      <c r="D53" s="447">
        <f ca="1">SUMIF(G:G,46,K:K)</f>
        <v>20888.686643252688</v>
      </c>
      <c r="E53" s="447">
        <f t="shared" ca="1" si="1"/>
        <v>308997.55015449942</v>
      </c>
      <c r="F53" s="431"/>
      <c r="G53" s="459">
        <v>4</v>
      </c>
      <c r="H53" s="459">
        <v>46</v>
      </c>
      <c r="I53" s="444">
        <f t="shared" ca="1" si="5"/>
        <v>4211289.0089274812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17547.037537197837</v>
      </c>
      <c r="L53" s="444">
        <f t="shared" ca="1" si="3"/>
        <v>4228836.0464646788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308997.55015449942</v>
      </c>
      <c r="C54" s="447">
        <f t="shared" si="0"/>
        <v>259863.64217494545</v>
      </c>
      <c r="D54" s="447">
        <f ca="1">SUMIF(G:G,47,K:K)</f>
        <v>8662.2743720484959</v>
      </c>
      <c r="E54" s="447">
        <f t="shared" ca="1" si="1"/>
        <v>57796.182351602467</v>
      </c>
      <c r="F54" s="431"/>
      <c r="G54" s="459">
        <v>4</v>
      </c>
      <c r="H54" s="459">
        <v>47</v>
      </c>
      <c r="I54" s="444">
        <f t="shared" ca="1" si="5"/>
        <v>4228836.0464646788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17620.150193602829</v>
      </c>
      <c r="L54" s="444">
        <f t="shared" ca="1" si="3"/>
        <v>4246456.1966582816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57796.182351602467</v>
      </c>
      <c r="C55" s="447">
        <f t="shared" si="0"/>
        <v>259863.64217494545</v>
      </c>
      <c r="D55" s="447">
        <f ca="1">SUMIF(G:G,48,K:K)</f>
        <v>-4189.664355235017</v>
      </c>
      <c r="E55" s="447">
        <f t="shared" ca="1" si="1"/>
        <v>-206257.124178578</v>
      </c>
      <c r="F55" s="431"/>
      <c r="G55" s="459">
        <v>4</v>
      </c>
      <c r="H55" s="459">
        <v>48</v>
      </c>
      <c r="I55" s="444">
        <f t="shared" ca="1" si="5"/>
        <v>4246456.1966582816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17693.567486076172</v>
      </c>
      <c r="L55" s="444">
        <f t="shared" ca="1" si="3"/>
        <v>4264149.7641443582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-206257.124178578</v>
      </c>
      <c r="C56" s="447">
        <f t="shared" si="0"/>
        <v>259863.64217494545</v>
      </c>
      <c r="D56" s="447">
        <f ca="1">SUMIF(G:G,49,K:K)</f>
        <v>-17699.132659266106</v>
      </c>
      <c r="E56" s="447">
        <f t="shared" ca="1" si="1"/>
        <v>-483819.8990127896</v>
      </c>
      <c r="F56" s="431"/>
      <c r="G56" s="459">
        <f>G55+1</f>
        <v>5</v>
      </c>
      <c r="H56" s="459">
        <v>49</v>
      </c>
      <c r="I56" s="444">
        <f t="shared" ca="1" si="5"/>
        <v>4264149.7641443582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17767.290683934825</v>
      </c>
      <c r="L56" s="444">
        <f t="shared" ca="1" si="3"/>
        <v>4281917.0548282927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-483819.8990127896</v>
      </c>
      <c r="C57" s="447">
        <f t="shared" si="0"/>
        <v>259863.64217494545</v>
      </c>
      <c r="D57" s="447">
        <f ca="1">SUMIF(G:G,50,K:K)</f>
        <v>-31899.771001104546</v>
      </c>
      <c r="E57" s="447">
        <f t="shared" ca="1" si="1"/>
        <v>-775583.31218883954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4281917.0548282927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17841.321061784554</v>
      </c>
      <c r="L57" s="444">
        <f t="shared" ca="1" si="3"/>
        <v>4299758.3758900771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-775583.31218883954</v>
      </c>
      <c r="C58" s="447">
        <f t="shared" si="0"/>
        <v>259863.64217494545</v>
      </c>
      <c r="D58" s="447">
        <f ca="1">SUMIF(G:G,51,K:K)</f>
        <v>-46826.940951643548</v>
      </c>
      <c r="E58" s="447">
        <f t="shared" ca="1" si="1"/>
        <v>-1082273.8953154285</v>
      </c>
      <c r="F58" s="431"/>
      <c r="G58" s="459">
        <f t="shared" si="8"/>
        <v>5</v>
      </c>
      <c r="H58" s="459">
        <v>51</v>
      </c>
      <c r="I58" s="444">
        <f t="shared" ca="1" si="5"/>
        <v>4299758.3758900771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17915.659899541988</v>
      </c>
      <c r="L58" s="444">
        <f t="shared" ca="1" si="3"/>
        <v>4317674.0357896192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-1082273.8953154285</v>
      </c>
      <c r="C59" s="447">
        <f t="shared" si="0"/>
        <v>259863.64217494545</v>
      </c>
      <c r="D59" s="447">
        <f ca="1">SUMIF(G:G,52,K:K)</f>
        <v>-62517.813246855338</v>
      </c>
      <c r="E59" s="447">
        <f t="shared" ca="1" si="1"/>
        <v>-1404655.3507372292</v>
      </c>
      <c r="F59" s="431"/>
      <c r="G59" s="459">
        <f t="shared" si="8"/>
        <v>5</v>
      </c>
      <c r="H59" s="459">
        <v>52</v>
      </c>
      <c r="I59" s="444">
        <f t="shared" ca="1" si="5"/>
        <v>4317674.0357896192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17990.308482456745</v>
      </c>
      <c r="L59" s="444">
        <f t="shared" ca="1" si="3"/>
        <v>4335664.3442720762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-1404655.3507372292</v>
      </c>
      <c r="C60" s="447">
        <f t="shared" si="0"/>
        <v>259863.64217494545</v>
      </c>
      <c r="D60" s="447">
        <f ca="1">SUMIF(G:G,53,K:K)</f>
        <v>-79011.460348110078</v>
      </c>
      <c r="E60" s="447">
        <f t="shared" ca="1" si="1"/>
        <v>-1743530.4532602848</v>
      </c>
      <c r="F60" s="431"/>
      <c r="G60" s="459">
        <f t="shared" si="8"/>
        <v>5</v>
      </c>
      <c r="H60" s="459">
        <v>53</v>
      </c>
      <c r="I60" s="444">
        <f t="shared" ca="1" si="5"/>
        <v>4335664.3442720762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18065.26810113365</v>
      </c>
      <c r="L60" s="444">
        <f t="shared" ca="1" si="3"/>
        <v>4353729.6123732096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-1743530.4532602848</v>
      </c>
      <c r="C61" s="447">
        <f t="shared" si="0"/>
        <v>259863.64217494545</v>
      </c>
      <c r="D61" s="447">
        <f ca="1">SUMIF(G:G,54,K:K)</f>
        <v>-96348.953738056545</v>
      </c>
      <c r="E61" s="447">
        <f t="shared" ca="1" si="1"/>
        <v>-2099743.0491732867</v>
      </c>
      <c r="F61" s="431"/>
      <c r="G61" s="459">
        <f t="shared" si="8"/>
        <v>5</v>
      </c>
      <c r="H61" s="459">
        <v>54</v>
      </c>
      <c r="I61" s="444">
        <f t="shared" ca="1" si="5"/>
        <v>4353729.6123732096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18140.540051555039</v>
      </c>
      <c r="L61" s="444">
        <f t="shared" ca="1" si="3"/>
        <v>4371870.1524247648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-2099743.0491732867</v>
      </c>
      <c r="C62" s="447">
        <f t="shared" si="0"/>
        <v>259863.64217494545</v>
      </c>
      <c r="D62" s="447">
        <f ca="1">SUMIF(G:G,55,K:K)</f>
        <v>-114573.46619434467</v>
      </c>
      <c r="E62" s="447">
        <f t="shared" ca="1" si="1"/>
        <v>-2474180.157542577</v>
      </c>
      <c r="F62" s="431"/>
      <c r="G62" s="459">
        <f t="shared" si="8"/>
        <v>5</v>
      </c>
      <c r="H62" s="459">
        <v>55</v>
      </c>
      <c r="I62" s="444">
        <f t="shared" ca="1" si="5"/>
        <v>4371870.1524247648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18216.125635103188</v>
      </c>
      <c r="L62" s="444">
        <f t="shared" ca="1" si="3"/>
        <v>4390086.2780598681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-2474180.157542577</v>
      </c>
      <c r="C63" s="447">
        <f t="shared" si="0"/>
        <v>259863.64217494545</v>
      </c>
      <c r="D63" s="447">
        <f ca="1">SUMIF(G:G,56,K:K)</f>
        <v>-133730.37929586577</v>
      </c>
      <c r="E63" s="447">
        <f t="shared" ca="1" si="1"/>
        <v>-2867774.1790133882</v>
      </c>
      <c r="F63" s="431"/>
      <c r="G63" s="459">
        <f t="shared" si="8"/>
        <v>5</v>
      </c>
      <c r="H63" s="459">
        <v>56</v>
      </c>
      <c r="I63" s="444">
        <f t="shared" ca="1" si="5"/>
        <v>4390086.2780598681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18292.026158582783</v>
      </c>
      <c r="L63" s="444">
        <f t="shared" ca="1" si="3"/>
        <v>4408378.3042184506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-2867774.1790133882</v>
      </c>
      <c r="C64" s="447">
        <f t="shared" si="0"/>
        <v>259863.64217494545</v>
      </c>
      <c r="D64" s="447">
        <f ca="1">SUMIF(G:G,57,K:K)</f>
        <v>-153867.39642921614</v>
      </c>
      <c r="E64" s="447">
        <f t="shared" ca="1" si="1"/>
        <v>-3281505.2176175495</v>
      </c>
      <c r="F64" s="431"/>
      <c r="G64" s="459">
        <f t="shared" si="8"/>
        <v>5</v>
      </c>
      <c r="H64" s="459">
        <v>57</v>
      </c>
      <c r="I64" s="444">
        <f t="shared" ca="1" si="5"/>
        <v>4408378.3042184506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18368.242934243543</v>
      </c>
      <c r="L64" s="444">
        <f t="shared" ca="1" si="3"/>
        <v>4426746.5471526943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-3281505.2176175495</v>
      </c>
      <c r="C65" s="447">
        <f t="shared" si="0"/>
        <v>259863.64217494545</v>
      </c>
      <c r="D65" s="447">
        <f ca="1">SUMIF(G:G,58,K:K)</f>
        <v>-175034.66157678573</v>
      </c>
      <c r="E65" s="447">
        <f t="shared" ca="1" si="1"/>
        <v>-3716403.5213692808</v>
      </c>
      <c r="F65" s="431"/>
      <c r="G65" s="459">
        <f t="shared" si="8"/>
        <v>5</v>
      </c>
      <c r="H65" s="459">
        <v>58</v>
      </c>
      <c r="I65" s="444">
        <f t="shared" ca="1" si="5"/>
        <v>4426746.5471526943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18444.777279802893</v>
      </c>
      <c r="L65" s="444">
        <f t="shared" ca="1" si="3"/>
        <v>4445191.3244324969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-3716403.5213692808</v>
      </c>
      <c r="C66" s="447">
        <f t="shared" si="0"/>
        <v>259863.64217494545</v>
      </c>
      <c r="D66" s="447">
        <f ca="1">SUMIF(G:G,59,K:K)</f>
        <v>-197284.88418227082</v>
      </c>
      <c r="E66" s="447">
        <f t="shared" ca="1" si="1"/>
        <v>-4173552.0477264971</v>
      </c>
      <c r="F66" s="431"/>
      <c r="G66" s="459">
        <f t="shared" si="8"/>
        <v>5</v>
      </c>
      <c r="H66" s="459">
        <v>59</v>
      </c>
      <c r="I66" s="444">
        <f t="shared" ca="1" si="5"/>
        <v>4445191.3244324969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18521.630518468737</v>
      </c>
      <c r="L66" s="444">
        <f t="shared" ca="1" si="3"/>
        <v>4463712.9549509659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-4173552.0477264971</v>
      </c>
      <c r="C67" s="447">
        <f t="shared" si="0"/>
        <v>259863.64217494545</v>
      </c>
      <c r="D67" s="447">
        <f t="shared" ref="D67:D71" ca="1" si="9">SUMIF(G:G,60,K:K)</f>
        <v>-220673.47040454342</v>
      </c>
      <c r="E67" s="447">
        <f t="shared" ca="1" si="1"/>
        <v>-4654089.1603059852</v>
      </c>
      <c r="F67" s="431"/>
      <c r="G67" s="459">
        <f t="shared" si="8"/>
        <v>5</v>
      </c>
      <c r="H67" s="459">
        <v>60</v>
      </c>
      <c r="I67" s="444">
        <f t="shared" ca="1" si="5"/>
        <v>4463712.9549509659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18598.803978962358</v>
      </c>
      <c r="L67" s="444">
        <f t="shared" ca="1" si="3"/>
        <v>4482311.7589299288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-4654089.1603059852</v>
      </c>
      <c r="C68" s="447">
        <f t="shared" si="0"/>
        <v>259863.64217494545</v>
      </c>
      <c r="D68" s="447">
        <f t="shared" ca="1" si="9"/>
        <v>-220673.47040454342</v>
      </c>
      <c r="E68" s="447">
        <f t="shared" ca="1" si="1"/>
        <v>-5134626.2728854734</v>
      </c>
      <c r="F68" s="431"/>
      <c r="G68" s="459">
        <f>G67+1</f>
        <v>6</v>
      </c>
      <c r="H68" s="459">
        <v>61</v>
      </c>
      <c r="I68" s="444">
        <f t="shared" ca="1" si="5"/>
        <v>4482311.7589299288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18676.298995541369</v>
      </c>
      <c r="L68" s="444">
        <f t="shared" ca="1" si="3"/>
        <v>4500988.0579254702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-5134626.2728854734</v>
      </c>
      <c r="C69" s="447">
        <f t="shared" si="0"/>
        <v>259863.64217494545</v>
      </c>
      <c r="D69" s="447">
        <f t="shared" ca="1" si="9"/>
        <v>-220673.47040454342</v>
      </c>
      <c r="E69" s="447">
        <f t="shared" ca="1" si="1"/>
        <v>-5615163.3854649616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4500988.0579254702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18754.116908022792</v>
      </c>
      <c r="L69" s="444">
        <f t="shared" ca="1" si="3"/>
        <v>4519742.1748334933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-5615163.3854649616</v>
      </c>
      <c r="C70" s="447">
        <f t="shared" si="0"/>
        <v>259863.64217494545</v>
      </c>
      <c r="D70" s="447">
        <f t="shared" ca="1" si="9"/>
        <v>-220673.47040454342</v>
      </c>
      <c r="E70" s="447">
        <f t="shared" ca="1" si="1"/>
        <v>-6095700.4980444498</v>
      </c>
      <c r="F70" s="431"/>
      <c r="G70" s="459">
        <f t="shared" si="10"/>
        <v>6</v>
      </c>
      <c r="H70" s="459">
        <v>63</v>
      </c>
      <c r="I70" s="444">
        <f t="shared" ca="1" si="5"/>
        <v>4519742.1748334933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18832.25906180622</v>
      </c>
      <c r="L70" s="444">
        <f t="shared" ca="1" si="3"/>
        <v>4538574.4338952992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-6095700.4980444498</v>
      </c>
      <c r="C71" s="447">
        <f t="shared" si="0"/>
        <v>259863.64217494545</v>
      </c>
      <c r="D71" s="447">
        <f t="shared" ca="1" si="9"/>
        <v>-220673.47040454342</v>
      </c>
      <c r="E71" s="447">
        <f t="shared" ca="1" si="1"/>
        <v>-6576237.610623938</v>
      </c>
      <c r="F71" s="431"/>
      <c r="G71" s="459">
        <f t="shared" si="10"/>
        <v>6</v>
      </c>
      <c r="H71" s="459">
        <v>64</v>
      </c>
      <c r="I71" s="444">
        <f t="shared" ca="1" si="5"/>
        <v>4538574.4338952992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18910.726807897081</v>
      </c>
      <c r="L71" s="444">
        <f t="shared" ca="1" si="3"/>
        <v>4557485.1607031962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4557485.1607031962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18989.521502929983</v>
      </c>
      <c r="L72" s="444">
        <f t="shared" ca="1" si="3"/>
        <v>4576474.6822061259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4576474.6822061259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19068.644509192192</v>
      </c>
      <c r="L73" s="444">
        <f t="shared" ca="1" si="3"/>
        <v>4595543.3267153185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4595543.3267153185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19148.097194647162</v>
      </c>
      <c r="L74" s="444">
        <f t="shared" ca="1" si="3"/>
        <v>4614691.4239099659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4614691.4239099659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19130.38424998078</v>
      </c>
      <c r="L75" s="444">
        <f t="shared" ca="1" si="3"/>
        <v>4610422.6042453675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4610422.6042453675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19112.597501378285</v>
      </c>
      <c r="L76" s="444">
        <f t="shared" ca="1" si="3"/>
        <v>4606135.997832167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4606135.997832167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19094.736641323281</v>
      </c>
      <c r="L77" s="444">
        <f t="shared" ca="1" si="3"/>
        <v>4601831.5305589112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4601831.5305589112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19076.80136101805</v>
      </c>
      <c r="L78" s="444">
        <f t="shared" ca="1" si="3"/>
        <v>4597509.12800535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4597509.12800535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19058.791350378211</v>
      </c>
      <c r="L79" s="444">
        <f t="shared" ca="1" si="3"/>
        <v>4593168.7154411497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4593168.7154411497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19040.706298027377</v>
      </c>
      <c r="L80" s="444">
        <f t="shared" ca="1" si="3"/>
        <v>4588810.2178245978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4588810.2178245978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19022.545891291746</v>
      </c>
      <c r="L81" s="444">
        <f t="shared" ca="1" si="3"/>
        <v>4584433.5598013103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4584433.5598013103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19004.309816194713</v>
      </c>
      <c r="L82" s="444">
        <f t="shared" ca="1" si="3"/>
        <v>4580038.665702926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4580038.665702926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18985.997757451445</v>
      </c>
      <c r="L83" s="444">
        <f t="shared" ca="1" si="3"/>
        <v>4575625.4595457986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4575625.4595457986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18967.609398463414</v>
      </c>
      <c r="L84" s="444">
        <f t="shared" ca="1" si="3"/>
        <v>4571193.8650296833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4571193.8650296833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18949.144421312936</v>
      </c>
      <c r="L85" s="444">
        <f t="shared" ca="1" si="3"/>
        <v>4566743.8055364173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4566743.8055364173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18930.602506757659</v>
      </c>
      <c r="L86" s="444">
        <f t="shared" ca="1" si="3"/>
        <v>4562275.204128596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4562275.204128596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18911.983334225071</v>
      </c>
      <c r="L87" s="444">
        <f t="shared" ca="1" si="3"/>
        <v>4557787.9835482417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4557787.9835482417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18893.286581806926</v>
      </c>
      <c r="L88" s="444">
        <f t="shared" ca="1" si="3"/>
        <v>4553282.0662154695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4553282.0662154695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18874.511926253712</v>
      </c>
      <c r="L89" s="444">
        <f t="shared" ca="1" si="3"/>
        <v>4548757.3742271438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4548757.3742271438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18855.659042969019</v>
      </c>
      <c r="L90" s="444">
        <f t="shared" ca="1" si="3"/>
        <v>4544213.8293555342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4544213.8293555342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18836.72760600398</v>
      </c>
      <c r="L91" s="444">
        <f t="shared" ca="1" si="3"/>
        <v>4539651.3530469593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4539651.3530469593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18817.717288051583</v>
      </c>
      <c r="L92" s="444">
        <f t="shared" ca="1" si="3"/>
        <v>4535069.866420432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4535069.866420432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18798.627760441053</v>
      </c>
      <c r="L93" s="444">
        <f t="shared" ca="1" si="3"/>
        <v>4530469.290266294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4530469.290266294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18779.458693132146</v>
      </c>
      <c r="L94" s="444">
        <f t="shared" ca="1" si="3"/>
        <v>4525849.5450448468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4525849.5450448468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18760.209754709449</v>
      </c>
      <c r="L95" s="444">
        <f t="shared" ca="1" si="3"/>
        <v>4521210.550884977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4521210.550884977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18740.880612376659</v>
      </c>
      <c r="L96" s="444">
        <f t="shared" ca="1" si="3"/>
        <v>4516552.2275827751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4516552.2275827751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18721.470931950818</v>
      </c>
      <c r="L97" s="444">
        <f t="shared" ca="1" si="3"/>
        <v>4511874.494600147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4511874.494600147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18701.980377856533</v>
      </c>
      <c r="L98" s="444">
        <f t="shared" ca="1" si="3"/>
        <v>4507177.2710634246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4507177.2710634246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18682.408613120191</v>
      </c>
      <c r="L99" s="444">
        <f t="shared" ca="1" si="3"/>
        <v>4502460.4757619658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4502460.4757619658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18662.755299364111</v>
      </c>
      <c r="L100" s="444">
        <f t="shared" ca="1" si="3"/>
        <v>4497724.0271467511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4497724.0271467511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18643.020096800716</v>
      </c>
      <c r="L101" s="444">
        <f t="shared" ca="1" si="3"/>
        <v>4492967.8433289723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4492967.8433289723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18623.202664226639</v>
      </c>
      <c r="L102" s="444">
        <f t="shared" ca="1" si="3"/>
        <v>4488191.8420786196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4488191.8420786196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18603.302659016837</v>
      </c>
      <c r="L103" s="444">
        <f t="shared" ca="1" si="3"/>
        <v>4483395.9408230577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4483395.9408230577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18583.319737118662</v>
      </c>
      <c r="L104" s="444">
        <f t="shared" ca="1" si="3"/>
        <v>4478580.0566455973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4478580.0566455973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18570.519804712578</v>
      </c>
      <c r="L105" s="444">
        <f t="shared" ca="1" si="3"/>
        <v>4475495.2729357313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4475495.2729357313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18557.666539254802</v>
      </c>
      <c r="L106" s="444">
        <f t="shared" ca="1" si="3"/>
        <v>4472397.6359604076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4472397.6359604076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18544.759718524288</v>
      </c>
      <c r="L107" s="444">
        <f t="shared" ca="1" si="3"/>
        <v>4469287.0921643535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4469287.0921643535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18531.799119374064</v>
      </c>
      <c r="L108" s="444">
        <f t="shared" ca="1" si="3"/>
        <v>4466163.5877691489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4466163.5877691489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18518.784517727378</v>
      </c>
      <c r="L109" s="444">
        <f t="shared" ca="1" si="3"/>
        <v>4463027.0687722983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4463027.0687722983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18505.715688573833</v>
      </c>
      <c r="L110" s="444">
        <f t="shared" ca="1" si="3"/>
        <v>4459877.480946294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4459877.480946294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18492.592405965483</v>
      </c>
      <c r="L111" s="444">
        <f t="shared" ca="1" si="3"/>
        <v>4456714.7698376812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4456714.7698376812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18479.414443012927</v>
      </c>
      <c r="L112" s="444">
        <f t="shared" ca="1" si="3"/>
        <v>4453538.8807661161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4453538.8807661161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18466.181571881407</v>
      </c>
      <c r="L113" s="444">
        <f t="shared" ca="1" si="3"/>
        <v>4450349.758823419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4450349.758823419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18452.893563786834</v>
      </c>
      <c r="L114" s="444">
        <f t="shared" ca="1" si="3"/>
        <v>4447147.3488726271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4447147.3488726271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18439.550188991871</v>
      </c>
      <c r="L115" s="444">
        <f t="shared" ca="1" si="3"/>
        <v>4443931.5955470409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4443931.5955470409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18426.151216801925</v>
      </c>
      <c r="L116" s="444">
        <f t="shared" ca="1" si="3"/>
        <v>4440702.4432492647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4440702.4432492647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18412.696415561193</v>
      </c>
      <c r="L117" s="444">
        <f t="shared" ca="1" si="3"/>
        <v>4437459.8361502476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4437459.8361502476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18399.185552648622</v>
      </c>
      <c r="L118" s="444">
        <f t="shared" ca="1" si="3"/>
        <v>4434203.7181883175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4434203.7181883175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18385.618394473913</v>
      </c>
      <c r="L119" s="444">
        <f t="shared" ca="1" si="3"/>
        <v>4430934.0330682127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4430934.0330682127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18371.994706473477</v>
      </c>
      <c r="L120" s="444">
        <f t="shared" ca="1" si="3"/>
        <v>4427650.7242601076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4427650.7242601076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18358.314253106371</v>
      </c>
      <c r="L121" s="444">
        <f t="shared" ca="1" si="3"/>
        <v>4424353.7349986359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4424353.7349986359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18344.576797850241</v>
      </c>
      <c r="L122" s="444">
        <f t="shared" ca="1" si="3"/>
        <v>4421043.008281908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4421043.008281908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18330.782103197205</v>
      </c>
      <c r="L123" s="444">
        <f t="shared" ca="1" si="3"/>
        <v>4417718.4868705273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4417718.4868705273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18316.929930649785</v>
      </c>
      <c r="L124" s="444">
        <f t="shared" ca="1" si="3"/>
        <v>4414380.1132865986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4414380.1132865986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18303.02004071675</v>
      </c>
      <c r="L125" s="444">
        <f t="shared" ca="1" si="3"/>
        <v>4411027.8298127372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4411027.8298127372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18289.052192908995</v>
      </c>
      <c r="L126" s="444">
        <f t="shared" ca="1" si="3"/>
        <v>4407661.5784910675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4407661.5784910675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18275.02614573537</v>
      </c>
      <c r="L127" s="444">
        <f t="shared" ca="1" si="3"/>
        <v>4404281.3011222249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4404281.3011222249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18260.941656698527</v>
      </c>
      <c r="L128" s="444">
        <f t="shared" ca="1" si="3"/>
        <v>4400886.939264345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4400886.939264345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18246.798482290695</v>
      </c>
      <c r="L129" s="444">
        <f t="shared" ca="1" si="3"/>
        <v>4397478.4342320571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4397478.4342320571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18232.596377989496</v>
      </c>
      <c r="L130" s="444">
        <f t="shared" ca="1" si="3"/>
        <v>4394055.727095468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4394055.727095468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18218.335098253705</v>
      </c>
      <c r="L131" s="444">
        <f t="shared" ca="1" si="3"/>
        <v>4390618.7586791432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4390618.7586791432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18204.014396519018</v>
      </c>
      <c r="L132" s="444">
        <f t="shared" ca="1" si="3"/>
        <v>4387167.4695610842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4387167.4695610842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18189.634025193773</v>
      </c>
      <c r="L133" s="444">
        <f t="shared" ca="1" si="3"/>
        <v>4383701.8000716995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4383701.8000716995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18175.19373565467</v>
      </c>
      <c r="L134" s="444">
        <f t="shared" ca="1" si="3"/>
        <v>4380221.6902927756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4380221.6902927756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18160.693278242488</v>
      </c>
      <c r="L135" s="444">
        <f t="shared" ca="1" si="3"/>
        <v>4376727.0800564401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4376727.0800564401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18146.132402257757</v>
      </c>
      <c r="L136" s="444">
        <f t="shared" ca="1" si="3"/>
        <v>4373217.9089441197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4373217.9089441197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18131.510855956421</v>
      </c>
      <c r="L137" s="444">
        <f t="shared" ca="1" si="3"/>
        <v>4369694.1162854973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4369694.1162854973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18116.828386545494</v>
      </c>
      <c r="L138" s="444">
        <f t="shared" ca="1" si="3"/>
        <v>4366155.6411574641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4366155.6411574641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18102.084740178689</v>
      </c>
      <c r="L139" s="444">
        <f t="shared" ca="1" si="3"/>
        <v>4362602.4223830644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4362602.4223830644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18087.279661952023</v>
      </c>
      <c r="L140" s="444">
        <f t="shared" ca="1" si="3"/>
        <v>4359034.3985304376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4359034.3985304376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18072.412895899412</v>
      </c>
      <c r="L141" s="444">
        <f t="shared" ca="1" si="3"/>
        <v>4355451.5079117585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4355451.5079117585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18057.48418498825</v>
      </c>
      <c r="L142" s="444">
        <f t="shared" ca="1" si="3"/>
        <v>4351853.688582168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4351853.688582168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18042.493271114956</v>
      </c>
      <c r="L143" s="444">
        <f t="shared" ca="1" si="3"/>
        <v>4348240.8783387048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4348240.8783387048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18027.439895100528</v>
      </c>
      <c r="L144" s="444">
        <f t="shared" ca="1" si="3"/>
        <v>4344613.0147192273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4344613.0147192273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18012.323796686036</v>
      </c>
      <c r="L145" s="444">
        <f t="shared" ca="1" si="3"/>
        <v>4340970.0350013347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4340970.0350013347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17997.144714528153</v>
      </c>
      <c r="L146" s="444">
        <f t="shared" ca="1" si="3"/>
        <v>4337311.8762012841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4337311.8762012841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17981.902386194608</v>
      </c>
      <c r="L147" s="444">
        <f t="shared" ca="1" si="3"/>
        <v>4333638.4750729008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4333638.4750729008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17966.596548159676</v>
      </c>
      <c r="L148" s="444">
        <f t="shared" ca="1" si="3"/>
        <v>4329949.768106482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4329949.768106482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17951.226935799597</v>
      </c>
      <c r="L149" s="444">
        <f t="shared" ca="1" si="3"/>
        <v>4326245.6915277028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4326245.6915277028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17935.793283388019</v>
      </c>
      <c r="L150" s="444">
        <f t="shared" ca="1" si="3"/>
        <v>4322526.1812965125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4322526.1812965125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17920.295324091392</v>
      </c>
      <c r="L151" s="444">
        <f t="shared" ca="1" si="3"/>
        <v>4318791.1731060259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4318791.1731060259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17904.732789964364</v>
      </c>
      <c r="L152" s="444">
        <f t="shared" ca="1" si="3"/>
        <v>4315040.6023814119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4315040.6023814119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17889.10541194514</v>
      </c>
      <c r="L153" s="444">
        <f t="shared" ca="1" si="3"/>
        <v>4311274.4042787785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4311274.4042787785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17873.412919850834</v>
      </c>
      <c r="L154" s="444">
        <f t="shared" ca="1" si="3"/>
        <v>4307492.5136840511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4307492.5136840511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17857.655042372804</v>
      </c>
      <c r="L155" s="444">
        <f t="shared" ca="1" si="3"/>
        <v>4303694.8652118454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4303694.8652118454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17841.831507071947</v>
      </c>
      <c r="L156" s="444">
        <f t="shared" ca="1" si="3"/>
        <v>4299881.3932043388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4299881.3932043388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17825.942040374</v>
      </c>
      <c r="L157" s="444">
        <f t="shared" ca="1" si="3"/>
        <v>4296052.031730134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4296052.031730134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17809.986367564816</v>
      </c>
      <c r="L158" s="444">
        <f t="shared" ca="1" si="3"/>
        <v>4292206.7145831203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4292206.7145831203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17793.964212785591</v>
      </c>
      <c r="L159" s="444">
        <f t="shared" ca="1" si="3"/>
        <v>4288345.3752813274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4288345.3752813274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17777.875299028121</v>
      </c>
      <c r="L160" s="444">
        <f t="shared" ca="1" si="3"/>
        <v>4284467.9470657771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4284467.9470657771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17761.719348129995</v>
      </c>
      <c r="L161" s="444">
        <f t="shared" ca="1" si="3"/>
        <v>4280574.3628993286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4280574.3628993286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17745.496080769793</v>
      </c>
      <c r="L162" s="444">
        <f t="shared" ca="1" si="3"/>
        <v>4276664.5554655204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4276664.5554655204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17729.205216462258</v>
      </c>
      <c r="L163" s="444">
        <f t="shared" ca="1" si="3"/>
        <v>4272738.4571674038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4272738.4571674038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17712.84647355344</v>
      </c>
      <c r="L164" s="444">
        <f t="shared" ca="1" si="3"/>
        <v>4268796.0001263786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4268796.0001263786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17696.419569215836</v>
      </c>
      <c r="L165" s="444">
        <f t="shared" ca="1" si="3"/>
        <v>4264837.116181016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4264837.116181016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17679.924219443488</v>
      </c>
      <c r="L166" s="444">
        <f t="shared" ca="1" si="3"/>
        <v>4260861.7368858811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4260861.7368858811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17663.360139047094</v>
      </c>
      <c r="L167" s="444">
        <f t="shared" ca="1" si="3"/>
        <v>4256869.7935103495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4256869.7935103495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17646.727041649046</v>
      </c>
      <c r="L168" s="444">
        <f t="shared" ca="1" si="3"/>
        <v>4252861.2170374198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4252861.2170374198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17630.024639678504</v>
      </c>
      <c r="L169" s="444">
        <f t="shared" ca="1" si="3"/>
        <v>4248835.9381625196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4248835.9381625196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17613.252644366421</v>
      </c>
      <c r="L170" s="444">
        <f t="shared" ca="1" si="3"/>
        <v>4244793.8872923078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4244793.8872923078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17596.41076574054</v>
      </c>
      <c r="L171" s="444">
        <f t="shared" ca="1" si="3"/>
        <v>4240734.9945434695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4240734.9945434695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17579.498712620378</v>
      </c>
      <c r="L172" s="444">
        <f t="shared" ca="1" si="3"/>
        <v>4236659.1897415118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4236659.1897415118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17562.516192612224</v>
      </c>
      <c r="L173" s="444">
        <f t="shared" ca="1" si="3"/>
        <v>4232566.4024195457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4232566.4024195457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17545.462912104031</v>
      </c>
      <c r="L174" s="444">
        <f t="shared" ca="1" si="3"/>
        <v>4228456.5618170714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4228456.5618170714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17528.338576260387</v>
      </c>
      <c r="L175" s="444">
        <f t="shared" ca="1" si="3"/>
        <v>4224329.596878753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4224329.596878753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17511.142889017396</v>
      </c>
      <c r="L176" s="444">
        <f t="shared" ca="1" si="3"/>
        <v>4220185.4362531919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4220185.4362531919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17493.875553077556</v>
      </c>
      <c r="L177" s="444">
        <f t="shared" ca="1" si="3"/>
        <v>4216024.0082916915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4216024.0082916915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17476.536269904638</v>
      </c>
      <c r="L178" s="444">
        <f t="shared" ca="1" si="3"/>
        <v>4211845.2410470182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4211845.2410470182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17459.124739718496</v>
      </c>
      <c r="L179" s="444">
        <f t="shared" ca="1" si="3"/>
        <v>4207649.0622721575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4207649.0622721575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17441.64066148991</v>
      </c>
      <c r="L180" s="444">
        <f t="shared" ca="1" si="3"/>
        <v>4203435.3994190684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4203435.3994190684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17424.083732935374</v>
      </c>
      <c r="L181" s="444">
        <f t="shared" ca="1" si="3"/>
        <v>4199204.1796374246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4199204.1796374246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17406.453650511856</v>
      </c>
      <c r="L182" s="444">
        <f t="shared" ca="1" si="3"/>
        <v>4194955.3297733581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4194955.3297733581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17388.75010941158</v>
      </c>
      <c r="L183" s="444">
        <f t="shared" ca="1" si="3"/>
        <v>4190688.776368191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4190688.776368191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17370.972803556717</v>
      </c>
      <c r="L184" s="444">
        <f t="shared" ca="1" si="3"/>
        <v>4186404.445657169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4186404.445657169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17353.121425594127</v>
      </c>
      <c r="L185" s="444">
        <f t="shared" ca="1" si="3"/>
        <v>4182102.2635681843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4182102.2635681843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17335.19566689002</v>
      </c>
      <c r="L186" s="444">
        <f t="shared" ca="1" si="3"/>
        <v>4177782.1557204956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4177782.1557204956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17317.195217524655</v>
      </c>
      <c r="L187" s="444">
        <f t="shared" ca="1" si="3"/>
        <v>4173444.0474234414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4173444.0474234414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17299.119766286924</v>
      </c>
      <c r="L188" s="444">
        <f t="shared" ca="1" si="3"/>
        <v>4169087.8636751496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4169087.8636751496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17280.969000669047</v>
      </c>
      <c r="L189" s="444">
        <f t="shared" ca="1" si="3"/>
        <v>4164713.52916124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4164713.52916124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17262.742606861091</v>
      </c>
      <c r="L190" s="444">
        <f t="shared" ca="1" si="3"/>
        <v>4160320.9682535222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4160320.9682535222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17244.440269745595</v>
      </c>
      <c r="L191" s="444">
        <f t="shared" ca="1" si="3"/>
        <v>4155910.1050086888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4155910.1050086888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17226.061672892127</v>
      </c>
      <c r="L192" s="444">
        <f t="shared" ca="1" si="3"/>
        <v>4151480.8631670019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4151480.8631670019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17207.606498551762</v>
      </c>
      <c r="L193" s="444">
        <f t="shared" ca="1" si="3"/>
        <v>4147033.1661509746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4147033.1661509746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17189.074427651645</v>
      </c>
      <c r="L194" s="444">
        <f t="shared" ca="1" si="3"/>
        <v>4142566.9370640474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4142566.9370640474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17170.465139789452</v>
      </c>
      <c r="L195" s="444">
        <f t="shared" ca="1" si="3"/>
        <v>4138082.0986892581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4138082.0986892581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17151.778313227831</v>
      </c>
      <c r="L196" s="444">
        <f t="shared" ca="1" si="3"/>
        <v>4133578.5734879072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4133578.5734879072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17133.013624888867</v>
      </c>
      <c r="L197" s="444">
        <f t="shared" ca="1" si="3"/>
        <v>4129056.2835982172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4129056.2835982172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17114.17075034849</v>
      </c>
      <c r="L198" s="444">
        <f t="shared" ca="1" si="3"/>
        <v>4124515.1508339867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4124515.1508339867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17095.249363830866</v>
      </c>
      <c r="L199" s="444">
        <f t="shared" ca="1" si="3"/>
        <v>4119955.0966832386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4119955.0966832386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17076.249138202747</v>
      </c>
      <c r="L200" s="444">
        <f t="shared" ca="1" si="3"/>
        <v>4115376.0423068623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4115376.0423068623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17057.169744967847</v>
      </c>
      <c r="L201" s="444">
        <f t="shared" ca="1" si="3"/>
        <v>4110777.9085372514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4110777.9085372514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17038.010854261134</v>
      </c>
      <c r="L202" s="444">
        <f t="shared" ca="1" si="3"/>
        <v>4106160.6158769336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4106160.6158769336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17018.772134843144</v>
      </c>
      <c r="L203" s="444">
        <f t="shared" ca="1" si="3"/>
        <v>4101524.084497198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4101524.084497198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16999.453254094245</v>
      </c>
      <c r="L204" s="444">
        <f t="shared" ca="1" si="3"/>
        <v>4096868.2342367135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4096868.2342367135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16980.053878008894</v>
      </c>
      <c r="L205" s="444">
        <f t="shared" ca="1" si="3"/>
        <v>4092192.9846001435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4092192.9846001435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16960.573671189853</v>
      </c>
      <c r="L206" s="444">
        <f t="shared" ca="1" si="3"/>
        <v>4087498.2547567547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4087498.2547567547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16941.0122968424</v>
      </c>
      <c r="L207" s="444">
        <f t="shared" ca="1" si="3"/>
        <v>4082783.9635390183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4082783.9635390183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16921.369416768499</v>
      </c>
      <c r="L208" s="444">
        <f t="shared" ca="1" si="3"/>
        <v>4078050.0294412081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4078050.0294412081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16901.644691360954</v>
      </c>
      <c r="L209" s="444">
        <f t="shared" ca="1" si="3"/>
        <v>4073296.3706179904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4073296.3706179904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16881.837779597547</v>
      </c>
      <c r="L210" s="444">
        <f t="shared" ca="1" si="3"/>
        <v>4068522.9048830089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4068522.9048830089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16861.948339035127</v>
      </c>
      <c r="L211" s="444">
        <f t="shared" ca="1" si="3"/>
        <v>4063729.5497074653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4063729.5497074653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16841.976025803695</v>
      </c>
      <c r="L212" s="444">
        <f t="shared" ca="1" si="3"/>
        <v>4058916.22221869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4058916.22221869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16821.920494600461</v>
      </c>
      <c r="L213" s="444">
        <f t="shared" ca="1" si="3"/>
        <v>4054082.8391987118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4054082.8391987118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16801.781398683888</v>
      </c>
      <c r="L214" s="444">
        <f t="shared" ca="1" si="3"/>
        <v>4049229.3170828167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4049229.3170828167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16781.558389867656</v>
      </c>
      <c r="L215" s="444">
        <f t="shared" ca="1" si="3"/>
        <v>4044355.5719581055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4044355.5719581055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16761.251118514694</v>
      </c>
      <c r="L216" s="444">
        <f t="shared" ca="1" si="3"/>
        <v>4039461.5195620414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4039461.5195620414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16740.859233531093</v>
      </c>
      <c r="L217" s="444">
        <f t="shared" ca="1" si="3"/>
        <v>4034547.0752809937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4034547.0752809937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16720.382382360061</v>
      </c>
      <c r="L218" s="444">
        <f t="shared" ca="1" si="3"/>
        <v>4029612.1541487752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4029612.1541487752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16699.820210975817</v>
      </c>
      <c r="L219" s="444">
        <f t="shared" ca="1" si="3"/>
        <v>4024656.6708451719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4024656.6708451719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16679.172363877471</v>
      </c>
      <c r="L220" s="444">
        <f t="shared" ca="1" si="3"/>
        <v>4019680.5396944704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4019680.5396944704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16658.438484082882</v>
      </c>
      <c r="L221" s="444">
        <f t="shared" ca="1" si="3"/>
        <v>4014683.6746639744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4014683.6746639744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16637.618213122485</v>
      </c>
      <c r="L222" s="444">
        <f t="shared" ca="1" si="3"/>
        <v>4009665.9893625183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4009665.9893625183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16616.711191033079</v>
      </c>
      <c r="L223" s="444">
        <f t="shared" ca="1" si="3"/>
        <v>4004627.3970389725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4004627.3970389725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16595.717056351637</v>
      </c>
      <c r="L224" s="444">
        <f t="shared" ca="1" si="3"/>
        <v>3999567.8105807453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3999567.8105807453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16574.63544610903</v>
      </c>
      <c r="L225" s="444">
        <f t="shared" ca="1" si="3"/>
        <v>3994487.1425122754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3994487.1425122754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16553.465995823735</v>
      </c>
      <c r="L226" s="444">
        <f t="shared" ca="1" si="3"/>
        <v>3989385.3049935205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3989385.3049935205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16532.208339495588</v>
      </c>
      <c r="L227" s="444">
        <f t="shared" ca="1" si="3"/>
        <v>3984262.2098184372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3984262.2098184372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16510.862109599409</v>
      </c>
      <c r="L228" s="444">
        <f t="shared" ca="1" si="3"/>
        <v>3979117.768413458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3979117.768413458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16489.426937078664</v>
      </c>
      <c r="L229" s="444">
        <f t="shared" ca="1" si="3"/>
        <v>3973951.8918359578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3973951.8918359578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16467.90245133908</v>
      </c>
      <c r="L230" s="444">
        <f t="shared" ca="1" si="3"/>
        <v>3968764.4907727181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3968764.4907727181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16446.288280242246</v>
      </c>
      <c r="L231" s="444">
        <f t="shared" ca="1" si="3"/>
        <v>3963555.4755383814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3963555.4755383814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16424.584050099176</v>
      </c>
      <c r="L232" s="444">
        <f t="shared" ca="1" si="3"/>
        <v>3958324.7560739019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3958324.7560739019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16402.789385663847</v>
      </c>
      <c r="L233" s="444">
        <f t="shared" ca="1" si="3"/>
        <v>3953072.2419449869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3953072.2419449869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16380.903910126697</v>
      </c>
      <c r="L234" s="444">
        <f t="shared" ca="1" si="3"/>
        <v>3947797.8423405346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3947797.8423405346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16358.927245108149</v>
      </c>
      <c r="L235" s="444">
        <f t="shared" ca="1" si="3"/>
        <v>3942501.4660710637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3942501.4660710637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16336.859010652021</v>
      </c>
      <c r="L236" s="444">
        <f t="shared" ca="1" si="3"/>
        <v>3937183.021567137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3937183.021567137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16314.698825218991</v>
      </c>
      <c r="L237" s="444">
        <f t="shared" ca="1" si="3"/>
        <v>3931842.4168777773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3931842.4168777773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16292.446305679992</v>
      </c>
      <c r="L238" s="444">
        <f t="shared" ca="1" si="3"/>
        <v>3926479.5596688786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3926479.5596688786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16270.101067309581</v>
      </c>
      <c r="L239" s="444">
        <f t="shared" ca="1" si="3"/>
        <v>3921094.3572216094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3921094.3572216094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16247.662723779295</v>
      </c>
      <c r="L240" s="444">
        <f t="shared" ca="1" si="3"/>
        <v>3915686.7164308098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3915686.7164308098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16225.130887150963</v>
      </c>
      <c r="L241" s="444">
        <f t="shared" ca="1" si="3"/>
        <v>3910256.5438033817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3910256.5438033817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16202.505167870011</v>
      </c>
      <c r="L242" s="444">
        <f t="shared" ca="1" si="3"/>
        <v>3904803.7454566727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3904803.7454566727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16179.785174758725</v>
      </c>
      <c r="L243" s="444">
        <f t="shared" ca="1" si="3"/>
        <v>3899328.2271168525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3899328.2271168525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16156.970515009474</v>
      </c>
      <c r="L244" s="444">
        <f t="shared" ca="1" si="3"/>
        <v>3893829.8941172832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3893829.8941172832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16134.060794177936</v>
      </c>
      <c r="L245" s="444">
        <f t="shared" ca="1" si="3"/>
        <v>3888308.6513968823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3888308.6513968823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16111.055616176263</v>
      </c>
      <c r="L246" s="444">
        <f t="shared" ca="1" si="3"/>
        <v>3882764.4034984796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3882764.4034984796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16087.954583266253</v>
      </c>
      <c r="L247" s="444">
        <f t="shared" ca="1" si="3"/>
        <v>3877197.0545671671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3877197.0545671671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16064.757296052452</v>
      </c>
      <c r="L248" s="444">
        <f t="shared" ca="1" si="3"/>
        <v>3871606.5083486405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3871606.5083486405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16041.463353475257</v>
      </c>
      <c r="L249" s="444">
        <f t="shared" ca="1" si="3"/>
        <v>3865992.6681875368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3865992.6681875368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16018.072352803991</v>
      </c>
      <c r="L250" s="444">
        <f t="shared" ca="1" si="3"/>
        <v>3860355.4370257617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3860355.4370257617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15994.583889629926</v>
      </c>
      <c r="L251" s="444">
        <f t="shared" ca="1" si="3"/>
        <v>3854694.717400813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3854694.717400813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15970.997557859311</v>
      </c>
      <c r="L252" s="444">
        <f t="shared" ca="1" si="3"/>
        <v>3849010.4114440936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3849010.4114440936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15947.312949706313</v>
      </c>
      <c r="L253" s="444">
        <f t="shared" ca="1" si="3"/>
        <v>3843302.4208792211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3843302.4208792211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15923.529655686008</v>
      </c>
      <c r="L254" s="444">
        <f t="shared" ca="1" si="3"/>
        <v>3837570.6470203283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3837570.6470203283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15899.647264607289</v>
      </c>
      <c r="L255" s="444">
        <f t="shared" ca="1" si="3"/>
        <v>3831814.9907703567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3831814.9907703567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15875.665363565742</v>
      </c>
      <c r="L256" s="444">
        <f t="shared" ca="1" si="3"/>
        <v>3826035.3526193434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3826035.3526193434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15851.583537936522</v>
      </c>
      <c r="L257" s="444">
        <f t="shared" ca="1" si="3"/>
        <v>3820231.6326427013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3820231.6326427013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15827.401371367174</v>
      </c>
      <c r="L258" s="444">
        <f t="shared" ca="1" si="3"/>
        <v>3814403.7304994897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3814403.7304994897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15803.118445770462</v>
      </c>
      <c r="L259" s="444">
        <f t="shared" ca="1" si="3"/>
        <v>3808551.5454306812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3808551.5454306812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15778.734341317093</v>
      </c>
      <c r="L260" s="444">
        <f t="shared" ca="1" si="3"/>
        <v>3802674.9762574197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3802674.9762574197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15754.248636428503</v>
      </c>
      <c r="L261" s="444">
        <f t="shared" ca="1" si="3"/>
        <v>3796773.9213792696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3796773.9213792696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15729.660907769545</v>
      </c>
      <c r="L262" s="444">
        <f t="shared" ca="1" si="3"/>
        <v>3790848.2787724603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3790848.2787724603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15704.970730241175</v>
      </c>
      <c r="L263" s="444">
        <f t="shared" ref="L263:L517" ca="1" si="28">I263-J263+K263</f>
        <v>3784897.9459881228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3784897.9459881228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15680.1776769731</v>
      </c>
      <c r="L264" s="444">
        <f t="shared" ca="1" si="28"/>
        <v>3778922.8201505169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3778922.8201505169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15655.281319316409</v>
      </c>
      <c r="L265" s="444">
        <f t="shared" ca="1" si="28"/>
        <v>3772922.7979552546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3772922.7979552546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15630.281226836147</v>
      </c>
      <c r="L266" s="444">
        <f t="shared" ca="1" si="28"/>
        <v>3766897.7756675119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3766897.7756675119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15605.176967303887</v>
      </c>
      <c r="L267" s="444">
        <f t="shared" ca="1" si="28"/>
        <v>3760847.6491202367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3760847.6491202367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15579.968106690243</v>
      </c>
      <c r="L268" s="444">
        <f t="shared" ca="1" si="28"/>
        <v>3754772.3137123482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3754772.3137123482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15554.654209157372</v>
      </c>
      <c r="L269" s="444">
        <f t="shared" ca="1" si="28"/>
        <v>3748671.6644069268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3748671.6644069268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15529.23483705145</v>
      </c>
      <c r="L270" s="444">
        <f t="shared" ca="1" si="28"/>
        <v>3742545.5957293995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3742545.5957293995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15503.709550895086</v>
      </c>
      <c r="L271" s="444">
        <f t="shared" ca="1" si="28"/>
        <v>3736394.0017657159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3736394.0017657159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15478.077909379737</v>
      </c>
      <c r="L272" s="444">
        <f t="shared" ca="1" si="28"/>
        <v>3730216.7761605168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3730216.7761605168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15452.339469358074</v>
      </c>
      <c r="L273" s="444">
        <f t="shared" ca="1" si="28"/>
        <v>3724013.8121152958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3724013.8121152958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15426.493785836321</v>
      </c>
      <c r="L274" s="444">
        <f t="shared" ca="1" si="28"/>
        <v>3717785.0023865532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3717785.0023865532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15400.540411966562</v>
      </c>
      <c r="L275" s="444">
        <f t="shared" ca="1" si="28"/>
        <v>3711530.2392839408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3711530.2392839408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15374.478899039008</v>
      </c>
      <c r="L276" s="444">
        <f t="shared" ca="1" si="28"/>
        <v>3705249.4146684008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3705249.4146684008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15348.308796474259</v>
      </c>
      <c r="L277" s="444">
        <f t="shared" ca="1" si="28"/>
        <v>3698942.4199502962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3698942.4199502962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15322.029651815488</v>
      </c>
      <c r="L278" s="444">
        <f t="shared" ca="1" si="28"/>
        <v>3692609.1460875329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3692609.1460875329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15295.641010720641</v>
      </c>
      <c r="L279" s="444">
        <f t="shared" ca="1" si="28"/>
        <v>3686249.4835836748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3686249.4835836748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15269.142416954568</v>
      </c>
      <c r="L280" s="444">
        <f t="shared" ca="1" si="28"/>
        <v>3679863.3224860504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3679863.3224860504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15242.533412381132</v>
      </c>
      <c r="L281" s="444">
        <f t="shared" ca="1" si="28"/>
        <v>3673450.5523838527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3673450.5523838527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15215.813536955306</v>
      </c>
      <c r="L282" s="444">
        <f t="shared" ca="1" si="28"/>
        <v>3667011.0624062293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3667011.0624062293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15188.982328715212</v>
      </c>
      <c r="L283" s="444">
        <f t="shared" ca="1" si="28"/>
        <v>3660544.7412203657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3660544.7412203657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15162.039323774112</v>
      </c>
      <c r="L284" s="444">
        <f t="shared" ca="1" si="28"/>
        <v>3654051.4770295611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3654051.4770295611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15134.984056312423</v>
      </c>
      <c r="L285" s="444">
        <f t="shared" ca="1" si="28"/>
        <v>3647531.1575712948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3647531.1575712948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15107.816058569651</v>
      </c>
      <c r="L286" s="444">
        <f t="shared" ca="1" si="28"/>
        <v>3640983.6701152856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3640983.6701152856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15080.534860836278</v>
      </c>
      <c r="L287" s="444">
        <f t="shared" ca="1" si="28"/>
        <v>3634408.901461543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3634408.901461543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15053.139991445683</v>
      </c>
      <c r="L288" s="444">
        <f t="shared" ca="1" si="28"/>
        <v>3627806.7379384097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3627806.7379384097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15025.630976765962</v>
      </c>
      <c r="L289" s="444">
        <f t="shared" ca="1" si="28"/>
        <v>3621177.0654005967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3621177.0654005967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14998.00734119174</v>
      </c>
      <c r="L290" s="444">
        <f t="shared" ca="1" si="28"/>
        <v>3614519.7692272095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3614519.7692272095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14970.26860713596</v>
      </c>
      <c r="L291" s="444">
        <f t="shared" ca="1" si="28"/>
        <v>3607834.7343197665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3607834.7343197665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14942.414295021617</v>
      </c>
      <c r="L292" s="444">
        <f t="shared" ca="1" si="28"/>
        <v>3601121.8451002091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3601121.8451002091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14914.443923273457</v>
      </c>
      <c r="L293" s="444">
        <f t="shared" ca="1" si="28"/>
        <v>3594380.9855089039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3594380.9855089039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14886.357008309687</v>
      </c>
      <c r="L294" s="444">
        <f t="shared" ca="1" si="28"/>
        <v>3587612.0390026346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3587612.0390026346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14858.153064533564</v>
      </c>
      <c r="L295" s="444">
        <f t="shared" ca="1" si="28"/>
        <v>3580814.8885525893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3580814.8885525893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14829.831604325042</v>
      </c>
      <c r="L296" s="444">
        <f t="shared" ca="1" si="28"/>
        <v>3573989.4166423357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3573989.4166423357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14801.392138032321</v>
      </c>
      <c r="L297" s="444">
        <f t="shared" ca="1" si="28"/>
        <v>3567135.5052657891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3567135.5052657891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14772.834173963376</v>
      </c>
      <c r="L298" s="444">
        <f t="shared" ca="1" si="28"/>
        <v>3560253.0359251737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3560253.0359251737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14744.157218377479</v>
      </c>
      <c r="L299" s="444">
        <f t="shared" ca="1" si="28"/>
        <v>3553341.8896289724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3553341.8896289724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14715.36077547664</v>
      </c>
      <c r="L300" s="444">
        <f t="shared" ca="1" si="28"/>
        <v>3546401.9468898703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3546401.9468898703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14686.44434739705</v>
      </c>
      <c r="L301" s="444">
        <f t="shared" ca="1" si="28"/>
        <v>3539433.0877226884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3539433.0877226884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14657.407434200457</v>
      </c>
      <c r="L302" s="444">
        <f t="shared" ca="1" si="28"/>
        <v>3532435.19164231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3532435.19164231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14628.249533865546</v>
      </c>
      <c r="L303" s="444">
        <f t="shared" ca="1" si="28"/>
        <v>3525408.1376615968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3525408.1376615968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14598.97014227924</v>
      </c>
      <c r="L304" s="444">
        <f t="shared" ca="1" si="28"/>
        <v>3518351.8042892972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3518351.8042892972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14569.568753227994</v>
      </c>
      <c r="L305" s="444">
        <f t="shared" ca="1" si="28"/>
        <v>3511266.0695279464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3511266.0695279464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14540.044858389032</v>
      </c>
      <c r="L306" s="444">
        <f t="shared" ca="1" si="28"/>
        <v>3504150.8108717566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3504150.8108717566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14510.397947321571</v>
      </c>
      <c r="L307" s="444">
        <f t="shared" ca="1" si="28"/>
        <v>3497005.9053044994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3497005.9053044994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14480.627507458001</v>
      </c>
      <c r="L308" s="444">
        <f t="shared" ca="1" si="28"/>
        <v>3489831.2292973786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3489831.2292973786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14450.733024095001</v>
      </c>
      <c r="L309" s="444">
        <f t="shared" ca="1" si="28"/>
        <v>3482626.6588068949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3482626.6588068949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14420.713980384649</v>
      </c>
      <c r="L310" s="444">
        <f t="shared" ca="1" si="28"/>
        <v>3475392.0692727007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3475392.0692727007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14390.569857325507</v>
      </c>
      <c r="L311" s="444">
        <f t="shared" ca="1" si="28"/>
        <v>3468127.3356154473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3468127.3356154473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14360.300133753619</v>
      </c>
      <c r="L312" s="444">
        <f t="shared" ca="1" si="28"/>
        <v>3460832.332234622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3460832.332234622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14329.904286333514</v>
      </c>
      <c r="L313" s="444">
        <f t="shared" ca="1" si="28"/>
        <v>3453506.9330063765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3453506.9330063765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14299.381789549157</v>
      </c>
      <c r="L314" s="444">
        <f t="shared" ca="1" si="28"/>
        <v>3446151.0112813469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3446151.0112813469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14268.732115694866</v>
      </c>
      <c r="L315" s="444">
        <f t="shared" ca="1" si="28"/>
        <v>3438764.4398824628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3438764.4398824628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14237.954734866182</v>
      </c>
      <c r="L316" s="444">
        <f t="shared" ca="1" si="28"/>
        <v>3431347.09110275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3431347.09110275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14207.049114950714</v>
      </c>
      <c r="L317" s="444">
        <f t="shared" ca="1" si="28"/>
        <v>3423898.8367031221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3423898.8367031221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14176.014721618931</v>
      </c>
      <c r="L318" s="444">
        <f t="shared" ca="1" si="28"/>
        <v>3416419.5479101622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3416419.5479101622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14144.85101831493</v>
      </c>
      <c r="L319" s="444">
        <f t="shared" ca="1" si="28"/>
        <v>3408909.0954138981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3408909.0954138981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14113.557466247163</v>
      </c>
      <c r="L320" s="444">
        <f t="shared" ca="1" si="28"/>
        <v>3401367.3493655664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3401367.3493655664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14082.133524379113</v>
      </c>
      <c r="L321" s="444">
        <f t="shared" ca="1" si="28"/>
        <v>3393794.1793753668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3393794.1793753668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14050.578649419949</v>
      </c>
      <c r="L322" s="444">
        <f t="shared" ca="1" si="28"/>
        <v>3386189.4545102078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3386189.4545102078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14018.89229581512</v>
      </c>
      <c r="L323" s="444">
        <f t="shared" ca="1" si="28"/>
        <v>3378553.043291444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3378553.043291444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13987.073915736937</v>
      </c>
      <c r="L324" s="444">
        <f t="shared" ca="1" si="28"/>
        <v>3370884.8136926019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3370884.8136926019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13955.122959075095</v>
      </c>
      <c r="L325" s="444">
        <f t="shared" ca="1" si="28"/>
        <v>3363184.633137098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3363184.633137098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13923.038873427162</v>
      </c>
      <c r="L326" s="444">
        <f t="shared" ca="1" si="28"/>
        <v>3355452.3684959463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3355452.3684959463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13890.821104089031</v>
      </c>
      <c r="L327" s="444">
        <f t="shared" ca="1" si="28"/>
        <v>3347687.8860854562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3347687.8860854562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13858.469094045324</v>
      </c>
      <c r="L328" s="444">
        <f t="shared" ca="1" si="28"/>
        <v>3339891.0516649229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3339891.0516649229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13825.982283959767</v>
      </c>
      <c r="L329" s="444">
        <f t="shared" ca="1" si="28"/>
        <v>3332061.7304343036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3332061.7304343036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13793.360112165519</v>
      </c>
      <c r="L330" s="444">
        <f t="shared" ca="1" si="28"/>
        <v>3324199.7870318904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3324199.7870318904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13760.602014655464</v>
      </c>
      <c r="L331" s="444">
        <f t="shared" ca="1" si="28"/>
        <v>3316305.0855319668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3316305.0855319668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13727.707425072449</v>
      </c>
      <c r="L332" s="444">
        <f t="shared" ca="1" si="28"/>
        <v>3308377.4894424602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3308377.4894424602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13694.675774699508</v>
      </c>
      <c r="L333" s="444">
        <f t="shared" ca="1" si="28"/>
        <v>3300416.8617025809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3300416.8617025809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13661.506492450009</v>
      </c>
      <c r="L334" s="444">
        <f t="shared" ca="1" si="28"/>
        <v>3292423.064680452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3292423.064680452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13628.199004857805</v>
      </c>
      <c r="L335" s="444">
        <f t="shared" ca="1" si="28"/>
        <v>3284395.9601707309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3284395.9601707309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13594.752736067299</v>
      </c>
      <c r="L336" s="444">
        <f t="shared" ca="1" si="28"/>
        <v>3276335.4093922195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3276335.4093922195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13561.167107823503</v>
      </c>
      <c r="L337" s="444">
        <f t="shared" ca="1" si="28"/>
        <v>3268241.272985464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3268241.272985464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13527.441539462021</v>
      </c>
      <c r="L338" s="444">
        <f t="shared" ca="1" si="28"/>
        <v>3260113.4110103473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3260113.4110103473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13493.575447899035</v>
      </c>
      <c r="L339" s="444">
        <f t="shared" ca="1" si="28"/>
        <v>3251951.6829436673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3251951.6829436673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13459.568247621202</v>
      </c>
      <c r="L340" s="444">
        <f t="shared" ca="1" si="28"/>
        <v>3243755.9476767099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3243755.9476767099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13425.419350675546</v>
      </c>
      <c r="L341" s="444">
        <f t="shared" ca="1" si="28"/>
        <v>3235526.0635128068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3235526.0635128068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13391.128166659282</v>
      </c>
      <c r="L342" s="444">
        <f t="shared" ca="1" si="28"/>
        <v>3227261.8881648872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3227261.8881648872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13356.694102709618</v>
      </c>
      <c r="L343" s="444">
        <f t="shared" ca="1" si="28"/>
        <v>3218963.278753018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3218963.278753018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13322.116563493497</v>
      </c>
      <c r="L344" s="444">
        <f t="shared" ca="1" si="28"/>
        <v>3210630.0918019325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3210630.0918019325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13287.394951197306</v>
      </c>
      <c r="L345" s="444">
        <f t="shared" ca="1" si="28"/>
        <v>3202262.183238551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3202262.183238551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13252.528665516551</v>
      </c>
      <c r="L346" s="444">
        <f t="shared" ca="1" si="28"/>
        <v>3193859.4083894887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3193859.4083894887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13217.517103645458</v>
      </c>
      <c r="L347" s="444">
        <f t="shared" ca="1" si="28"/>
        <v>3185421.6219785553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3185421.6219785553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13182.359660266569</v>
      </c>
      <c r="L348" s="444">
        <f t="shared" ca="1" si="28"/>
        <v>3176948.6781242429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3176948.6781242429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13147.055727540266</v>
      </c>
      <c r="L349" s="444">
        <f t="shared" ca="1" si="28"/>
        <v>3168440.4303372041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3168440.4303372041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13111.604695094273</v>
      </c>
      <c r="L350" s="444">
        <f t="shared" ca="1" si="28"/>
        <v>3159896.7315177196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3159896.7315177196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13076.005950013086</v>
      </c>
      <c r="L351" s="444">
        <f t="shared" ca="1" si="28"/>
        <v>3151317.4339531539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3151317.4339531539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13040.258876827396</v>
      </c>
      <c r="L352" s="444">
        <f t="shared" ca="1" si="28"/>
        <v>3142702.3893154026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3142702.3893154026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13004.362857503433</v>
      </c>
      <c r="L353" s="444">
        <f t="shared" ca="1" si="28"/>
        <v>3134051.4486583271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3134051.4486583271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12968.317271432285</v>
      </c>
      <c r="L354" s="444">
        <f t="shared" ca="1" si="28"/>
        <v>3125364.4624151806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3125364.4624151806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12932.121495419175</v>
      </c>
      <c r="L355" s="444">
        <f t="shared" ca="1" si="28"/>
        <v>3116641.280396021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3116641.280396021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12895.774903672675</v>
      </c>
      <c r="L356" s="444">
        <f t="shared" ca="1" si="28"/>
        <v>3107881.7517851149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3107881.7517851149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12859.2768677939</v>
      </c>
      <c r="L357" s="444">
        <f t="shared" ca="1" si="28"/>
        <v>3099085.7251383299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3099085.7251383299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12822.626756765629</v>
      </c>
      <c r="L358" s="444">
        <f t="shared" ca="1" si="28"/>
        <v>3090253.0483805165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3090253.0483805165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12785.823936941406</v>
      </c>
      <c r="L359" s="444">
        <f t="shared" ca="1" si="28"/>
        <v>3081383.5688028792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3081383.5688028792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12748.867772034584</v>
      </c>
      <c r="L360" s="444">
        <f t="shared" ca="1" si="28"/>
        <v>3072477.1330603347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3072477.1330603347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12711.757623107316</v>
      </c>
      <c r="L361" s="444">
        <f t="shared" ca="1" si="28"/>
        <v>3063533.587168863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3063533.587168863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12674.492848559517</v>
      </c>
      <c r="L362" s="444">
        <f t="shared" ca="1" si="28"/>
        <v>3054552.7765028439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3054552.7765028439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12637.072804117772</v>
      </c>
      <c r="L363" s="444">
        <f t="shared" ca="1" si="28"/>
        <v>3045534.5457923827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3045534.5457923827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12599.496842824183</v>
      </c>
      <c r="L364" s="444">
        <f t="shared" ca="1" si="28"/>
        <v>3036478.7391206282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3036478.7391206282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12561.764315025206</v>
      </c>
      <c r="L365" s="444">
        <f t="shared" ca="1" si="28"/>
        <v>3027385.1999210748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3027385.1999210748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12523.874568360399</v>
      </c>
      <c r="L366" s="444">
        <f t="shared" ca="1" si="28"/>
        <v>3018253.7709748563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3018253.7709748563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12485.826947751157</v>
      </c>
      <c r="L367" s="444">
        <f t="shared" ca="1" si="28"/>
        <v>3009084.2944080285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3009084.2944080285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12447.620795389374</v>
      </c>
      <c r="L368" s="444">
        <f t="shared" ca="1" si="28"/>
        <v>2999876.6116888388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2999876.6116888388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12409.255450726083</v>
      </c>
      <c r="L369" s="444">
        <f t="shared" ca="1" si="28"/>
        <v>2990630.563624986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2990630.563624986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12370.73025046003</v>
      </c>
      <c r="L370" s="444">
        <f t="shared" ca="1" si="28"/>
        <v>2981345.9903608672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2981345.9903608672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12332.044528526201</v>
      </c>
      <c r="L371" s="444">
        <f t="shared" ca="1" si="28"/>
        <v>2972022.7313748146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2972022.7313748146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12293.197616084315</v>
      </c>
      <c r="L372" s="444">
        <f t="shared" ca="1" si="28"/>
        <v>2962660.6254763203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2962660.6254763203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12254.188841507255</v>
      </c>
      <c r="L373" s="444">
        <f t="shared" ca="1" si="28"/>
        <v>2953259.5108032487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2953259.5108032487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12215.017530369458</v>
      </c>
      <c r="L374" s="444">
        <f t="shared" ca="1" si="28"/>
        <v>2943819.2248190395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2943819.2248190395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12175.683005435252</v>
      </c>
      <c r="L375" s="444">
        <f t="shared" ca="1" si="28"/>
        <v>2934339.604309896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2934339.604309896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12136.184586647154</v>
      </c>
      <c r="L376" s="444">
        <f t="shared" ca="1" si="28"/>
        <v>2924820.4853819641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2924820.4853819641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12096.521591114106</v>
      </c>
      <c r="L377" s="444">
        <f t="shared" ca="1" si="28"/>
        <v>2915261.7034584992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2915261.7034584992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12056.693333099667</v>
      </c>
      <c r="L378" s="444">
        <f t="shared" ca="1" si="28"/>
        <v>2905663.0932770199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2905663.0932770199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12016.699124010171</v>
      </c>
      <c r="L379" s="444">
        <f t="shared" ca="1" si="28"/>
        <v>2896024.4888864513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2896024.4888864513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11976.538272382802</v>
      </c>
      <c r="L380" s="444">
        <f t="shared" ca="1" si="28"/>
        <v>2886345.7236442552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2886345.7236442552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11936.210083873651</v>
      </c>
      <c r="L381" s="444">
        <f t="shared" ca="1" si="28"/>
        <v>2876626.6302135498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2876626.6302135498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11895.713861245713</v>
      </c>
      <c r="L382" s="444">
        <f t="shared" ca="1" si="28"/>
        <v>2866867.0405602166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2866867.0405602166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11855.048904356823</v>
      </c>
      <c r="L383" s="444">
        <f t="shared" ca="1" si="28"/>
        <v>2857066.7859499948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2857066.7859499948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11814.214510147567</v>
      </c>
      <c r="L384" s="444">
        <f t="shared" ca="1" si="28"/>
        <v>2847225.6969455634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2847225.6969455634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11773.209972629102</v>
      </c>
      <c r="L385" s="444">
        <f t="shared" ca="1" si="28"/>
        <v>2837343.6034036139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2837343.6034036139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11732.03458287098</v>
      </c>
      <c r="L386" s="444">
        <f t="shared" ca="1" si="28"/>
        <v>2827420.3344719061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2827420.3344719061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11690.687628988864</v>
      </c>
      <c r="L387" s="444">
        <f t="shared" ca="1" si="28"/>
        <v>2817455.7185863159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2817455.7185863159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11649.168396132238</v>
      </c>
      <c r="L388" s="444">
        <f t="shared" ca="1" si="28"/>
        <v>2807449.5834678691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2807449.5834678691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11607.476166472043</v>
      </c>
      <c r="L389" s="444">
        <f t="shared" ca="1" si="28"/>
        <v>2797401.7561197621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2797401.7561197621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11565.610219188264</v>
      </c>
      <c r="L390" s="444">
        <f t="shared" ca="1" si="28"/>
        <v>2787312.0628243713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2787312.0628243713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11523.569830457469</v>
      </c>
      <c r="L391" s="444">
        <f t="shared" ca="1" si="28"/>
        <v>2777180.3291402501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2777180.3291402501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11481.354273440296</v>
      </c>
      <c r="L392" s="444">
        <f t="shared" ca="1" si="28"/>
        <v>2767006.3798991116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2767006.3798991116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11438.962818268887</v>
      </c>
      <c r="L393" s="444">
        <f t="shared" ca="1" si="28"/>
        <v>2756790.0392028014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2756790.0392028014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11396.394732034261</v>
      </c>
      <c r="L394" s="444">
        <f t="shared" ca="1" si="28"/>
        <v>2746531.1304202569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2746531.1304202569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11353.649278773659</v>
      </c>
      <c r="L395" s="444">
        <f t="shared" ca="1" si="28"/>
        <v>2736229.4761844515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2736229.4761844515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11310.725719457803</v>
      </c>
      <c r="L396" s="444">
        <f t="shared" ca="1" si="28"/>
        <v>2725884.8983893306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2725884.8983893306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11267.623311978132</v>
      </c>
      <c r="L397" s="444">
        <f t="shared" ca="1" si="28"/>
        <v>2715497.2181867301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2715497.2181867301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11224.341311133963</v>
      </c>
      <c r="L398" s="444">
        <f t="shared" ca="1" si="28"/>
        <v>2705066.2559832851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2705066.2559832851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11180.878968619609</v>
      </c>
      <c r="L399" s="444">
        <f t="shared" ca="1" si="28"/>
        <v>2694591.831437326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2694591.831437326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11137.235533011446</v>
      </c>
      <c r="L400" s="444">
        <f t="shared" ca="1" si="28"/>
        <v>2684073.7634557588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2684073.7634557588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11093.410249754916</v>
      </c>
      <c r="L401" s="444">
        <f t="shared" ca="1" si="28"/>
        <v>2673511.8701909347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2673511.8701909347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11049.402361151482</v>
      </c>
      <c r="L402" s="444">
        <f t="shared" ca="1" si="28"/>
        <v>2662905.9690375072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2662905.9690375072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11005.211106345534</v>
      </c>
      <c r="L403" s="444">
        <f t="shared" ca="1" si="28"/>
        <v>2652255.8766292739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2652255.8766292739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10960.835721311229</v>
      </c>
      <c r="L404" s="444">
        <f t="shared" ca="1" si="28"/>
        <v>2641561.4088360062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2641561.4088360062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10916.27543883928</v>
      </c>
      <c r="L405" s="444">
        <f t="shared" ca="1" si="28"/>
        <v>2630822.3807602664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2630822.3807602664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10871.529488523698</v>
      </c>
      <c r="L406" s="444">
        <f t="shared" ca="1" si="28"/>
        <v>2620038.6067342111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2620038.6067342111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10826.597096748468</v>
      </c>
      <c r="L407" s="444">
        <f t="shared" ca="1" si="28"/>
        <v>2609209.9003163809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2609209.9003163809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10781.477486674175</v>
      </c>
      <c r="L408" s="444">
        <f t="shared" ca="1" si="28"/>
        <v>2598336.0742884763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2598336.0742884763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10736.169878224573</v>
      </c>
      <c r="L409" s="444">
        <f t="shared" ca="1" si="28"/>
        <v>2587416.9406521218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2587416.9406521218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10690.673488073095</v>
      </c>
      <c r="L410" s="444">
        <f t="shared" ca="1" si="28"/>
        <v>2576452.310625616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2576452.310625616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10644.987529629321</v>
      </c>
      <c r="L411" s="444">
        <f t="shared" ca="1" si="28"/>
        <v>2565441.9946406665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2565441.9946406665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10599.111213025366</v>
      </c>
      <c r="L412" s="444">
        <f t="shared" ca="1" si="28"/>
        <v>2554385.8023391129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2554385.8023391129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10553.043745102224</v>
      </c>
      <c r="L413" s="444">
        <f t="shared" ca="1" si="28"/>
        <v>2543283.5425696364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2543283.5425696364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10506.784329396072</v>
      </c>
      <c r="L414" s="444">
        <f t="shared" ca="1" si="28"/>
        <v>2532135.0233844537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2532135.0233844537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10460.332166124479</v>
      </c>
      <c r="L415" s="444">
        <f t="shared" ca="1" si="28"/>
        <v>2520940.0520359995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2520940.0520359995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10413.686452172586</v>
      </c>
      <c r="L416" s="444">
        <f t="shared" ca="1" si="28"/>
        <v>2509698.4349735933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2509698.4349735933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10366.846381079227</v>
      </c>
      <c r="L417" s="444">
        <f t="shared" ca="1" si="28"/>
        <v>2498409.9778400939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2498409.9778400939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10319.81114302298</v>
      </c>
      <c r="L418" s="444">
        <f t="shared" ca="1" si="28"/>
        <v>2487074.485468538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2487074.485468538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10272.579924808164</v>
      </c>
      <c r="L419" s="444">
        <f t="shared" ca="1" si="28"/>
        <v>2475691.7618787675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2475691.7618787675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10225.151909850785</v>
      </c>
      <c r="L420" s="444">
        <f t="shared" ca="1" si="28"/>
        <v>2464261.6102740397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2464261.6102740397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10177.52627816442</v>
      </c>
      <c r="L421" s="444">
        <f t="shared" ca="1" si="28"/>
        <v>2452783.8330376251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2452783.8330376251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10129.702206346026</v>
      </c>
      <c r="L422" s="444">
        <f t="shared" ca="1" si="28"/>
        <v>2441258.2317293924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2441258.2317293924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10081.678867561723</v>
      </c>
      <c r="L423" s="444">
        <f t="shared" ca="1" si="28"/>
        <v>2429684.6070823753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2429684.6070823753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10033.455431532486</v>
      </c>
      <c r="L424" s="444">
        <f t="shared" ca="1" si="28"/>
        <v>2418062.7589993291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2418062.7589993291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9985.0310645197933</v>
      </c>
      <c r="L425" s="444">
        <f t="shared" ca="1" si="28"/>
        <v>2406392.4865492699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2406392.4865492699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9936.404929311213</v>
      </c>
      <c r="L426" s="444">
        <f t="shared" ca="1" si="28"/>
        <v>2394673.587964002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2394673.587964002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9887.5761852059295</v>
      </c>
      <c r="L427" s="444">
        <f t="shared" ca="1" si="28"/>
        <v>2382905.8606346291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2382905.8606346291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9838.5439880002086</v>
      </c>
      <c r="L428" s="444">
        <f t="shared" ca="1" si="28"/>
        <v>2371089.1011080504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2371089.1011080504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9789.3074899727981</v>
      </c>
      <c r="L429" s="444">
        <f t="shared" ca="1" si="28"/>
        <v>2359223.1050834446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2359223.1050834446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9739.8658398702737</v>
      </c>
      <c r="L430" s="444">
        <f t="shared" ca="1" si="28"/>
        <v>2347307.667408736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2347307.667408736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9690.2181828923203</v>
      </c>
      <c r="L431" s="444">
        <f t="shared" ca="1" si="28"/>
        <v>2335342.5820770497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2335342.5820770497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9640.3636606769614</v>
      </c>
      <c r="L432" s="444">
        <f t="shared" ca="1" si="28"/>
        <v>2323327.6422231477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2323327.6422231477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9590.3014112857036</v>
      </c>
      <c r="L433" s="444">
        <f t="shared" ca="1" si="28"/>
        <v>2311262.6401198544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2311262.6401198544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9540.0305691886479</v>
      </c>
      <c r="L434" s="444">
        <f t="shared" ca="1" si="28"/>
        <v>2299147.3671744643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2299147.3671744643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9489.5502652495234</v>
      </c>
      <c r="L435" s="444">
        <f t="shared" ca="1" si="28"/>
        <v>2286981.6139251348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2286981.6139251348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9438.8596267106495</v>
      </c>
      <c r="L436" s="444">
        <f t="shared" ca="1" si="28"/>
        <v>2274765.1700372668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2274765.1700372668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9387.9577771778659</v>
      </c>
      <c r="L437" s="444">
        <f t="shared" ca="1" si="28"/>
        <v>2262497.8242998659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2262497.8242998659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9336.8438366053633</v>
      </c>
      <c r="L438" s="444">
        <f t="shared" ca="1" si="28"/>
        <v>2250179.3646218926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2250179.3646218926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9285.516921280474</v>
      </c>
      <c r="L439" s="444">
        <f t="shared" ca="1" si="28"/>
        <v>2237809.5780285941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2237809.5780285941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9233.976143808397</v>
      </c>
      <c r="L440" s="444">
        <f t="shared" ca="1" si="28"/>
        <v>2225388.2506578239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2225388.2506578239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9182.2206130968534</v>
      </c>
      <c r="L441" s="444">
        <f t="shared" ca="1" si="28"/>
        <v>2212915.1677563419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2212915.1677563419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9130.2494343406797</v>
      </c>
      <c r="L442" s="444">
        <f t="shared" ca="1" si="28"/>
        <v>2200390.1136761038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2200390.1136761038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9078.0617090063533</v>
      </c>
      <c r="L443" s="444">
        <f t="shared" ca="1" si="28"/>
        <v>2187812.8718705312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2187812.8718705312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9025.6565348164677</v>
      </c>
      <c r="L444" s="444">
        <f t="shared" ca="1" si="28"/>
        <v>2175183.224890769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2175183.224890769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8973.0330057341253</v>
      </c>
      <c r="L445" s="444">
        <f t="shared" ca="1" si="28"/>
        <v>2162500.9543819241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2162500.9543819241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8920.1902119472725</v>
      </c>
      <c r="L446" s="444">
        <f t="shared" ca="1" si="28"/>
        <v>2149765.8410792924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2149765.8410792924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8867.1272398529727</v>
      </c>
      <c r="L447" s="444">
        <f t="shared" ca="1" si="28"/>
        <v>2136977.6648045667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2136977.6648045667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8813.8431720416156</v>
      </c>
      <c r="L448" s="444">
        <f t="shared" ca="1" si="28"/>
        <v>2124136.2044620295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2124136.2044620295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8760.3370872810447</v>
      </c>
      <c r="L449" s="444">
        <f t="shared" ca="1" si="28"/>
        <v>2111241.2380347317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2111241.2380347317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8706.6080605006373</v>
      </c>
      <c r="L450" s="444">
        <f t="shared" ca="1" si="28"/>
        <v>2098292.5425806534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2098292.5425806534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8652.6551627753124</v>
      </c>
      <c r="L451" s="444">
        <f t="shared" ca="1" si="28"/>
        <v>2085289.89422885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2085289.89422885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8598.4774613094633</v>
      </c>
      <c r="L452" s="444">
        <f t="shared" ca="1" si="28"/>
        <v>2072233.0681755806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2072233.0681755806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8544.0740194208411</v>
      </c>
      <c r="L453" s="444">
        <f t="shared" ca="1" si="28"/>
        <v>2059121.8386804226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2059121.8386804226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8489.4438965243498</v>
      </c>
      <c r="L454" s="444">
        <f t="shared" ca="1" si="28"/>
        <v>2045955.9790623682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2045955.9790623682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8434.5861481157881</v>
      </c>
      <c r="L455" s="444">
        <f t="shared" ca="1" si="28"/>
        <v>2032735.2616959051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2032735.2616959051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8379.4998257555271</v>
      </c>
      <c r="L456" s="444">
        <f t="shared" ca="1" si="28"/>
        <v>2019459.4580070819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2019459.4580070819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8324.1839770520965</v>
      </c>
      <c r="L457" s="444">
        <f t="shared" ca="1" si="28"/>
        <v>2006128.3384695551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2006128.3384695551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8268.6376456457347</v>
      </c>
      <c r="L458" s="444">
        <f t="shared" ca="1" si="28"/>
        <v>1992741.6726006221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1992741.6726006221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8212.8598711918457</v>
      </c>
      <c r="L459" s="444">
        <f t="shared" ca="1" si="28"/>
        <v>1979299.2289572351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1979299.2289572351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8156.8496893443998</v>
      </c>
      <c r="L460" s="444">
        <f t="shared" ca="1" si="28"/>
        <v>1965800.7751320007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1965800.7751320007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8100.6061317392578</v>
      </c>
      <c r="L461" s="444">
        <f t="shared" ca="1" si="28"/>
        <v>1952246.077749161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1952246.077749161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8044.1282259774262</v>
      </c>
      <c r="L462" s="444">
        <f t="shared" ca="1" si="28"/>
        <v>1938634.9024605597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1938634.9024605597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7987.4149956082529</v>
      </c>
      <c r="L463" s="444">
        <f t="shared" ca="1" si="28"/>
        <v>1924967.013941589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1924967.013941589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7930.4654601125421</v>
      </c>
      <c r="L464" s="444">
        <f t="shared" ca="1" si="28"/>
        <v>1911242.1758871228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1911242.1758871228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7873.2786348855998</v>
      </c>
      <c r="L465" s="444">
        <f t="shared" ca="1" si="28"/>
        <v>1897460.1510074295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1897460.1510074295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7815.8535312202112</v>
      </c>
      <c r="L466" s="444">
        <f t="shared" ca="1" si="28"/>
        <v>1883620.7010240708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1883620.7010240708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7758.1891562895507</v>
      </c>
      <c r="L467" s="444">
        <f t="shared" ca="1" si="28"/>
        <v>1869723.5866657814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1869723.5866657814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7700.2845131300119</v>
      </c>
      <c r="L468" s="444">
        <f t="shared" ca="1" si="28"/>
        <v>1855768.5676643327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1855768.5676643327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7642.1386006239745</v>
      </c>
      <c r="L469" s="444">
        <f t="shared" ca="1" si="28"/>
        <v>1841755.4027503778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1841755.4027503778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7583.7504134824958</v>
      </c>
      <c r="L470" s="444">
        <f t="shared" ca="1" si="28"/>
        <v>1827683.8496492815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1827683.8496492815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7525.1189422279276</v>
      </c>
      <c r="L471" s="444">
        <f t="shared" ca="1" si="28"/>
        <v>1813553.6650769305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1813553.6650769305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7466.2431731764664</v>
      </c>
      <c r="L472" s="444">
        <f t="shared" ca="1" si="28"/>
        <v>1799364.6047355281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1799364.6047355281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7407.1220884206223</v>
      </c>
      <c r="L473" s="444">
        <f t="shared" ca="1" si="28"/>
        <v>1785116.4233093699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1785116.4233093699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7347.7546658116298</v>
      </c>
      <c r="L474" s="444">
        <f t="shared" ca="1" si="28"/>
        <v>1770808.8744606026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1770808.8744606026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7288.1398789417653</v>
      </c>
      <c r="L475" s="444">
        <f t="shared" ca="1" si="28"/>
        <v>1756441.7108249655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1756441.7108249655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7228.276697126611</v>
      </c>
      <c r="L476" s="444">
        <f t="shared" ca="1" si="28"/>
        <v>1742014.6840075133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1742014.6840075133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7168.1640853872268</v>
      </c>
      <c r="L477" s="444">
        <f t="shared" ca="1" si="28"/>
        <v>1727527.5445783217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1727527.5445783217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7107.8010044322609</v>
      </c>
      <c r="L478" s="444">
        <f t="shared" ca="1" si="28"/>
        <v>1712980.0420681753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1712980.0420681753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7047.1864106399853</v>
      </c>
      <c r="L479" s="444">
        <f t="shared" ca="1" si="28"/>
        <v>1698371.9249642363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1698371.9249642363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6986.3192560402395</v>
      </c>
      <c r="L480" s="444">
        <f t="shared" ca="1" si="28"/>
        <v>1683702.9407056978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1683702.9407056978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6925.1984882963279</v>
      </c>
      <c r="L481" s="444">
        <f t="shared" ca="1" si="28"/>
        <v>1668972.8356794151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1668972.8356794151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6863.8230506868167</v>
      </c>
      <c r="L482" s="444">
        <f t="shared" ca="1" si="28"/>
        <v>1654181.3552155232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1654181.3552155232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6802.1918820872679</v>
      </c>
      <c r="L483" s="444">
        <f t="shared" ca="1" si="28"/>
        <v>1639328.2435830317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1639328.2435830317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6740.303916951887</v>
      </c>
      <c r="L484" s="444">
        <f t="shared" ca="1" si="28"/>
        <v>1624413.2439854047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1624413.2439854047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6678.1580852951074</v>
      </c>
      <c r="L485" s="444">
        <f t="shared" ca="1" si="28"/>
        <v>1609436.0985561209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1609436.0985561209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6615.7533126730914</v>
      </c>
      <c r="L486" s="444">
        <f t="shared" ca="1" si="28"/>
        <v>1594396.5483542152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1594396.5483542152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6553.0885201651517</v>
      </c>
      <c r="L487" s="444">
        <f t="shared" ca="1" si="28"/>
        <v>1579294.3333598014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1579294.3333598014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6490.1626243550945</v>
      </c>
      <c r="L488" s="444">
        <f t="shared" ca="1" si="28"/>
        <v>1564129.1924695778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1564129.1924695778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6426.9745373124952</v>
      </c>
      <c r="L489" s="444">
        <f t="shared" ca="1" si="28"/>
        <v>1548900.8634923114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1548900.8634923114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6363.5231665738856</v>
      </c>
      <c r="L490" s="444">
        <f t="shared" ca="1" si="28"/>
        <v>1533609.0831443064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1533609.0831443064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6299.8074151238652</v>
      </c>
      <c r="L491" s="444">
        <f t="shared" ca="1" si="28"/>
        <v>1518253.5870448514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1518253.5870448514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6235.8261813761355</v>
      </c>
      <c r="L492" s="444">
        <f t="shared" ca="1" si="28"/>
        <v>1502834.1097116487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1502834.1097116487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6171.5783591544578</v>
      </c>
      <c r="L493" s="444">
        <f t="shared" ca="1" si="28"/>
        <v>1487350.3845562243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1487350.3845562243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6107.0628376735231</v>
      </c>
      <c r="L494" s="444">
        <f t="shared" ca="1" si="28"/>
        <v>1471802.1438793191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1471802.1438793191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6042.2785015197505</v>
      </c>
      <c r="L495" s="444">
        <f t="shared" ca="1" si="28"/>
        <v>1456189.1188662599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1456189.1188662599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5977.224230632004</v>
      </c>
      <c r="L496" s="444">
        <f t="shared" ca="1" si="28"/>
        <v>1440511.039582313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1440511.039582313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5911.8989002822254</v>
      </c>
      <c r="L497" s="444">
        <f t="shared" ca="1" si="28"/>
        <v>1424767.6349680165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1424767.6349680165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5846.3013810559905</v>
      </c>
      <c r="L498" s="444">
        <f t="shared" ca="1" si="28"/>
        <v>1408958.6328344936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1408958.6328344936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5780.4305388329785</v>
      </c>
      <c r="L499" s="444">
        <f t="shared" ca="1" si="28"/>
        <v>1393083.7598587477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1393083.7598587477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5714.2852347673706</v>
      </c>
      <c r="L500" s="444">
        <f t="shared" ca="1" si="28"/>
        <v>1377142.7415789363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1377142.7415789363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5647.8643252681559</v>
      </c>
      <c r="L501" s="444">
        <f t="shared" ca="1" si="28"/>
        <v>1361135.3023896257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1361135.3023896257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5581.1666619793614</v>
      </c>
      <c r="L502" s="444">
        <f t="shared" ca="1" si="28"/>
        <v>1345061.1655370262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1345061.1655370262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5514.1910917601972</v>
      </c>
      <c r="L503" s="444">
        <f t="shared" ca="1" si="28"/>
        <v>1328920.0531142077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1328920.0531142077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5446.9364566651202</v>
      </c>
      <c r="L504" s="444">
        <f t="shared" ca="1" si="28"/>
        <v>1312711.686056294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1312711.686056294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5379.4015939238134</v>
      </c>
      <c r="L505" s="444">
        <f t="shared" ca="1" si="28"/>
        <v>1296435.784135639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1296435.784135639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5311.5853359210842</v>
      </c>
      <c r="L506" s="444">
        <f t="shared" ca="1" si="28"/>
        <v>1280092.0659569812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1280092.0659569812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5243.4865101766763</v>
      </c>
      <c r="L507" s="444">
        <f t="shared" ca="1" si="28"/>
        <v>1263680.248952579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1263680.248952579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5175.1039393250003</v>
      </c>
      <c r="L508" s="444">
        <f t="shared" ca="1" si="28"/>
        <v>1247200.0493773252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1247200.0493773252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5106.4364410947765</v>
      </c>
      <c r="L509" s="444">
        <f t="shared" ca="1" si="28"/>
        <v>1230651.1823038412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1230651.1823038412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5037.4828282885928</v>
      </c>
      <c r="L510" s="444">
        <f t="shared" ca="1" si="28"/>
        <v>1214033.361617551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1214033.361617551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4968.2419087623839</v>
      </c>
      <c r="L511" s="444">
        <f t="shared" ca="1" si="28"/>
        <v>1197346.3000117345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1197346.3000117345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4898.7124854048152</v>
      </c>
      <c r="L512" s="444">
        <f t="shared" ca="1" si="28"/>
        <v>1180589.7089825606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1180589.7089825606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4828.8933561165904</v>
      </c>
      <c r="L513" s="444">
        <f t="shared" ca="1" si="28"/>
        <v>1163763.2988240982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1163763.2988240982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4758.7833137896641</v>
      </c>
      <c r="L514" s="444">
        <f t="shared" ca="1" si="28"/>
        <v>1146866.778623309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1146866.778623309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4688.381146286376</v>
      </c>
      <c r="L515" s="444">
        <f t="shared" ca="1" si="28"/>
        <v>1129899.8562550165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1129899.8562550165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4617.6856364184905</v>
      </c>
      <c r="L516" s="444">
        <f t="shared" ca="1" si="28"/>
        <v>1112862.2383768561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1112862.2383768561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4546.6955619261553</v>
      </c>
      <c r="L517" s="444">
        <f t="shared" ca="1" si="28"/>
        <v>1095753.6304242034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1095753.6304242034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4475.4096954567685</v>
      </c>
      <c r="L518" s="444">
        <f t="shared" ref="L518:L772" ca="1" si="54">I518-J518+K518</f>
        <v>1078573.7366050812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1078573.7366050812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4403.8268045437599</v>
      </c>
      <c r="L519" s="444">
        <f t="shared" ca="1" si="54"/>
        <v>1061322.2598950462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1061322.2598950462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4331.9456515852798</v>
      </c>
      <c r="L520" s="444">
        <f t="shared" ca="1" si="54"/>
        <v>1043998.9020320526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1043998.9020320526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4259.7649938228078</v>
      </c>
      <c r="L521" s="444">
        <f t="shared" ca="1" si="54"/>
        <v>1026603.3635112966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1026603.3635112966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4187.2835833196577</v>
      </c>
      <c r="L522" s="444">
        <f t="shared" ca="1" si="54"/>
        <v>1009135.3435800375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1009135.3435800375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4114.5001669394114</v>
      </c>
      <c r="L523" s="444">
        <f t="shared" ca="1" si="54"/>
        <v>991594.5402323982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991594.5402323982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4041.4134863242475</v>
      </c>
      <c r="L524" s="444">
        <f t="shared" ca="1" si="54"/>
        <v>973980.65020414372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973980.65020414372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3968.0222778731868</v>
      </c>
      <c r="L525" s="444">
        <f t="shared" ca="1" si="54"/>
        <v>956293.36896743812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956293.36896743812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3894.3252727202471</v>
      </c>
      <c r="L526" s="444">
        <f t="shared" ca="1" si="54"/>
        <v>938532.39072557946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938532.39072557946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3820.3211967125035</v>
      </c>
      <c r="L527" s="444">
        <f t="shared" ca="1" si="54"/>
        <v>920697.40840771329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920697.40840771329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3746.0087703880599</v>
      </c>
      <c r="L528" s="444">
        <f t="shared" ca="1" si="54"/>
        <v>902788.11366352253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902788.11366352253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3671.3867089539312</v>
      </c>
      <c r="L529" s="444">
        <f t="shared" ca="1" si="54"/>
        <v>884804.19685789756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884804.19685789756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3596.4537222638278</v>
      </c>
      <c r="L530" s="444">
        <f t="shared" ca="1" si="54"/>
        <v>866745.34706558252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866745.34706558252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3521.2085147958492</v>
      </c>
      <c r="L531" s="444">
        <f t="shared" ca="1" si="54"/>
        <v>848611.25206579966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848611.25206579966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3445.6497856300871</v>
      </c>
      <c r="L532" s="444">
        <f t="shared" ca="1" si="54"/>
        <v>830401.59833685088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830401.59833685088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3369.7762284261339</v>
      </c>
      <c r="L533" s="444">
        <f t="shared" ca="1" si="54"/>
        <v>812116.07105069829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812116.07105069829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3293.5865314004982</v>
      </c>
      <c r="L534" s="444">
        <f t="shared" ca="1" si="54"/>
        <v>793754.35406752001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793754.35406752001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3217.0793773039213</v>
      </c>
      <c r="L535" s="444">
        <f t="shared" ca="1" si="54"/>
        <v>775316.12993024511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775316.12993024511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3140.2534433986098</v>
      </c>
      <c r="L536" s="444">
        <f t="shared" ca="1" si="54"/>
        <v>756801.07985906501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756801.07985906501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3063.1074014353594</v>
      </c>
      <c r="L537" s="444">
        <f t="shared" ca="1" si="54"/>
        <v>738208.88374592166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738208.88374592166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2985.6399176305954</v>
      </c>
      <c r="L538" s="444">
        <f t="shared" ca="1" si="54"/>
        <v>719539.22014897352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719539.22014897352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2907.8496526433114</v>
      </c>
      <c r="L539" s="444">
        <f t="shared" ca="1" si="54"/>
        <v>700791.7662870381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700791.7662870381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2829.7352615519135</v>
      </c>
      <c r="L540" s="444">
        <f t="shared" ca="1" si="54"/>
        <v>681966.19803401118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681966.19803401118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2751.2953938309684</v>
      </c>
      <c r="L541" s="444">
        <f t="shared" ca="1" si="54"/>
        <v>663062.18991326343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663062.18991326343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2672.528693327853</v>
      </c>
      <c r="L542" s="444">
        <f t="shared" ca="1" si="54"/>
        <v>644079.4150920125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644079.4150920125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2593.4337982393072</v>
      </c>
      <c r="L543" s="444">
        <f t="shared" ca="1" si="54"/>
        <v>625017.5453756731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625017.5453756731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2514.0093410878926</v>
      </c>
      <c r="L544" s="444">
        <f t="shared" ca="1" si="54"/>
        <v>605876.25120218215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605876.25120218215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2434.2539486983469</v>
      </c>
      <c r="L545" s="444">
        <f t="shared" ca="1" si="54"/>
        <v>586655.2016363017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586655.2016363017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2354.1662421738456</v>
      </c>
      <c r="L546" s="444">
        <f t="shared" ca="1" si="54"/>
        <v>567354.06436389685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567354.06436389685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2273.7448368721584</v>
      </c>
      <c r="L547" s="444">
        <f t="shared" ca="1" si="54"/>
        <v>547972.50568619021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547972.50568619021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2192.9883423817141</v>
      </c>
      <c r="L548" s="444">
        <f t="shared" ca="1" si="54"/>
        <v>528510.19051399303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528510.19051399303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2111.8953624975593</v>
      </c>
      <c r="L549" s="444">
        <f t="shared" ca="1" si="54"/>
        <v>508966.78236191178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508966.78236191178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2030.4644951972207</v>
      </c>
      <c r="L550" s="444">
        <f t="shared" ca="1" si="54"/>
        <v>489341.94334253023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489341.94334253023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1948.6943326164644</v>
      </c>
      <c r="L551" s="444">
        <f t="shared" ca="1" si="54"/>
        <v>469635.3341605679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469635.3341605679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1866.5834610249549</v>
      </c>
      <c r="L552" s="444">
        <f t="shared" ca="1" si="54"/>
        <v>449846.61410701409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449846.61410701409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1784.130460801814</v>
      </c>
      <c r="L553" s="444">
        <f t="shared" ca="1" si="54"/>
        <v>429975.44105323713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429975.44105323713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1701.3339064110764</v>
      </c>
      <c r="L554" s="444">
        <f t="shared" ca="1" si="54"/>
        <v>410021.47144506942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410021.47144506942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1618.1923663770442</v>
      </c>
      <c r="L555" s="444">
        <f t="shared" ca="1" si="54"/>
        <v>389984.36029686767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389984.36029686767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1534.704403259537</v>
      </c>
      <c r="L556" s="444">
        <f t="shared" ca="1" si="54"/>
        <v>369863.76118554844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369863.76118554844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1450.8685736290402</v>
      </c>
      <c r="L557" s="444">
        <f t="shared" ca="1" si="54"/>
        <v>349659.32624459872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349659.32624459872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1366.6834280417497</v>
      </c>
      <c r="L558" s="444">
        <f t="shared" ca="1" si="54"/>
        <v>329370.70615806169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329370.70615806169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1282.147511014512</v>
      </c>
      <c r="L559" s="444">
        <f t="shared" ca="1" si="54"/>
        <v>308997.55015449744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308997.55015449744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1197.2593609996611</v>
      </c>
      <c r="L560" s="444">
        <f t="shared" ca="1" si="54"/>
        <v>288539.50600091834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288539.50600091834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1112.017510359748</v>
      </c>
      <c r="L561" s="444">
        <f t="shared" ca="1" si="54"/>
        <v>267996.21999669931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267996.21999669931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1026.4204853421688</v>
      </c>
      <c r="L562" s="444">
        <f t="shared" ca="1" si="54"/>
        <v>247367.33696746267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247367.33696746267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940.46680605368283</v>
      </c>
      <c r="L563" s="444">
        <f t="shared" ca="1" si="54"/>
        <v>226652.50025893757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226652.50025893757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854.15498643482806</v>
      </c>
      <c r="L564" s="444">
        <f t="shared" ca="1" si="54"/>
        <v>205851.3517307936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205851.3517307936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767.48353423422839</v>
      </c>
      <c r="L565" s="444">
        <f t="shared" ca="1" si="54"/>
        <v>184963.53175044904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184963.53175044904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680.45095098279273</v>
      </c>
      <c r="L566" s="444">
        <f t="shared" ca="1" si="54"/>
        <v>163988.67918685306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163988.67918685306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593.05573196780949</v>
      </c>
      <c r="L567" s="444">
        <f t="shared" ca="1" si="54"/>
        <v>142926.43140424209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142926.43140424209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505.29636620693043</v>
      </c>
      <c r="L568" s="444">
        <f t="shared" ca="1" si="54"/>
        <v>121776.42425587022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121776.42425587022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417.17133642204766</v>
      </c>
      <c r="L569" s="444">
        <f t="shared" ca="1" si="54"/>
        <v>100538.29207771349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100538.29207771349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328.67911901306127</v>
      </c>
      <c r="L570" s="444">
        <f t="shared" ca="1" si="54"/>
        <v>79211.667682147759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79211.667682147759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239.81818403153736</v>
      </c>
      <c r="L571" s="444">
        <f t="shared" ca="1" si="54"/>
        <v>57796.18235160051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57796.18235160051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150.58699515425718</v>
      </c>
      <c r="L572" s="444">
        <f t="shared" ca="1" si="54"/>
        <v>36291.465832175978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36291.465832175978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60.984009656654962</v>
      </c>
      <c r="L573" s="444">
        <f t="shared" ca="1" si="54"/>
        <v>14697.146327253846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14697.146327253846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-28.992321613853921</v>
      </c>
      <c r="L574" s="444">
        <f t="shared" ca="1" si="54"/>
        <v>-6987.1495089387954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-6987.1495089387954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-119.3435542646566</v>
      </c>
      <c r="L575" s="444">
        <f t="shared" ca="1" si="54"/>
        <v>-28761.796577782239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-28761.796577782239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-210.07125038483761</v>
      </c>
      <c r="L576" s="444">
        <f t="shared" ca="1" si="54"/>
        <v>-50627.171342745867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-50627.171342745867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-301.17697857218604</v>
      </c>
      <c r="L577" s="444">
        <f t="shared" ca="1" si="54"/>
        <v>-72583.651835896831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-72583.651835896831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-392.66231396031509</v>
      </c>
      <c r="L578" s="444">
        <f t="shared" ca="1" si="54"/>
        <v>-94631.617664435937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-94631.617664435937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-484.52883824589469</v>
      </c>
      <c r="L579" s="444">
        <f t="shared" ca="1" si="54"/>
        <v>-116771.45001726062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-116771.45001726062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-576.77813971599755</v>
      </c>
      <c r="L580" s="444">
        <f t="shared" ca="1" si="54"/>
        <v>-139003.53167155539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-139003.53167155539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-669.4118132755591</v>
      </c>
      <c r="L581" s="444">
        <f t="shared" ca="1" si="54"/>
        <v>-161328.24699940975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-161328.24699940975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-762.43146047495225</v>
      </c>
      <c r="L582" s="444">
        <f t="shared" ca="1" si="54"/>
        <v>-183745.98197446347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-183745.98197446347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-855.83868953767603</v>
      </c>
      <c r="L583" s="444">
        <f t="shared" ca="1" si="54"/>
        <v>-206257.12417857995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-206257.12417857995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-949.63511538816124</v>
      </c>
      <c r="L584" s="444">
        <f t="shared" ca="1" si="54"/>
        <v>-228862.06280854691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-228862.06280854691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-1043.8223596796902</v>
      </c>
      <c r="L585" s="444">
        <f t="shared" ca="1" si="54"/>
        <v>-251561.1886828054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-251561.1886828054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-1138.4020508224341</v>
      </c>
      <c r="L586" s="444">
        <f t="shared" ca="1" si="54"/>
        <v>-274354.89424820663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-274354.89424820663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-1233.3758240116058</v>
      </c>
      <c r="L587" s="444">
        <f t="shared" ca="1" si="54"/>
        <v>-297243.57358679705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-297243.57358679705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-1328.7453212557327</v>
      </c>
      <c r="L588" s="444">
        <f t="shared" ca="1" si="54"/>
        <v>-320227.6224226316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-320227.6224226316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-1424.5121914050433</v>
      </c>
      <c r="L589" s="444">
        <f t="shared" ca="1" si="54"/>
        <v>-343307.43812861544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-343307.43812861544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-1520.6780901799759</v>
      </c>
      <c r="L590" s="444">
        <f t="shared" ca="1" si="54"/>
        <v>-366483.4197333742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-366483.4197333742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-1617.2446801998042</v>
      </c>
      <c r="L591" s="444">
        <f t="shared" ca="1" si="54"/>
        <v>-389755.96792815282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-389755.96792815282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-1714.2136310113819</v>
      </c>
      <c r="L592" s="444">
        <f t="shared" ca="1" si="54"/>
        <v>-413125.48507374298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-413125.48507374298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-1811.5866191180071</v>
      </c>
      <c r="L593" s="444">
        <f t="shared" ca="1" si="54"/>
        <v>-436592.37520743976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-436592.37520743976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-1909.3653280084106</v>
      </c>
      <c r="L594" s="444">
        <f t="shared" ca="1" si="54"/>
        <v>-460157.04405002698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-460157.04405002698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-2007.5514481858572</v>
      </c>
      <c r="L595" s="444">
        <f t="shared" ca="1" si="54"/>
        <v>-483819.89901279163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-483819.89901279163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-2106.1466771973769</v>
      </c>
      <c r="L596" s="444">
        <f t="shared" ca="1" si="54"/>
        <v>-507581.34920456778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-507581.34920456778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-2205.1527196631105</v>
      </c>
      <c r="L597" s="444">
        <f t="shared" ca="1" si="54"/>
        <v>-531441.80543880968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-531441.80543880968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-2304.5712873057851</v>
      </c>
      <c r="L598" s="444">
        <f t="shared" ca="1" si="54"/>
        <v>-555401.6802406942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-555401.6802406942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-2404.4040989803043</v>
      </c>
      <c r="L599" s="444">
        <f t="shared" ca="1" si="54"/>
        <v>-579461.38785425341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-579461.38785425341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-2504.6528807034679</v>
      </c>
      <c r="L600" s="444">
        <f t="shared" ca="1" si="54"/>
        <v>-603621.3442495357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-603621.3442495357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-2605.3193656838102</v>
      </c>
      <c r="L601" s="444">
        <f t="shared" ca="1" si="54"/>
        <v>-627881.96712979826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-627881.96712979826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-2706.4052943515708</v>
      </c>
      <c r="L602" s="444">
        <f t="shared" ca="1" si="54"/>
        <v>-652243.6759387285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-652243.6759387285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-2807.9124143887807</v>
      </c>
      <c r="L603" s="444">
        <f t="shared" ca="1" si="54"/>
        <v>-676706.89186769607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-676706.89186769607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-2909.8424807594788</v>
      </c>
      <c r="L604" s="444">
        <f t="shared" ca="1" si="54"/>
        <v>-701272.03786303441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-701272.03786303441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-3012.1972557400545</v>
      </c>
      <c r="L605" s="444">
        <f t="shared" ca="1" si="54"/>
        <v>-725939.53863335319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-725939.53863335319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-3114.9785089497163</v>
      </c>
      <c r="L606" s="444">
        <f t="shared" ca="1" si="54"/>
        <v>-750709.82065688167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-750709.82065688167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-3218.1880173810855</v>
      </c>
      <c r="L607" s="444">
        <f t="shared" ca="1" si="54"/>
        <v>-775583.31218884164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-775583.31218884164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-3321.8275654309186</v>
      </c>
      <c r="L608" s="444">
        <f t="shared" ca="1" si="54"/>
        <v>-800560.44326885138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-800560.44326885138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-3425.8989449309593</v>
      </c>
      <c r="L609" s="444">
        <f t="shared" ca="1" si="54"/>
        <v>-825641.64572836121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-825641.64572836121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-3530.4039551789165</v>
      </c>
      <c r="L610" s="444">
        <f t="shared" ca="1" si="54"/>
        <v>-850827.35319811886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-850827.35319811886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-3635.3444029695729</v>
      </c>
      <c r="L611" s="444">
        <f t="shared" ca="1" si="54"/>
        <v>-876118.00111566717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-876118.00111566717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-3740.7221026260254</v>
      </c>
      <c r="L612" s="444">
        <f t="shared" ca="1" si="54"/>
        <v>-901514.02673287201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-901514.02673287201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-3846.5388760310457</v>
      </c>
      <c r="L613" s="444">
        <f t="shared" ca="1" si="54"/>
        <v>-927015.86912348191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-927015.86912348191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-3952.7965526585867</v>
      </c>
      <c r="L614" s="444">
        <f t="shared" ca="1" si="54"/>
        <v>-952623.9691907193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-952623.9691907193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-4059.496969605409</v>
      </c>
      <c r="L615" s="444">
        <f t="shared" ca="1" si="54"/>
        <v>-978338.7696749036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-978338.7696749036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-4166.6419716228429</v>
      </c>
      <c r="L616" s="444">
        <f t="shared" ca="1" si="54"/>
        <v>-1004160.7151611052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-1004160.7151611052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-4274.2334111486834</v>
      </c>
      <c r="L617" s="444">
        <f t="shared" ca="1" si="54"/>
        <v>-1030090.2520868327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-1030090.2520868327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-4382.2731483392145</v>
      </c>
      <c r="L618" s="444">
        <f t="shared" ca="1" si="54"/>
        <v>-1056127.8287497507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-1056127.8287497507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-4490.7630511013731</v>
      </c>
      <c r="L619" s="444">
        <f t="shared" ca="1" si="54"/>
        <v>-1082273.8953154311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-1082273.8953154311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-4599.704995125041</v>
      </c>
      <c r="L620" s="444">
        <f t="shared" ca="1" si="54"/>
        <v>-1108528.903825135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-1108528.903825135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-4709.1008639154743</v>
      </c>
      <c r="L621" s="444">
        <f t="shared" ca="1" si="54"/>
        <v>-1134893.3082036292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-1134893.3082036292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-4818.9525488258669</v>
      </c>
      <c r="L622" s="444">
        <f t="shared" ca="1" si="54"/>
        <v>-1161367.5642670339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-1161367.5642670339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-4929.2619490900533</v>
      </c>
      <c r="L623" s="444">
        <f t="shared" ca="1" si="54"/>
        <v>-1187952.1297307028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-1187952.1297307028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-5040.0309718553399</v>
      </c>
      <c r="L624" s="444">
        <f t="shared" ca="1" si="54"/>
        <v>-1214647.4642171371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-1214647.4642171371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-5151.2615322154834</v>
      </c>
      <c r="L625" s="444">
        <f t="shared" ca="1" si="54"/>
        <v>-1241454.0292639313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-1241454.0292639313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-5262.9555532437926</v>
      </c>
      <c r="L626" s="444">
        <f t="shared" ca="1" si="54"/>
        <v>-1268372.288331754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-1268372.288331754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-5375.1149660263873</v>
      </c>
      <c r="L627" s="444">
        <f t="shared" ca="1" si="54"/>
        <v>-1295402.7068123592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-1295402.7068123592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-5487.7417096955751</v>
      </c>
      <c r="L628" s="444">
        <f t="shared" ca="1" si="54"/>
        <v>-1322545.7520366337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-1322545.7520366337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-5600.8377314633854</v>
      </c>
      <c r="L629" s="444">
        <f t="shared" ca="1" si="54"/>
        <v>-1349801.8932826759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-1349801.8932826759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-5714.4049866552277</v>
      </c>
      <c r="L630" s="444">
        <f t="shared" ca="1" si="54"/>
        <v>-1377171.6017839101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-1377171.6017839101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-5828.4454387437036</v>
      </c>
      <c r="L631" s="444">
        <f t="shared" ca="1" si="54"/>
        <v>-1404655.3507372327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-1404655.3507372327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-5942.9610593825482</v>
      </c>
      <c r="L632" s="444">
        <f t="shared" ca="1" si="54"/>
        <v>-1432253.6153111942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-1432253.6153111942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-6057.9538284407208</v>
      </c>
      <c r="L633" s="444">
        <f t="shared" ca="1" si="54"/>
        <v>-1459966.8726542138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-1459966.8726542138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-6173.4257340366357</v>
      </c>
      <c r="L634" s="444">
        <f t="shared" ca="1" si="54"/>
        <v>-1487795.6019028293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-1487795.6019028293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-6289.3787725725333</v>
      </c>
      <c r="L635" s="444">
        <f t="shared" ca="1" si="54"/>
        <v>-1515740.2841899807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-1515740.2841899807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-6405.814948768998</v>
      </c>
      <c r="L636" s="444">
        <f t="shared" ca="1" si="54"/>
        <v>-1543801.4026533286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-1543801.4026533286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-6522.7362756996145</v>
      </c>
      <c r="L637" s="444">
        <f t="shared" ca="1" si="54"/>
        <v>-1571979.4424436071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-1571979.4424436071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-6640.1447748257751</v>
      </c>
      <c r="L638" s="444">
        <f t="shared" ca="1" si="54"/>
        <v>-1600274.8907330118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-1600274.8907330118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-6758.0424760316273</v>
      </c>
      <c r="L639" s="444">
        <f t="shared" ca="1" si="54"/>
        <v>-1628688.2367236223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-1628688.2367236223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-6876.4314176591724</v>
      </c>
      <c r="L640" s="444">
        <f t="shared" ca="1" si="54"/>
        <v>-1657219.9716558603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-1657219.9716558603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-6995.3136465434964</v>
      </c>
      <c r="L641" s="444">
        <f t="shared" ca="1" si="54"/>
        <v>-1685870.5888169827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-1685870.5888169827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-7114.6912180481731</v>
      </c>
      <c r="L642" s="444">
        <f t="shared" ca="1" si="54"/>
        <v>-1714640.5835496096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-1714640.5835496096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-7234.5661961007845</v>
      </c>
      <c r="L643" s="444">
        <f t="shared" ca="1" si="54"/>
        <v>-1743530.4532602893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-1743530.4532602893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-7354.9406532286184</v>
      </c>
      <c r="L644" s="444">
        <f t="shared" ca="1" si="54"/>
        <v>-1772540.6974280968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-1772540.6974280968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-7475.8166705944814</v>
      </c>
      <c r="L645" s="444">
        <f t="shared" ca="1" si="54"/>
        <v>-1801671.8176132701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-1801671.8176132701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-7597.1963380327043</v>
      </c>
      <c r="L646" s="444">
        <f t="shared" ca="1" si="54"/>
        <v>-1830924.3174658816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-1830924.3174658816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-7719.0817540852513</v>
      </c>
      <c r="L647" s="444">
        <f t="shared" ca="1" si="54"/>
        <v>-1860298.7027345456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-1860298.7027345456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-7841.4750260380197</v>
      </c>
      <c r="L648" s="444">
        <f t="shared" ca="1" si="54"/>
        <v>-1889795.4812751624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-1889795.4812751624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-7964.3782699572548</v>
      </c>
      <c r="L649" s="444">
        <f t="shared" ca="1" si="54"/>
        <v>-1919415.1630596984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-1919415.1630596984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-8087.7936107261548</v>
      </c>
      <c r="L650" s="444">
        <f t="shared" ca="1" si="54"/>
        <v>-1949158.2601850035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-1949158.2601850035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-8211.7231820815941</v>
      </c>
      <c r="L651" s="444">
        <f t="shared" ca="1" si="54"/>
        <v>-1979025.2868816638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-1979025.2868816638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-8336.1691266510115</v>
      </c>
      <c r="L652" s="444">
        <f t="shared" ca="1" si="54"/>
        <v>-2009016.7595228937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-2009016.7595228937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-8461.1335959894695</v>
      </c>
      <c r="L653" s="444">
        <f t="shared" ca="1" si="54"/>
        <v>-2039133.1966334621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-2039133.1966334621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-8586.6187506168371</v>
      </c>
      <c r="L654" s="444">
        <f t="shared" ca="1" si="54"/>
        <v>-2069375.1188986578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-2069375.1188986578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-8712.6267600551528</v>
      </c>
      <c r="L655" s="444">
        <f t="shared" ca="1" si="54"/>
        <v>-2099743.0491732918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-2099743.0491732918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-8839.1598028661283</v>
      </c>
      <c r="L656" s="444">
        <f t="shared" ca="1" si="54"/>
        <v>-2130237.5124907368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-2130237.5124907368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-8966.2200666888148</v>
      </c>
      <c r="L657" s="444">
        <f t="shared" ca="1" si="54"/>
        <v>-2160859.0360720046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-2160859.0360720046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-9093.8097482774301</v>
      </c>
      <c r="L658" s="444">
        <f t="shared" ca="1" si="54"/>
        <v>-2191608.149334861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-2191608.149334861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-9221.9310535393324</v>
      </c>
      <c r="L659" s="444">
        <f t="shared" ca="1" si="54"/>
        <v>-2222485.3839029791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-2222485.3839029791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-9350.5861975731586</v>
      </c>
      <c r="L660" s="444">
        <f t="shared" ca="1" si="54"/>
        <v>-2253491.2736151312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-2253491.2736151312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-9479.7774047071252</v>
      </c>
      <c r="L661" s="444">
        <f t="shared" ca="1" si="54"/>
        <v>-2284626.3545344169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-2284626.3545344169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-9609.5069085374816</v>
      </c>
      <c r="L662" s="444">
        <f t="shared" ca="1" si="54"/>
        <v>-2315891.1649575331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-2315891.1649575331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-9739.7769519671328</v>
      </c>
      <c r="L663" s="444">
        <f t="shared" ca="1" si="54"/>
        <v>-2347286.2454240792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-2347286.2454240792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-9870.5897872444093</v>
      </c>
      <c r="L664" s="444">
        <f t="shared" ca="1" si="54"/>
        <v>-2378812.1387259024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-2378812.1387259024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-10001.947676002004</v>
      </c>
      <c r="L665" s="444">
        <f t="shared" ca="1" si="54"/>
        <v>-2410469.3899164833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-2410469.3899164833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-10133.852889296093</v>
      </c>
      <c r="L666" s="444">
        <f t="shared" ca="1" si="54"/>
        <v>-2442258.5463203583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-2442258.5463203583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-10266.307707645572</v>
      </c>
      <c r="L667" s="444">
        <f t="shared" ca="1" si="54"/>
        <v>-2474180.1575425826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-2474180.1575425826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-10399.314421071505</v>
      </c>
      <c r="L668" s="444">
        <f t="shared" ca="1" si="54"/>
        <v>-2506234.7754782331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-2506234.7754782331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-10532.875329136716</v>
      </c>
      <c r="L669" s="444">
        <f t="shared" ca="1" si="54"/>
        <v>-2538422.9543219488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-2538422.9543219488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-10666.992740985532</v>
      </c>
      <c r="L670" s="444">
        <f t="shared" ca="1" si="54"/>
        <v>-2570745.2505775131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-2570745.2505775131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-10801.668975383716</v>
      </c>
      <c r="L671" s="444">
        <f t="shared" ca="1" si="54"/>
        <v>-2603202.2230674755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-2603202.2230674755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-10936.906360758559</v>
      </c>
      <c r="L672" s="444">
        <f t="shared" ca="1" si="54"/>
        <v>-2635794.4329428128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-2635794.4329428128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-11072.707235239131</v>
      </c>
      <c r="L673" s="444">
        <f t="shared" ca="1" si="54"/>
        <v>-2668522.4436926306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-2668522.4436926306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-11209.073946696706</v>
      </c>
      <c r="L674" s="444">
        <f t="shared" ca="1" si="54"/>
        <v>-2701386.8211539062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-2701386.8211539062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-11346.008852785355</v>
      </c>
      <c r="L675" s="444">
        <f t="shared" ca="1" si="54"/>
        <v>-2734388.1335212705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-2734388.1335212705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-11483.514320982706</v>
      </c>
      <c r="L676" s="444">
        <f t="shared" ca="1" si="54"/>
        <v>-2767526.9513568319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-2767526.9513568319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-11621.592728630878</v>
      </c>
      <c r="L677" s="444">
        <f t="shared" ca="1" si="54"/>
        <v>-2800803.8476000419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-2800803.8476000419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-11760.246462977586</v>
      </c>
      <c r="L678" s="444">
        <f t="shared" ca="1" si="54"/>
        <v>-2834219.3975775982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-2834219.3975775982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-11899.477921217403</v>
      </c>
      <c r="L679" s="444">
        <f t="shared" ca="1" si="54"/>
        <v>-2867774.1790133943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-2867774.1790133943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-12039.289510533221</v>
      </c>
      <c r="L680" s="444">
        <f t="shared" ca="1" si="54"/>
        <v>-2901468.7720385063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-2901468.7720385063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-12179.683648137854</v>
      </c>
      <c r="L681" s="444">
        <f t="shared" ca="1" si="54"/>
        <v>-2935303.759201223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-2935303.759201223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-12320.662761315842</v>
      </c>
      <c r="L682" s="444">
        <f t="shared" ca="1" si="54"/>
        <v>-2969279.7254771176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-2969279.7254771176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-12462.229287465401</v>
      </c>
      <c r="L683" s="444">
        <f t="shared" ca="1" si="54"/>
        <v>-3003397.258279162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-3003397.258279162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-12604.385674140587</v>
      </c>
      <c r="L684" s="444">
        <f t="shared" ca="1" si="54"/>
        <v>-3037656.9474678813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-3037656.9474678813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-12747.134379093584</v>
      </c>
      <c r="L685" s="444">
        <f t="shared" ca="1" si="54"/>
        <v>-3072059.3853615536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-3072059.3853615536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-12890.477870317218</v>
      </c>
      <c r="L686" s="444">
        <f t="shared" ca="1" si="54"/>
        <v>-3106605.1667464497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-3106605.1667464497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-13034.418626087619</v>
      </c>
      <c r="L687" s="444">
        <f t="shared" ca="1" si="54"/>
        <v>-3141294.8888871162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-3141294.8888871162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-13178.959135007062</v>
      </c>
      <c r="L688" s="444">
        <f t="shared" ca="1" si="54"/>
        <v>-3176129.1515367022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-3176129.1515367022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-13324.101896047005</v>
      </c>
      <c r="L689" s="444">
        <f t="shared" ca="1" si="54"/>
        <v>-3211108.5569473282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-3211108.5569473282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-13469.849418591279</v>
      </c>
      <c r="L690" s="444">
        <f t="shared" ca="1" si="54"/>
        <v>-3246233.7098804982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-3246233.7098804982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-13616.204222479488</v>
      </c>
      <c r="L691" s="444">
        <f t="shared" ca="1" si="54"/>
        <v>-3281505.2176175565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-3281505.2176175565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-13763.168838050564</v>
      </c>
      <c r="L692" s="444">
        <f t="shared" ca="1" si="54"/>
        <v>-3316923.689970186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-3316923.689970186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-13910.745806186518</v>
      </c>
      <c r="L693" s="444">
        <f t="shared" ca="1" si="54"/>
        <v>-3352489.7392909513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-3352489.7392909513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-14058.937678356375</v>
      </c>
      <c r="L694" s="444">
        <f t="shared" ca="1" si="54"/>
        <v>-3388203.9804838863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-3388203.9804838863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-14207.747016660272</v>
      </c>
      <c r="L695" s="444">
        <f t="shared" ca="1" si="54"/>
        <v>-3424067.0310151256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-3424067.0310151256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-14357.176393873768</v>
      </c>
      <c r="L696" s="444">
        <f t="shared" ca="1" si="54"/>
        <v>-3460079.5109235784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-3460079.5109235784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-14507.228393492322</v>
      </c>
      <c r="L697" s="444">
        <f t="shared" ca="1" si="54"/>
        <v>-3496242.0428316495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-3496242.0428316495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-14657.905609775951</v>
      </c>
      <c r="L698" s="444">
        <f t="shared" ca="1" si="54"/>
        <v>-3532555.2519560042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-3532555.2519560042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-14809.210647794096</v>
      </c>
      <c r="L699" s="444">
        <f t="shared" ca="1" si="54"/>
        <v>-3569019.766118377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-3569019.766118377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-14961.146123470649</v>
      </c>
      <c r="L700" s="444">
        <f t="shared" ca="1" si="54"/>
        <v>-3605636.2157564266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-3605636.2157564266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-15113.714663629189</v>
      </c>
      <c r="L701" s="444">
        <f t="shared" ca="1" si="54"/>
        <v>-3642405.2339346348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-3642405.2339346348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-15266.918906038391</v>
      </c>
      <c r="L702" s="444">
        <f t="shared" ca="1" si="54"/>
        <v>-3679327.4563552518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-3679327.4563552518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-15420.761499457629</v>
      </c>
      <c r="L703" s="444">
        <f t="shared" ca="1" si="54"/>
        <v>-3716403.5213692882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-3716403.5213692882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-15575.245103682781</v>
      </c>
      <c r="L704" s="444">
        <f t="shared" ca="1" si="54"/>
        <v>-3753634.0699875499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-3753634.0699875499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-15730.372389592203</v>
      </c>
      <c r="L705" s="444">
        <f t="shared" ca="1" si="54"/>
        <v>-3791019.745891721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-3791019.745891721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-15886.146039192916</v>
      </c>
      <c r="L706" s="444">
        <f t="shared" ca="1" si="54"/>
        <v>-3828561.1954454929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-3828561.1954454929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-16042.568745666966</v>
      </c>
      <c r="L707" s="444">
        <f t="shared" ca="1" si="54"/>
        <v>-3866259.0677057388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-3866259.0677057388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-16199.64321341799</v>
      </c>
      <c r="L708" s="444">
        <f t="shared" ca="1" si="54"/>
        <v>-3904114.0144337355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-3904114.0144337355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-16357.372158117976</v>
      </c>
      <c r="L709" s="444">
        <f t="shared" ca="1" si="54"/>
        <v>-3942126.6901064324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-3942126.6901064324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-16515.758306754215</v>
      </c>
      <c r="L710" s="444">
        <f t="shared" ca="1" si="54"/>
        <v>-3980297.7519277656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-3980297.7519277656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-16674.804397676435</v>
      </c>
      <c r="L711" s="444">
        <f t="shared" ca="1" si="54"/>
        <v>-4018627.859840021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-4018627.859840021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-16834.513180644164</v>
      </c>
      <c r="L712" s="444">
        <f t="shared" ca="1" si="54"/>
        <v>-4057117.6765352441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-4057117.6765352441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-16994.887416874262</v>
      </c>
      <c r="L713" s="444">
        <f t="shared" ca="1" si="54"/>
        <v>-4095767.867466697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-4095767.867466697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-17155.92987908865</v>
      </c>
      <c r="L714" s="444">
        <f t="shared" ca="1" si="54"/>
        <v>-4134579.1008603643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-4134579.1008603643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-17317.643351562259</v>
      </c>
      <c r="L715" s="444">
        <f t="shared" ca="1" si="54"/>
        <v>-4173552.0477265054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-4173552.0477265054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-17480.030630171183</v>
      </c>
      <c r="L716" s="444">
        <f t="shared" ca="1" si="54"/>
        <v>-4212687.3818712551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-4212687.3818712551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-17643.094522440973</v>
      </c>
      <c r="L717" s="444">
        <f t="shared" ca="1" si="54"/>
        <v>-4251985.7799082743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-4251985.7799082743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-17806.83784759522</v>
      </c>
      <c r="L718" s="444">
        <f t="shared" ca="1" si="54"/>
        <v>-4291447.9212704478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-4291447.9212704478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-17971.263436604277</v>
      </c>
      <c r="L719" s="444">
        <f t="shared" ca="1" si="54"/>
        <v>-4331074.4882216305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-4331074.4882216305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-18136.374132234203</v>
      </c>
      <c r="L720" s="444">
        <f t="shared" ca="1" si="54"/>
        <v>-4370866.1658684434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-4370866.1658684434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-18302.172789095923</v>
      </c>
      <c r="L721" s="444">
        <f t="shared" ca="1" si="54"/>
        <v>-4410823.6421721177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-4410823.6421721177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-18468.662273694568</v>
      </c>
      <c r="L722" s="444">
        <f t="shared" ca="1" si="54"/>
        <v>-4450947.6079603909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-4450947.6079603909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-18635.84546447904</v>
      </c>
      <c r="L723" s="444">
        <f t="shared" ca="1" si="54"/>
        <v>-4491238.7569394484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-4491238.7569394484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-18803.725251891778</v>
      </c>
      <c r="L724" s="444">
        <f t="shared" ca="1" si="54"/>
        <v>-4531697.7857059184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-4531697.7857059184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-18972.304538418735</v>
      </c>
      <c r="L725" s="444">
        <f t="shared" ca="1" si="54"/>
        <v>-4572325.3937589154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-4572325.3937589154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-19141.586238639557</v>
      </c>
      <c r="L726" s="444">
        <f t="shared" ca="1" si="54"/>
        <v>-4613122.2835121332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-4613122.2835121332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-19311.573279277964</v>
      </c>
      <c r="L727" s="444">
        <f t="shared" ca="1" si="54"/>
        <v>-4654089.1603059899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-4654089.1603059899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-19482.268599252369</v>
      </c>
      <c r="L728" s="444">
        <f t="shared" ca="1" si="54"/>
        <v>-4695226.7324198205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-4695226.7324198205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-19653.675149726663</v>
      </c>
      <c r="L729" s="444">
        <f t="shared" ca="1" si="54"/>
        <v>-4736535.7110841256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-4736535.7110841256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-19825.795894161267</v>
      </c>
      <c r="L730" s="444">
        <f t="shared" ca="1" si="54"/>
        <v>-4778016.8104928648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-4778016.8104928648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-19998.633808364346</v>
      </c>
      <c r="L731" s="444">
        <f t="shared" ca="1" si="54"/>
        <v>-4819670.7478158073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-4819670.7478158073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-20172.191880543272</v>
      </c>
      <c r="L732" s="444">
        <f t="shared" ca="1" si="54"/>
        <v>-4861498.2432109294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-4861498.2432109294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-20346.473111356281</v>
      </c>
      <c r="L733" s="444">
        <f t="shared" ca="1" si="54"/>
        <v>-4903500.0198368644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-4903500.0198368644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-20521.480513964343</v>
      </c>
      <c r="L734" s="444">
        <f t="shared" ca="1" si="54"/>
        <v>-4945676.8038654076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-4945676.8038654076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-20697.217114083276</v>
      </c>
      <c r="L735" s="444">
        <f t="shared" ca="1" si="54"/>
        <v>-4988029.3244940694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-4988029.3244940694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-20873.685950036033</v>
      </c>
      <c r="L736" s="444">
        <f t="shared" ca="1" si="54"/>
        <v>-5030558.313958684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-5030558.313958684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-21050.890072805261</v>
      </c>
      <c r="L737" s="444">
        <f t="shared" ca="1" si="54"/>
        <v>-5073264.5075460672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-5073264.5075460672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-21228.832546086021</v>
      </c>
      <c r="L738" s="444">
        <f t="shared" ca="1" si="54"/>
        <v>-5116148.6436067317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-5116148.6436067317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-21407.516446338792</v>
      </c>
      <c r="L739" s="444">
        <f t="shared" ca="1" si="54"/>
        <v>-5159211.463567649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-5159211.463567649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-21586.944862842614</v>
      </c>
      <c r="L740" s="444">
        <f t="shared" ca="1" si="54"/>
        <v>-5202453.71194507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-5202453.71194507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-21767.120897748533</v>
      </c>
      <c r="L741" s="444">
        <f t="shared" ca="1" si="54"/>
        <v>-5245876.1363573968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-5245876.1363573968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-21948.047666133229</v>
      </c>
      <c r="L742" s="444">
        <f t="shared" ca="1" si="54"/>
        <v>-5289479.4875381086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-5289479.4875381086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-22129.728296052861</v>
      </c>
      <c r="L743" s="444">
        <f t="shared" ca="1" si="54"/>
        <v>-5333264.5193487396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-5333264.5193487396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-22312.165928597158</v>
      </c>
      <c r="L744" s="444">
        <f t="shared" ca="1" si="54"/>
        <v>-5377231.9887919156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-5377231.9887919156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-22495.363717943725</v>
      </c>
      <c r="L745" s="444">
        <f t="shared" ca="1" si="54"/>
        <v>-5421382.6560244374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-5421382.6560244374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-22679.324831412567</v>
      </c>
      <c r="L746" s="444">
        <f t="shared" ca="1" si="54"/>
        <v>-5465717.284370428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-5465717.284370428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-22864.052449520859</v>
      </c>
      <c r="L747" s="444">
        <f t="shared" ca="1" si="54"/>
        <v>-5510236.640334527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-5510236.640334527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-23049.549766037941</v>
      </c>
      <c r="L748" s="444">
        <f t="shared" ca="1" si="54"/>
        <v>-5554941.493615143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-5554941.493615143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-23235.819988040505</v>
      </c>
      <c r="L749" s="444">
        <f t="shared" ca="1" si="54"/>
        <v>-5599832.6171177616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-5599832.6171177616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-23422.866335968083</v>
      </c>
      <c r="L750" s="444">
        <f t="shared" ca="1" si="54"/>
        <v>-5644910.7869683085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-5644910.7869683085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-23610.692043678697</v>
      </c>
      <c r="L751" s="444">
        <f t="shared" ca="1" si="54"/>
        <v>-5690176.7825265657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-5690176.7825265657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-23799.300358504766</v>
      </c>
      <c r="L752" s="444">
        <f t="shared" ca="1" si="54"/>
        <v>-5735631.3863996491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-5735631.3863996491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-23988.69454130928</v>
      </c>
      <c r="L753" s="444">
        <f t="shared" ca="1" si="54"/>
        <v>-5781275.3844555365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-5781275.3844555365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-24178.877866542145</v>
      </c>
      <c r="L754" s="444">
        <f t="shared" ca="1" si="54"/>
        <v>-5827109.5658366568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-5827109.5658366568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-24369.853622296814</v>
      </c>
      <c r="L755" s="444">
        <f t="shared" ca="1" si="54"/>
        <v>-5873134.722973532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-5873134.722973532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-24561.625110367127</v>
      </c>
      <c r="L756" s="444">
        <f t="shared" ca="1" si="54"/>
        <v>-5919351.6515984777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-5919351.6515984777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-24754.195646304401</v>
      </c>
      <c r="L757" s="444">
        <f t="shared" ca="1" si="54"/>
        <v>-5965761.1507593608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-5965761.1507593608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-24947.568559474745</v>
      </c>
      <c r="L758" s="444">
        <f t="shared" ca="1" si="54"/>
        <v>-6012364.0228334134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-6012364.0228334134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-25141.747193116633</v>
      </c>
      <c r="L759" s="444">
        <f t="shared" ca="1" si="54"/>
        <v>-6059161.0735411085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-6059161.0735411085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-25336.734904398694</v>
      </c>
      <c r="L760" s="444">
        <f t="shared" ca="1" si="54"/>
        <v>-6106153.111960086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-6106153.111960086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-25532.535064477768</v>
      </c>
      <c r="L761" s="444">
        <f t="shared" ca="1" si="54"/>
        <v>-6153340.9505391419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-6153340.9505391419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-25729.151058557167</v>
      </c>
      <c r="L762" s="444">
        <f t="shared" ca="1" si="54"/>
        <v>-6200725.4051122777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-6200725.4051122777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-25926.586285945232</v>
      </c>
      <c r="L763" s="444">
        <f t="shared" ca="1" si="54"/>
        <v>-6248307.2949128011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-6248307.2949128011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-26124.84416011408</v>
      </c>
      <c r="L764" s="444">
        <f t="shared" ca="1" si="54"/>
        <v>-6296087.4425874939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-6296087.4425874939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-26323.928108758635</v>
      </c>
      <c r="L765" s="444">
        <f t="shared" ca="1" si="54"/>
        <v>-6344066.6742108306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-6344066.6742108306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-26523.841573855869</v>
      </c>
      <c r="L766" s="444">
        <f t="shared" ca="1" si="54"/>
        <v>-6392245.8192992648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-6392245.8192992648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-26724.588011724347</v>
      </c>
      <c r="L767" s="444">
        <f t="shared" ca="1" si="54"/>
        <v>-6440625.7108255671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-6440625.7108255671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-26926.170893083938</v>
      </c>
      <c r="L768" s="444">
        <f t="shared" ca="1" si="54"/>
        <v>-6489207.1852332298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-6489207.1852332298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-27128.593703115868</v>
      </c>
      <c r="L769" s="444">
        <f t="shared" ca="1" si="54"/>
        <v>-6537991.0824509244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-6537991.0824509244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-27331.859941522929</v>
      </c>
      <c r="L770" s="444">
        <f t="shared" ca="1" si="54"/>
        <v>-6586978.2459070254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-6586978.2459070254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-27535.97312259001</v>
      </c>
      <c r="L771" s="444">
        <f t="shared" ca="1" si="54"/>
        <v>-6636169.522544194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-6636169.522544194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-27740.936775244882</v>
      </c>
      <c r="L772" s="444">
        <f t="shared" ca="1" si="54"/>
        <v>-6685565.7628340172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-6685565.7628340172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-27946.754443119153</v>
      </c>
      <c r="L773" s="444">
        <f t="shared" ref="L773:L1027" ca="1" si="80">I773-J773+K773</f>
        <v>-6735167.8207917148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-6735167.8207917148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-28153.429684609557</v>
      </c>
      <c r="L774" s="444">
        <f t="shared" ca="1" si="80"/>
        <v>-6784976.5539909024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-6784976.5539909024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-28360.966072939507</v>
      </c>
      <c r="L775" s="444">
        <f t="shared" ca="1" si="80"/>
        <v>-6834992.8235784201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-6834992.8235784201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-28569.367196220832</v>
      </c>
      <c r="L776" s="444">
        <f t="shared" ca="1" si="80"/>
        <v>-6885217.4942892194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-6885217.4942892194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-28778.636657515821</v>
      </c>
      <c r="L777" s="444">
        <f t="shared" ca="1" si="80"/>
        <v>-6935651.4344613133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-6935651.4344613133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-28988.778074899543</v>
      </c>
      <c r="L778" s="444">
        <f t="shared" ca="1" si="80"/>
        <v>-6986295.5160507914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-6986295.5160507914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-29199.795081522374</v>
      </c>
      <c r="L779" s="444">
        <f t="shared" ca="1" si="80"/>
        <v>-7037150.6146468921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-7037150.6146468921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-29411.691325672793</v>
      </c>
      <c r="L780" s="444">
        <f t="shared" ca="1" si="80"/>
        <v>-7088217.6094871433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-7088217.6094871433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-29624.470470840512</v>
      </c>
      <c r="L781" s="444">
        <f t="shared" ca="1" si="80"/>
        <v>-7139497.3834725618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-7139497.3834725618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-29838.136195779745</v>
      </c>
      <c r="L782" s="444">
        <f t="shared" ca="1" si="80"/>
        <v>-7190990.82318292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-7190990.82318292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-30052.692194572908</v>
      </c>
      <c r="L783" s="444">
        <f t="shared" ca="1" si="80"/>
        <v>-7242698.818892071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-7242698.818892071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-30268.142176694371</v>
      </c>
      <c r="L784" s="444">
        <f t="shared" ca="1" si="80"/>
        <v>-7294622.2645833436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-7294622.2645833436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-30484.48986707467</v>
      </c>
      <c r="L785" s="444">
        <f t="shared" ca="1" si="80"/>
        <v>-7346762.0579649964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-7346762.0579649964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-30701.739006164895</v>
      </c>
      <c r="L786" s="444">
        <f t="shared" ca="1" si="80"/>
        <v>-7399119.1004857393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-7399119.1004857393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-30919.893350001319</v>
      </c>
      <c r="L787" s="444">
        <f t="shared" ca="1" si="80"/>
        <v>-7451694.2973503191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-7451694.2973503191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-31138.956670270411</v>
      </c>
      <c r="L788" s="444">
        <f t="shared" ca="1" si="80"/>
        <v>-7504488.5575351678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-7504488.5575351678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-31358.932754373942</v>
      </c>
      <c r="L789" s="444">
        <f t="shared" ca="1" si="80"/>
        <v>-7557502.7938041203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-7557502.7938041203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-31579.825405494576</v>
      </c>
      <c r="L790" s="444">
        <f t="shared" ca="1" si="80"/>
        <v>-7610737.922724193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-7610737.922724193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-31801.638442661548</v>
      </c>
      <c r="L791" s="444">
        <f t="shared" ca="1" si="80"/>
        <v>-7664194.864681433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-7664194.864681433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-32024.375700816709</v>
      </c>
      <c r="L792" s="444">
        <f t="shared" ca="1" si="80"/>
        <v>-7717874.5438968278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-7717874.5438968278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-32248.041030880853</v>
      </c>
      <c r="L793" s="444">
        <f t="shared" ca="1" si="80"/>
        <v>-7771777.8884422872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-7771777.8884422872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-32472.638299820272</v>
      </c>
      <c r="L794" s="444">
        <f t="shared" ca="1" si="80"/>
        <v>-7825905.8302566856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-7825905.8302566856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-32698.171390713596</v>
      </c>
      <c r="L795" s="444">
        <f t="shared" ca="1" si="80"/>
        <v>-7880259.3051619772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-7880259.3051619772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-32924.644202818978</v>
      </c>
      <c r="L796" s="444">
        <f t="shared" ca="1" si="80"/>
        <v>-7934839.2528793747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-7934839.2528793747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-33152.06065164147</v>
      </c>
      <c r="L797" s="444">
        <f t="shared" ca="1" si="80"/>
        <v>-7989646.6170455944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-7989646.6170455944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-33380.424669000713</v>
      </c>
      <c r="L798" s="444">
        <f t="shared" ca="1" si="80"/>
        <v>-8044682.3452291731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-8044682.3452291731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-33609.740203098962</v>
      </c>
      <c r="L799" s="444">
        <f t="shared" ca="1" si="80"/>
        <v>-8099947.3889468508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-8099947.3889468508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-33840.011218589287</v>
      </c>
      <c r="L800" s="444">
        <f t="shared" ca="1" si="80"/>
        <v>-8155442.7036800189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-8155442.7036800189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-34071.241696644152</v>
      </c>
      <c r="L801" s="444">
        <f t="shared" ca="1" si="80"/>
        <v>-8211169.2488912418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-8211169.2488912418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-34303.435635024252</v>
      </c>
      <c r="L802" s="444">
        <f t="shared" ca="1" si="80"/>
        <v>-8267127.9880408449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-8267127.9880408449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-34536.597048147596</v>
      </c>
      <c r="L803" s="444">
        <f t="shared" ca="1" si="80"/>
        <v>-8323319.8886035709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-8323319.8886035709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-34770.729967158957</v>
      </c>
      <c r="L804" s="444">
        <f t="shared" ca="1" si="80"/>
        <v>-8379745.9220853085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-8379745.9220853085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-35005.838439999527</v>
      </c>
      <c r="L805" s="444">
        <f t="shared" ca="1" si="80"/>
        <v>-8436407.064039886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-8436407.064039886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-35241.926531476936</v>
      </c>
      <c r="L806" s="444">
        <f t="shared" ca="1" si="80"/>
        <v>-8493304.2940859422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-8493304.2940859422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-35478.998323335509</v>
      </c>
      <c r="L807" s="444">
        <f t="shared" ca="1" si="80"/>
        <v>-8550438.5959238578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-8550438.5959238578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-35717.057914326819</v>
      </c>
      <c r="L808" s="444">
        <f t="shared" ca="1" si="80"/>
        <v>-8607810.957352763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-8607810.957352763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-35956.109420280591</v>
      </c>
      <c r="L809" s="444">
        <f t="shared" ca="1" si="80"/>
        <v>-8665422.3702876233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-8665422.3702876233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-36196.156974175843</v>
      </c>
      <c r="L810" s="444">
        <f t="shared" ca="1" si="80"/>
        <v>-8723273.8307763785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-8723273.8307763785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-36437.204726212323</v>
      </c>
      <c r="L811" s="444">
        <f t="shared" ca="1" si="80"/>
        <v>-8781366.3390171696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-8781366.3390171696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-36679.256843882285</v>
      </c>
      <c r="L812" s="444">
        <f t="shared" ca="1" si="80"/>
        <v>-8839700.8993756305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-8839700.8993756305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-36922.317512042544</v>
      </c>
      <c r="L813" s="444">
        <f t="shared" ca="1" si="80"/>
        <v>-8898278.5204022527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-8898278.5204022527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-37166.390932986797</v>
      </c>
      <c r="L814" s="444">
        <f t="shared" ca="1" si="80"/>
        <v>-8957100.2148498185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-8957100.2148498185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-37411.481326518326</v>
      </c>
      <c r="L815" s="444">
        <f t="shared" ca="1" si="80"/>
        <v>-9016166.9996909164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-9016166.9996909164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-37657.592930022896</v>
      </c>
      <c r="L816" s="444">
        <f t="shared" ca="1" si="80"/>
        <v>-9075479.8961355183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-9075479.8961355183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-37904.729998542076</v>
      </c>
      <c r="L817" s="444">
        <f t="shared" ca="1" si="80"/>
        <v>-9135039.9296486396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-9135039.9296486396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-38152.896804846743</v>
      </c>
      <c r="L818" s="444">
        <f t="shared" ca="1" si="80"/>
        <v>-9194848.1299680658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-9194848.1299680658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-38402.097639511019</v>
      </c>
      <c r="L819" s="444">
        <f t="shared" ca="1" si="80"/>
        <v>-9254905.5311221555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-9254905.5311221555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-38652.336810986395</v>
      </c>
      <c r="L820" s="444">
        <f t="shared" ca="1" si="80"/>
        <v>-9315213.1714477204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-9315213.1714477204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-38903.618645676252</v>
      </c>
      <c r="L821" s="444">
        <f t="shared" ca="1" si="80"/>
        <v>-9375772.0936079752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-9375772.0936079752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-39155.947488010643</v>
      </c>
      <c r="L822" s="444">
        <f t="shared" ca="1" si="80"/>
        <v>-9436583.3446105644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-9436583.3446105644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-39409.327700521433</v>
      </c>
      <c r="L823" s="444">
        <f t="shared" ca="1" si="80"/>
        <v>-9497647.9758256655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-9497647.9758256655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-39663.763663917685</v>
      </c>
      <c r="L824" s="444">
        <f t="shared" ca="1" si="80"/>
        <v>-9558967.0430041626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-9558967.0430041626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-39919.259777161424</v>
      </c>
      <c r="L825" s="444">
        <f t="shared" ca="1" si="80"/>
        <v>-9620541.6062959041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-9620541.6062959041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-40175.820457543683</v>
      </c>
      <c r="L826" s="444">
        <f t="shared" ca="1" si="80"/>
        <v>-9682372.7302680276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-9682372.7302680276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-40433.450140760862</v>
      </c>
      <c r="L827" s="444">
        <f t="shared" ca="1" si="80"/>
        <v>-9744461.4839233682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-9744461.4839233682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-40692.15328099145</v>
      </c>
      <c r="L828" s="444">
        <f t="shared" ca="1" si="80"/>
        <v>-9806808.9407189395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-9806808.9407189395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-40951.934350972995</v>
      </c>
      <c r="L829" s="444">
        <f t="shared" ca="1" si="80"/>
        <v>-9869416.1785844918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-9869416.1785844918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-41212.797842079461</v>
      </c>
      <c r="L830" s="444">
        <f t="shared" ca="1" si="80"/>
        <v>-9932284.2799411509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-9932284.2799411509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-41474.748264398877</v>
      </c>
      <c r="L831" s="444">
        <f t="shared" ca="1" si="80"/>
        <v>-9995414.3317201287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-9995414.3317201287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-41737.790146811283</v>
      </c>
      <c r="L832" s="444">
        <f t="shared" ca="1" si="80"/>
        <v>-10058807.425381519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-10058807.425381519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-42001.928037067075</v>
      </c>
      <c r="L833" s="444">
        <f t="shared" ca="1" si="80"/>
        <v>-10122464.656933166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-10122464.656933166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-42267.166501865606</v>
      </c>
      <c r="L834" s="444">
        <f t="shared" ca="1" si="80"/>
        <v>-10186387.12694961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-10186387.12694961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-42533.510126934125</v>
      </c>
      <c r="L835" s="444">
        <f t="shared" ca="1" si="80"/>
        <v>-10250575.940591123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-10250575.940591123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-42800.963517107091</v>
      </c>
      <c r="L836" s="444">
        <f t="shared" ca="1" si="80"/>
        <v>-10315032.207622809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-10315032.207622809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-43069.531296405788</v>
      </c>
      <c r="L837" s="444">
        <f t="shared" ca="1" si="80"/>
        <v>-10379757.042433795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-10379757.042433795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-43339.218108118221</v>
      </c>
      <c r="L838" s="444">
        <f t="shared" ca="1" si="80"/>
        <v>-10444751.564056491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-10444751.564056491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-43610.028614879462</v>
      </c>
      <c r="L839" s="444">
        <f t="shared" ca="1" si="80"/>
        <v>-10510016.896185949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-10510016.896185949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-43881.967498752201</v>
      </c>
      <c r="L840" s="444">
        <f t="shared" ca="1" si="80"/>
        <v>-10575554.16719928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-10575554.16719928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-44155.039461307744</v>
      </c>
      <c r="L841" s="444">
        <f t="shared" ca="1" si="80"/>
        <v>-10641364.510175167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-10641364.510175167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-44429.249223707273</v>
      </c>
      <c r="L842" s="444">
        <f t="shared" ca="1" si="80"/>
        <v>-10707449.062913453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-10707449.062913453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-44704.601526783466</v>
      </c>
      <c r="L843" s="444">
        <f t="shared" ca="1" si="80"/>
        <v>-10773808.967954816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-10773808.967954816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-44981.101131122479</v>
      </c>
      <c r="L844" s="444">
        <f t="shared" ca="1" si="80"/>
        <v>-10840445.372600518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-10840445.372600518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-45258.75281714624</v>
      </c>
      <c r="L845" s="444">
        <f t="shared" ca="1" si="80"/>
        <v>-10907359.428932244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-10907359.428932244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-45537.561385195098</v>
      </c>
      <c r="L846" s="444">
        <f t="shared" ca="1" si="80"/>
        <v>-10974552.293832019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-10974552.293832019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-45817.531655610823</v>
      </c>
      <c r="L847" s="444">
        <f t="shared" ca="1" si="80"/>
        <v>-11042025.12900221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-11042025.12900221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-46098.668468819953</v>
      </c>
      <c r="L848" s="444">
        <f t="shared" ca="1" si="80"/>
        <v>-11109779.100985609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-11109779.100985609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-46380.976685417452</v>
      </c>
      <c r="L849" s="444">
        <f t="shared" ca="1" si="80"/>
        <v>-11177815.381185606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-11177815.381185606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-46664.461186250774</v>
      </c>
      <c r="L850" s="444">
        <f t="shared" ca="1" si="80"/>
        <v>-11246135.145886436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-11246135.145886436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-46949.126872504232</v>
      </c>
      <c r="L851" s="444">
        <f t="shared" ca="1" si="80"/>
        <v>-11314739.57627352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-11314739.57627352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-47234.978665783747</v>
      </c>
      <c r="L852" s="444">
        <f t="shared" ca="1" si="80"/>
        <v>-11383629.858453883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-11383629.858453883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-47522.021508201928</v>
      </c>
      <c r="L853" s="444">
        <f t="shared" ca="1" si="80"/>
        <v>-11452807.183476664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-11452807.183476664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-47810.260362463516</v>
      </c>
      <c r="L854" s="444">
        <f t="shared" ca="1" si="80"/>
        <v>-11522272.747353707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-11522272.747353707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-48099.700211951189</v>
      </c>
      <c r="L855" s="444">
        <f t="shared" ca="1" si="80"/>
        <v>-11592027.751080237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-11592027.751080237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-48390.346060811738</v>
      </c>
      <c r="L856" s="444">
        <f t="shared" ca="1" si="80"/>
        <v>-11662073.400655629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-11662073.400655629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-48682.202934042536</v>
      </c>
      <c r="L857" s="444">
        <f t="shared" ca="1" si="80"/>
        <v>-11732410.90710425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-11732410.90710425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-48975.275877578453</v>
      </c>
      <c r="L858" s="444">
        <f t="shared" ca="1" si="80"/>
        <v>-11803041.486496408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-11803041.486496408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-49269.569958379114</v>
      </c>
      <c r="L859" s="444">
        <f t="shared" ca="1" si="80"/>
        <v>-11873966.359969366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-11873966.359969366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-49565.090264516439</v>
      </c>
      <c r="L860" s="444">
        <f t="shared" ca="1" si="80"/>
        <v>-11945186.753748462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-11945186.753748462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-49861.84190526267</v>
      </c>
      <c r="L861" s="444">
        <f t="shared" ca="1" si="80"/>
        <v>-12016703.899168303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-12016703.899168303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-50159.830011178674</v>
      </c>
      <c r="L862" s="444">
        <f t="shared" ca="1" si="80"/>
        <v>-12088519.03269406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-12088519.03269406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-50459.059734202667</v>
      </c>
      <c r="L863" s="444">
        <f t="shared" ca="1" si="80"/>
        <v>-12160633.395942843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-12160633.395942843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-50759.536247739255</v>
      </c>
      <c r="L864" s="444">
        <f t="shared" ca="1" si="80"/>
        <v>-12233048.235705161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-12233048.235705161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-51061.264746748922</v>
      </c>
      <c r="L865" s="444">
        <f t="shared" ca="1" si="80"/>
        <v>-12305764.803966491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-12305764.803966491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-51364.250447837789</v>
      </c>
      <c r="L866" s="444">
        <f t="shared" ca="1" si="80"/>
        <v>-12378784.357928907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-12378784.357928907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-51668.498589347859</v>
      </c>
      <c r="L867" s="444">
        <f t="shared" ca="1" si="80"/>
        <v>-12452108.160032835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-12452108.160032835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-51974.014431447562</v>
      </c>
      <c r="L868" s="444">
        <f t="shared" ca="1" si="80"/>
        <v>-12525737.477978861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-12525737.477978861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-52280.803256222665</v>
      </c>
      <c r="L869" s="444">
        <f t="shared" ca="1" si="80"/>
        <v>-12599673.584749663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-12599673.584749663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-52588.870367767675</v>
      </c>
      <c r="L870" s="444">
        <f t="shared" ca="1" si="80"/>
        <v>-12673917.75863201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-12673917.75863201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-52898.221092277454</v>
      </c>
      <c r="L871" s="444">
        <f t="shared" ca="1" si="80"/>
        <v>-12748471.283238867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-12748471.283238867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-53208.860778139358</v>
      </c>
      <c r="L872" s="444">
        <f t="shared" ca="1" si="80"/>
        <v>-12823335.447531587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-12823335.447531587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-53520.794796025693</v>
      </c>
      <c r="L873" s="444">
        <f t="shared" ca="1" si="80"/>
        <v>-12898511.545842191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-12898511.545842191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-53834.028538986546</v>
      </c>
      <c r="L874" s="444">
        <f t="shared" ca="1" si="80"/>
        <v>-12974000.877895758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-12974000.877895758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-54148.56742254307</v>
      </c>
      <c r="L875" s="444">
        <f t="shared" ca="1" si="80"/>
        <v>-13049804.74883288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-13049804.74883288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-54464.416884781087</v>
      </c>
      <c r="L876" s="444">
        <f t="shared" ca="1" si="80"/>
        <v>-13125924.469232241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-13125924.469232241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-54781.582386445079</v>
      </c>
      <c r="L877" s="444">
        <f t="shared" ca="1" si="80"/>
        <v>-13202361.355133265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-13202361.355133265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-55100.06941103268</v>
      </c>
      <c r="L878" s="444">
        <f t="shared" ca="1" si="80"/>
        <v>-13279116.728058876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-13279116.728058876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-55419.88346488939</v>
      </c>
      <c r="L879" s="444">
        <f t="shared" ca="1" si="80"/>
        <v>-13356191.915038345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-13356191.915038345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-55741.030077303854</v>
      </c>
      <c r="L880" s="444">
        <f t="shared" ca="1" si="80"/>
        <v>-13433588.248630229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-13433588.248630229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-56063.514800603363</v>
      </c>
      <c r="L881" s="444">
        <f t="shared" ca="1" si="80"/>
        <v>-13511307.066945411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-13511307.066945411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-56387.343210249957</v>
      </c>
      <c r="L882" s="444">
        <f t="shared" ca="1" si="80"/>
        <v>-13589349.713670241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-13589349.713670241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-56712.52090493674</v>
      </c>
      <c r="L883" s="444">
        <f t="shared" ca="1" si="80"/>
        <v>-13667717.538089756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-13667717.538089756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-57039.053506684737</v>
      </c>
      <c r="L884" s="444">
        <f t="shared" ca="1" si="80"/>
        <v>-13746411.895111021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-13746411.895111021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-57366.946660939997</v>
      </c>
      <c r="L885" s="444">
        <f t="shared" ca="1" si="80"/>
        <v>-13825434.14528654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-13825434.14528654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-57696.206036671319</v>
      </c>
      <c r="L886" s="444">
        <f t="shared" ca="1" si="80"/>
        <v>-13904785.654837791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-13904785.654837791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-58026.837326468209</v>
      </c>
      <c r="L887" s="444">
        <f t="shared" ca="1" si="80"/>
        <v>-13984467.795678839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-13984467.795678839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-58358.846246639245</v>
      </c>
      <c r="L888" s="444">
        <f t="shared" ca="1" si="80"/>
        <v>-14064481.945440058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-14064481.945440058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-58692.238537310979</v>
      </c>
      <c r="L889" s="444">
        <f t="shared" ca="1" si="80"/>
        <v>-14144829.487491949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-14144829.487491949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-59027.0199625272</v>
      </c>
      <c r="L890" s="444">
        <f t="shared" ca="1" si="80"/>
        <v>-14225511.810969055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-14225511.810969055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-59363.196310348474</v>
      </c>
      <c r="L891" s="444">
        <f t="shared" ca="1" si="80"/>
        <v>-14306530.310793983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-14306530.310793983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-59700.773392952338</v>
      </c>
      <c r="L892" s="444">
        <f t="shared" ca="1" si="80"/>
        <v>-14387886.387701515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-14387886.387701515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-60039.757046733728</v>
      </c>
      <c r="L893" s="444">
        <f t="shared" ca="1" si="80"/>
        <v>-14469581.448262827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-14469581.448262827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-60380.15313240586</v>
      </c>
      <c r="L894" s="444">
        <f t="shared" ca="1" si="80"/>
        <v>-14551616.904909812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-14551616.904909812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-60721.967535101627</v>
      </c>
      <c r="L895" s="444">
        <f t="shared" ca="1" si="80"/>
        <v>-14633994.175959492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-14633994.175959492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-61065.20616447529</v>
      </c>
      <c r="L896" s="444">
        <f t="shared" ca="1" si="80"/>
        <v>-14716714.685638547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-14716714.685638547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-61409.874954804698</v>
      </c>
      <c r="L897" s="444">
        <f t="shared" ca="1" si="80"/>
        <v>-14799779.864107931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-14799779.864107931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-61755.979865093796</v>
      </c>
      <c r="L898" s="444">
        <f t="shared" ca="1" si="80"/>
        <v>-14883191.147487605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-14883191.147487605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-62103.52687917577</v>
      </c>
      <c r="L899" s="444">
        <f t="shared" ca="1" si="80"/>
        <v>-14966949.977881361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-14966949.977881361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-62452.522005816405</v>
      </c>
      <c r="L900" s="444">
        <f t="shared" ca="1" si="80"/>
        <v>-15051057.803401757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-15051057.803401757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-62802.97127881807</v>
      </c>
      <c r="L901" s="444">
        <f t="shared" ca="1" si="80"/>
        <v>-15135516.078195155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-15135516.078195155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-63154.880757123894</v>
      </c>
      <c r="L902" s="444">
        <f t="shared" ca="1" si="80"/>
        <v>-15220326.262466857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-15220326.262466857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-63508.256524922654</v>
      </c>
      <c r="L903" s="444">
        <f t="shared" ca="1" si="80"/>
        <v>-15305489.822506359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-15305489.822506359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-63863.104691753899</v>
      </c>
      <c r="L904" s="444">
        <f t="shared" ca="1" si="80"/>
        <v>-15391008.230712691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-15391008.230712691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-64219.431392613631</v>
      </c>
      <c r="L905" s="444">
        <f t="shared" ca="1" si="80"/>
        <v>-15476882.965619884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-15476882.965619884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-64577.24278806027</v>
      </c>
      <c r="L906" s="444">
        <f t="shared" ca="1" si="80"/>
        <v>-15563115.511922523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-15563115.511922523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-64936.545064321261</v>
      </c>
      <c r="L907" s="444">
        <f t="shared" ca="1" si="80"/>
        <v>-15649707.360501423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-15649707.360501423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-65297.344433400009</v>
      </c>
      <c r="L908" s="444">
        <f t="shared" ca="1" si="80"/>
        <v>-15736660.008449404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-15736660.008449404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-65659.647133183258</v>
      </c>
      <c r="L909" s="444">
        <f t="shared" ca="1" si="80"/>
        <v>-15823974.959097166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-15823974.959097166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-66023.459427548936</v>
      </c>
      <c r="L910" s="444">
        <f t="shared" ca="1" si="80"/>
        <v>-15911653.722039293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-15911653.722039293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-66388.787606474463</v>
      </c>
      <c r="L911" s="444">
        <f t="shared" ca="1" si="80"/>
        <v>-15999697.813160347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-15999697.813160347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-66755.637986145535</v>
      </c>
      <c r="L912" s="444">
        <f t="shared" ca="1" si="80"/>
        <v>-16088108.754661072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-16088108.754661072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-67124.01690906522</v>
      </c>
      <c r="L913" s="444">
        <f t="shared" ca="1" si="80"/>
        <v>-16176888.075084716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-16176888.075084716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-67493.930744163736</v>
      </c>
      <c r="L914" s="444">
        <f t="shared" ca="1" si="80"/>
        <v>-16266037.309343459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-16266037.309343459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-67865.385886908494</v>
      </c>
      <c r="L915" s="444">
        <f t="shared" ca="1" si="80"/>
        <v>-16355557.998744946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-16355557.998744946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-68238.388759414695</v>
      </c>
      <c r="L916" s="444">
        <f t="shared" ca="1" si="80"/>
        <v>-16445451.691018941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-16445451.691018941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-68612.945810556339</v>
      </c>
      <c r="L917" s="444">
        <f t="shared" ca="1" si="80"/>
        <v>-16535719.940344077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-16535719.940344077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-68989.063516077731</v>
      </c>
      <c r="L918" s="444">
        <f t="shared" ca="1" si="80"/>
        <v>-16626364.307374734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-16626364.307374734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-69366.748378705481</v>
      </c>
      <c r="L919" s="444">
        <f t="shared" ca="1" si="80"/>
        <v>-16717386.359268019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-16717386.359268019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-69746.006928260831</v>
      </c>
      <c r="L920" s="444">
        <f t="shared" ca="1" si="80"/>
        <v>-16808787.66971086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-16808787.66971086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-70126.845721772654</v>
      </c>
      <c r="L921" s="444">
        <f t="shared" ca="1" si="80"/>
        <v>-16900569.818947211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-16900569.818947211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-70509.271343590779</v>
      </c>
      <c r="L922" s="444">
        <f t="shared" ca="1" si="80"/>
        <v>-16992734.393805381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-16992734.393805381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-70893.290405499822</v>
      </c>
      <c r="L923" s="444">
        <f t="shared" ca="1" si="80"/>
        <v>-17085282.987725459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-17085282.987725459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-71278.909546833485</v>
      </c>
      <c r="L924" s="444">
        <f t="shared" ca="1" si="80"/>
        <v>-17178217.20078687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-17178217.20078687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-71666.135434589363</v>
      </c>
      <c r="L925" s="444">
        <f t="shared" ca="1" si="80"/>
        <v>-17271538.639736038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-17271538.639736038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-72054.974763544233</v>
      </c>
      <c r="L926" s="444">
        <f t="shared" ca="1" si="80"/>
        <v>-17365248.918014158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-17365248.918014158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-72445.434256369728</v>
      </c>
      <c r="L927" s="444">
        <f t="shared" ca="1" si="80"/>
        <v>-17459349.655785106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-17459349.655785106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-72837.520663748684</v>
      </c>
      <c r="L928" s="444">
        <f t="shared" ca="1" si="80"/>
        <v>-17553842.479963433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-17553842.479963433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-73231.240764491711</v>
      </c>
      <c r="L929" s="444">
        <f t="shared" ca="1" si="80"/>
        <v>-17648729.024242502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-17648729.024242502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-73626.601365654496</v>
      </c>
      <c r="L930" s="444">
        <f t="shared" ca="1" si="80"/>
        <v>-17744010.929122735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-17744010.929122735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-74023.609302655474</v>
      </c>
      <c r="L931" s="444">
        <f t="shared" ca="1" si="80"/>
        <v>-17839689.841939967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-17839689.841939967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-74422.271439393939</v>
      </c>
      <c r="L932" s="444">
        <f t="shared" ca="1" si="80"/>
        <v>-17935767.416893937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-17935767.416893937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-74822.594668368809</v>
      </c>
      <c r="L933" s="444">
        <f t="shared" ca="1" si="80"/>
        <v>-18032245.315076884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-18032245.315076884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-75224.585910797759</v>
      </c>
      <c r="L934" s="444">
        <f t="shared" ca="1" si="80"/>
        <v>-18129125.204502258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-18129125.204502258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-75628.25211673681</v>
      </c>
      <c r="L935" s="444">
        <f t="shared" ca="1" si="80"/>
        <v>-18226408.760133572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-18226408.760133572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-76033.600265200628</v>
      </c>
      <c r="L936" s="444">
        <f t="shared" ca="1" si="80"/>
        <v>-18324097.663913351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-18324097.663913351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-76440.637364283029</v>
      </c>
      <c r="L937" s="444">
        <f t="shared" ca="1" si="80"/>
        <v>-18422193.604792211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-18422193.604792211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-76849.370451278286</v>
      </c>
      <c r="L938" s="444">
        <f t="shared" ca="1" si="80"/>
        <v>-18520698.278758068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-18520698.278758068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-77259.806592802692</v>
      </c>
      <c r="L939" s="444">
        <f t="shared" ca="1" si="80"/>
        <v>-18619613.388865449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-18619613.388865449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-77671.952884916769</v>
      </c>
      <c r="L940" s="444">
        <f t="shared" ca="1" si="80"/>
        <v>-18718940.645264942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-18718940.645264942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-78085.816453248</v>
      </c>
      <c r="L941" s="444">
        <f t="shared" ca="1" si="80"/>
        <v>-18818681.765232768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-18818681.765232768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-78501.404453113937</v>
      </c>
      <c r="L942" s="444">
        <f t="shared" ca="1" si="80"/>
        <v>-18918838.473200459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-18918838.473200459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-78918.724069645978</v>
      </c>
      <c r="L943" s="444">
        <f t="shared" ca="1" si="80"/>
        <v>-19019412.500784684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-19019412.500784684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-79337.782517913583</v>
      </c>
      <c r="L944" s="444">
        <f t="shared" ca="1" si="80"/>
        <v>-19120405.586817175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-19120405.586817175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-79758.587043048974</v>
      </c>
      <c r="L945" s="444">
        <f t="shared" ca="1" si="80"/>
        <v>-19221819.477374803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-19221819.477374803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-80181.144920372419</v>
      </c>
      <c r="L946" s="444">
        <f t="shared" ca="1" si="80"/>
        <v>-19323655.925809752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-19323655.925809752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-80605.463455518038</v>
      </c>
      <c r="L947" s="444">
        <f t="shared" ca="1" si="80"/>
        <v>-19425916.692779846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-19425916.692779846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-81031.549984560101</v>
      </c>
      <c r="L948" s="444">
        <f t="shared" ca="1" si="80"/>
        <v>-19528603.546278983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-19528603.546278983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-81459.411874139842</v>
      </c>
      <c r="L949" s="444">
        <f t="shared" ca="1" si="80"/>
        <v>-19631718.261667702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-19631718.261667702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-81889.056521592836</v>
      </c>
      <c r="L950" s="444">
        <f t="shared" ca="1" si="80"/>
        <v>-19735262.621703874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-19735262.621703874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-82320.491355076883</v>
      </c>
      <c r="L951" s="444">
        <f t="shared" ca="1" si="80"/>
        <v>-19839238.416573528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-19839238.416573528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-82753.723833700438</v>
      </c>
      <c r="L952" s="444">
        <f t="shared" ca="1" si="80"/>
        <v>-19943647.443921804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-19943647.443921804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-83188.761447651588</v>
      </c>
      <c r="L953" s="444">
        <f t="shared" ca="1" si="80"/>
        <v>-20048491.508884035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-20048491.508884035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-83625.611718327549</v>
      </c>
      <c r="L954" s="444">
        <f t="shared" ca="1" si="80"/>
        <v>-20153772.424116939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-20153772.424116939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-84064.282198464658</v>
      </c>
      <c r="L955" s="444">
        <f t="shared" ca="1" si="80"/>
        <v>-20259492.009829983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-20259492.009829983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-84504.780472269005</v>
      </c>
      <c r="L956" s="444">
        <f t="shared" ca="1" si="80"/>
        <v>-20365652.093816828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-20365652.093816828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-84947.114155547519</v>
      </c>
      <c r="L957" s="444">
        <f t="shared" ca="1" si="80"/>
        <v>-20472254.511486951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-20472254.511486951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-85391.290895839702</v>
      </c>
      <c r="L958" s="444">
        <f t="shared" ca="1" si="80"/>
        <v>-20579301.105897367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-20579301.105897367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-85837.318372549766</v>
      </c>
      <c r="L959" s="444">
        <f t="shared" ca="1" si="80"/>
        <v>-20686793.727784496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-20686793.727784496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-86285.204297079472</v>
      </c>
      <c r="L960" s="444">
        <f t="shared" ca="1" si="80"/>
        <v>-20794734.235596154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-20794734.235596154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-86734.956412961386</v>
      </c>
      <c r="L961" s="444">
        <f t="shared" ca="1" si="80"/>
        <v>-20903124.495523691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-20903124.495523691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-87186.582495992785</v>
      </c>
      <c r="L962" s="444">
        <f t="shared" ca="1" si="80"/>
        <v>-21011966.38153426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-21011966.38153426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-87640.090354370157</v>
      </c>
      <c r="L963" s="444">
        <f t="shared" ca="1" si="80"/>
        <v>-21121261.775403209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-21121261.775403209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-88095.487828824116</v>
      </c>
      <c r="L964" s="444">
        <f t="shared" ca="1" si="80"/>
        <v>-21231012.566746611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-21231012.566746611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-88552.782792754952</v>
      </c>
      <c r="L965" s="444">
        <f t="shared" ca="1" si="80"/>
        <v>-21341220.653053943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-21341220.653053943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-89011.983152368834</v>
      </c>
      <c r="L966" s="444">
        <f t="shared" ca="1" si="80"/>
        <v>-21451887.939720888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-21451887.939720888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-89473.096846814442</v>
      </c>
      <c r="L967" s="444">
        <f t="shared" ca="1" si="80"/>
        <v>-21563016.34008228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-21563016.34008228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-89936.131848320234</v>
      </c>
      <c r="L968" s="444">
        <f t="shared" ca="1" si="80"/>
        <v>-21674607.775445178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-21674607.775445178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-90401.096162332309</v>
      </c>
      <c r="L969" s="444">
        <f t="shared" ca="1" si="80"/>
        <v>-21786664.17512209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-21786664.17512209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-90867.997827652784</v>
      </c>
      <c r="L970" s="444">
        <f t="shared" ca="1" si="80"/>
        <v>-21899187.47646432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-21899187.47646432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-91336.844916578731</v>
      </c>
      <c r="L971" s="444">
        <f t="shared" ca="1" si="80"/>
        <v>-22012179.624895476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-22012179.624895476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-91807.645535041884</v>
      </c>
      <c r="L972" s="444">
        <f t="shared" ca="1" si="80"/>
        <v>-22125642.573945094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-22125642.573945094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-92280.407822748632</v>
      </c>
      <c r="L973" s="444">
        <f t="shared" ca="1" si="80"/>
        <v>-22239578.285282418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-22239578.285282418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-92755.139953320817</v>
      </c>
      <c r="L974" s="444">
        <f t="shared" ca="1" si="80"/>
        <v>-22353988.728750315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-22353988.728750315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-93231.850134437045</v>
      </c>
      <c r="L975" s="444">
        <f t="shared" ca="1" si="80"/>
        <v>-22468875.882399328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-22468875.882399328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-93710.546607974611</v>
      </c>
      <c r="L976" s="444">
        <f t="shared" ca="1" si="80"/>
        <v>-22584241.73252188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-22584241.73252188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-94191.237650151903</v>
      </c>
      <c r="L977" s="444">
        <f t="shared" ca="1" si="80"/>
        <v>-22700088.27368661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-22700088.27368661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-94673.931571671608</v>
      </c>
      <c r="L978" s="444">
        <f t="shared" ca="1" si="80"/>
        <v>-22816417.508772857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-22816417.508772857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-95158.636717864312</v>
      </c>
      <c r="L979" s="444">
        <f t="shared" ca="1" si="80"/>
        <v>-22933231.449005298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-22933231.449005298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-95645.361468832809</v>
      </c>
      <c r="L980" s="444">
        <f t="shared" ca="1" si="80"/>
        <v>-23050532.113988709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-23050532.113988709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-96134.114239597024</v>
      </c>
      <c r="L981" s="444">
        <f t="shared" ca="1" si="80"/>
        <v>-23168321.531742882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-23168321.531742882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-96624.903480239416</v>
      </c>
      <c r="L982" s="444">
        <f t="shared" ca="1" si="80"/>
        <v>-23286601.738737699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-23286601.738737699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-97117.737676051154</v>
      </c>
      <c r="L983" s="444">
        <f t="shared" ca="1" si="80"/>
        <v>-23405374.779928327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-23405374.779928327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-97612.625347678768</v>
      </c>
      <c r="L984" s="444">
        <f t="shared" ca="1" si="80"/>
        <v>-23524642.708790582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-23524642.708790582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-98109.575051271502</v>
      </c>
      <c r="L985" s="444">
        <f t="shared" ca="1" si="80"/>
        <v>-23644407.58735643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-23644407.58735643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-98608.595378629194</v>
      </c>
      <c r="L986" s="444">
        <f t="shared" ca="1" si="80"/>
        <v>-23764671.486249637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-23764671.486249637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-99109.69495735089</v>
      </c>
      <c r="L987" s="444">
        <f t="shared" ca="1" si="80"/>
        <v>-23885436.484721564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-23885436.484721564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-99612.882450983918</v>
      </c>
      <c r="L988" s="444">
        <f t="shared" ca="1" si="80"/>
        <v>-24006704.670687124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-24006704.670687124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-100118.16655917375</v>
      </c>
      <c r="L989" s="444">
        <f t="shared" ca="1" si="80"/>
        <v>-24128478.140760876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-24128478.140760876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-100625.55601781439</v>
      </c>
      <c r="L990" s="444">
        <f t="shared" ca="1" si="80"/>
        <v>-24250759.00029327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-24250759.00029327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-101135.05959919936</v>
      </c>
      <c r="L991" s="444">
        <f t="shared" ca="1" si="80"/>
        <v>-24373549.363407046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-24373549.363407046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-101646.68611217343</v>
      </c>
      <c r="L992" s="444">
        <f t="shared" ca="1" si="80"/>
        <v>-24496851.353033796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-24496851.353033796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-102160.44440228489</v>
      </c>
      <c r="L993" s="444">
        <f t="shared" ca="1" si="80"/>
        <v>-24620667.100950658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-24620667.100950658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-102676.34335193849</v>
      </c>
      <c r="L994" s="444">
        <f t="shared" ca="1" si="80"/>
        <v>-24744998.747817174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-24744998.747817174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-103194.39188054897</v>
      </c>
      <c r="L995" s="444">
        <f t="shared" ca="1" si="80"/>
        <v>-24869848.443212301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-24869848.443212301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-103714.59894469532</v>
      </c>
      <c r="L996" s="444">
        <f t="shared" ca="1" si="80"/>
        <v>-24995218.345671572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-24995218.345671572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-104236.97353827562</v>
      </c>
      <c r="L997" s="444">
        <f t="shared" ca="1" si="80"/>
        <v>-25121110.622724425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-25121110.622724425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-104761.52469266251</v>
      </c>
      <c r="L998" s="444">
        <f t="shared" ca="1" si="80"/>
        <v>-25247527.450931665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-25247527.450931665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-105288.26147685933</v>
      </c>
      <c r="L999" s="444">
        <f t="shared" ca="1" si="80"/>
        <v>-25374471.015923101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-25374471.015923101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-105817.192997657</v>
      </c>
      <c r="L1000" s="444">
        <f t="shared" ca="1" si="80"/>
        <v>-25501943.512435336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-25501943.512435336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-106348.32839979131</v>
      </c>
      <c r="L1001" s="444">
        <f t="shared" ca="1" si="80"/>
        <v>-25629947.144349705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-25629947.144349705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-106881.67686610117</v>
      </c>
      <c r="L1002" s="444">
        <f t="shared" ca="1" si="80"/>
        <v>-25758484.124730386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-25758484.124730386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-107417.24761768735</v>
      </c>
      <c r="L1003" s="444">
        <f t="shared" ca="1" si="80"/>
        <v>-25887556.675862651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-25887556.675862651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-107955.04991407179</v>
      </c>
      <c r="L1004" s="444">
        <f t="shared" ca="1" si="80"/>
        <v>-26017167.029291302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-26017167.029291302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-108495.09305335784</v>
      </c>
      <c r="L1005" s="444">
        <f t="shared" ca="1" si="80"/>
        <v>-26147317.425859239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-26147317.425859239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-109037.3863723909</v>
      </c>
      <c r="L1006" s="444">
        <f t="shared" ca="1" si="80"/>
        <v>-26278010.115746208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-26278010.115746208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-109581.93924691994</v>
      </c>
      <c r="L1007" s="444">
        <f t="shared" ca="1" si="80"/>
        <v>-26409247.358507704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-26409247.358507704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-110128.76109175949</v>
      </c>
      <c r="L1008" s="444">
        <f t="shared" ca="1" si="80"/>
        <v>-26541031.423114043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-26541031.423114043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-110677.86136095259</v>
      </c>
      <c r="L1009" s="444">
        <f t="shared" ca="1" si="80"/>
        <v>-26673364.587989572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-26673364.587989572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-111229.24954793396</v>
      </c>
      <c r="L1010" s="444">
        <f t="shared" ca="1" si="80"/>
        <v>-26806249.141052082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-26806249.141052082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-111782.93518569443</v>
      </c>
      <c r="L1011" s="444">
        <f t="shared" ca="1" si="80"/>
        <v>-26939687.379752353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-26939687.379752353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-112338.92784694555</v>
      </c>
      <c r="L1012" s="444">
        <f t="shared" ca="1" si="80"/>
        <v>-27073681.611113876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-27073681.611113876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-112897.23714428522</v>
      </c>
      <c r="L1013" s="444">
        <f t="shared" ca="1" si="80"/>
        <v>-27208234.151772738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-27208234.151772738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-113457.87273036383</v>
      </c>
      <c r="L1014" s="444">
        <f t="shared" ca="1" si="80"/>
        <v>-27343347.328017678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-27343347.328017678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-114020.84429805106</v>
      </c>
      <c r="L1015" s="444">
        <f t="shared" ca="1" si="80"/>
        <v>-27479023.475830305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-27479023.475830305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-114586.16158060366</v>
      </c>
      <c r="L1016" s="444">
        <f t="shared" ca="1" si="80"/>
        <v>-27615264.940925486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-27615264.940925486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-115153.8343518336</v>
      </c>
      <c r="L1017" s="444">
        <f t="shared" ca="1" si="80"/>
        <v>-27752074.078791898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-27752074.078791898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-115723.872426277</v>
      </c>
      <c r="L1018" s="444">
        <f t="shared" ca="1" si="80"/>
        <v>-27889453.25473275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-27889453.25473275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-116296.28565936389</v>
      </c>
      <c r="L1019" s="444">
        <f t="shared" ca="1" si="80"/>
        <v>-28027404.843906693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-28027404.843906693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-116871.08394758863</v>
      </c>
      <c r="L1020" s="444">
        <f t="shared" ca="1" si="80"/>
        <v>-28165931.231368858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-28165931.231368858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-117448.27722868098</v>
      </c>
      <c r="L1021" s="444">
        <f t="shared" ca="1" si="80"/>
        <v>-28305034.812112115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-28305034.812112115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-118027.8754817779</v>
      </c>
      <c r="L1022" s="444">
        <f t="shared" ca="1" si="80"/>
        <v>-28444717.99110847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-28444717.99110847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-118609.88872759604</v>
      </c>
      <c r="L1023" s="444">
        <f t="shared" ca="1" si="80"/>
        <v>-28584983.183350645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-28584983.183350645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-119194.3270286051</v>
      </c>
      <c r="L1024" s="444">
        <f t="shared" ca="1" si="80"/>
        <v>-28725832.813893829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-28725832.813893829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-119781.2004892017</v>
      </c>
      <c r="L1025" s="444">
        <f t="shared" ca="1" si="80"/>
        <v>-28867269.317897607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-28867269.317897607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-120370.51925588409</v>
      </c>
      <c r="L1026" s="444">
        <f t="shared" ca="1" si="80"/>
        <v>-29009295.140668068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-29009295.140668068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-120962.29351742769</v>
      </c>
      <c r="L1027" s="444">
        <f t="shared" ca="1" si="80"/>
        <v>-29151912.737700075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-29151912.737700075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-121556.53350506104</v>
      </c>
      <c r="L1028" s="444">
        <f t="shared" ref="L1028:L1282" ca="1" si="104">I1028-J1028+K1028</f>
        <v>-29295124.574719712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-29295124.574719712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-122153.24949264288</v>
      </c>
      <c r="L1029" s="444">
        <f t="shared" ca="1" si="104"/>
        <v>-29438933.127726931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-29438933.127726931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-122752.45179683961</v>
      </c>
      <c r="L1030" s="444">
        <f t="shared" ca="1" si="104"/>
        <v>-29583340.883038349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-29583340.883038349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-123354.15077730386</v>
      </c>
      <c r="L1031" s="444">
        <f t="shared" ca="1" si="104"/>
        <v>-29728350.33733023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-29728350.33733023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-123958.35683685337</v>
      </c>
      <c r="L1032" s="444">
        <f t="shared" ca="1" si="104"/>
        <v>-29873963.997681659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-29873963.997681659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-124565.080421651</v>
      </c>
      <c r="L1033" s="444">
        <f t="shared" ca="1" si="104"/>
        <v>-30020184.381617889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-30020184.381617889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-125174.33202138527</v>
      </c>
      <c r="L1034" s="444">
        <f t="shared" ca="1" si="104"/>
        <v>-30167014.017153852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-30167014.017153852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-125786.1221694518</v>
      </c>
      <c r="L1035" s="444">
        <f t="shared" ca="1" si="104"/>
        <v>-30314455.442837883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-30314455.442837883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-126400.46144313525</v>
      </c>
      <c r="L1036" s="444">
        <f t="shared" ca="1" si="104"/>
        <v>-30462511.207795594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-30462511.207795594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-127017.36046379239</v>
      </c>
      <c r="L1037" s="444">
        <f t="shared" ca="1" si="104"/>
        <v>-30611183.871773962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-30611183.871773962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-127636.82989703558</v>
      </c>
      <c r="L1038" s="444">
        <f t="shared" ca="1" si="104"/>
        <v>-30760476.005185574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-30760476.005185574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-128258.88045291729</v>
      </c>
      <c r="L1039" s="444">
        <f t="shared" ca="1" si="104"/>
        <v>-30910390.189153068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-30910390.189153068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-128883.52288611518</v>
      </c>
      <c r="L1040" s="444">
        <f t="shared" ca="1" si="104"/>
        <v>-31060929.015553761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-31060929.015553761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-129510.76799611805</v>
      </c>
      <c r="L1041" s="444">
        <f t="shared" ca="1" si="104"/>
        <v>-31212095.087064456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-31212095.087064456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-130140.62662741264</v>
      </c>
      <c r="L1042" s="444">
        <f t="shared" ca="1" si="104"/>
        <v>-31363891.017206445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-31363891.017206445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-130773.10966967093</v>
      </c>
      <c r="L1043" s="444">
        <f t="shared" ca="1" si="104"/>
        <v>-31516319.430390693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-31516319.430390693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-131408.2280579386</v>
      </c>
      <c r="L1044" s="444">
        <f t="shared" ca="1" si="104"/>
        <v>-31669382.96196321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-31669382.96196321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-132045.9927728241</v>
      </c>
      <c r="L1045" s="444">
        <f t="shared" ca="1" si="104"/>
        <v>-31823084.258250613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-31823084.258250613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-132686.41484068829</v>
      </c>
      <c r="L1046" s="444">
        <f t="shared" ca="1" si="104"/>
        <v>-31977425.976605877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-31977425.976605877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-133329.50533383523</v>
      </c>
      <c r="L1047" s="444">
        <f t="shared" ca="1" si="104"/>
        <v>-32132410.785454288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-32132410.785454288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-133975.2753707036</v>
      </c>
      <c r="L1048" s="444">
        <f t="shared" ca="1" si="104"/>
        <v>-32288041.364339568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-32288041.364339568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-134623.73611605892</v>
      </c>
      <c r="L1049" s="444">
        <f t="shared" ca="1" si="104"/>
        <v>-32444320.403970204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-32444320.403970204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-135274.89878118658</v>
      </c>
      <c r="L1050" s="444">
        <f t="shared" ca="1" si="104"/>
        <v>-32601250.60626597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-32601250.60626597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-135928.77462408561</v>
      </c>
      <c r="L1051" s="444">
        <f t="shared" ca="1" si="104"/>
        <v>-32758834.684404634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-32758834.684404634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-136585.37494966338</v>
      </c>
      <c r="L1052" s="444">
        <f t="shared" ca="1" si="104"/>
        <v>-32917075.362868875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-32917075.362868875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-137244.71110993106</v>
      </c>
      <c r="L1053" s="444">
        <f t="shared" ca="1" si="104"/>
        <v>-33075975.377493385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-33075975.377493385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-137906.79450419985</v>
      </c>
      <c r="L1054" s="444">
        <f t="shared" ca="1" si="104"/>
        <v>-33235537.475512162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-33235537.475512162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-138571.63657927807</v>
      </c>
      <c r="L1055" s="444">
        <f t="shared" ca="1" si="104"/>
        <v>-33395764.415606018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-33395764.415606018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-139239.24882966917</v>
      </c>
      <c r="L1056" s="444">
        <f t="shared" ca="1" si="104"/>
        <v>-33556658.967950262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-33556658.967950262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-139909.64279777015</v>
      </c>
      <c r="L1057" s="444">
        <f t="shared" ca="1" si="104"/>
        <v>-33718223.914262608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-33718223.914262608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-140582.83007407159</v>
      </c>
      <c r="L1058" s="444">
        <f t="shared" ca="1" si="104"/>
        <v>-33880462.047851257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-33880462.047851257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-141258.82229735763</v>
      </c>
      <c r="L1059" s="444">
        <f t="shared" ca="1" si="104"/>
        <v>-34043376.173663191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-34043376.173663191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-141937.63115490737</v>
      </c>
      <c r="L1060" s="444">
        <f t="shared" ca="1" si="104"/>
        <v>-34206969.108332679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-34206969.108332679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-142619.2683826969</v>
      </c>
      <c r="L1061" s="444">
        <f t="shared" ca="1" si="104"/>
        <v>-34371243.680229954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-34371243.680229954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-143303.74576560222</v>
      </c>
      <c r="L1062" s="444">
        <f t="shared" ca="1" si="104"/>
        <v>-34536202.729510136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-34536202.729510136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-143991.07513760298</v>
      </c>
      <c r="L1063" s="444">
        <f t="shared" ca="1" si="104"/>
        <v>-34701849.108162314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-34701849.108162314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-144681.26838198706</v>
      </c>
      <c r="L1064" s="444">
        <f t="shared" ca="1" si="104"/>
        <v>-34868185.680058882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-34868185.680058882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-145374.33743155608</v>
      </c>
      <c r="L1065" s="444">
        <f t="shared" ca="1" si="104"/>
        <v>-35035215.321005017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-35035215.321005017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-146070.29426883164</v>
      </c>
      <c r="L1066" s="444">
        <f t="shared" ca="1" si="104"/>
        <v>-35202940.918788426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-35202940.918788426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-146769.15092626252</v>
      </c>
      <c r="L1067" s="444">
        <f t="shared" ca="1" si="104"/>
        <v>-35371365.373229265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-35371365.373229265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-147470.91948643269</v>
      </c>
      <c r="L1068" s="444">
        <f t="shared" ca="1" si="104"/>
        <v>-35540491.596230276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-35540491.596230276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-148175.61208227021</v>
      </c>
      <c r="L1069" s="444">
        <f t="shared" ca="1" si="104"/>
        <v>-35710322.511827126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-35710322.511827126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-148883.24089725708</v>
      </c>
      <c r="L1070" s="444">
        <f t="shared" ca="1" si="104"/>
        <v>-35880861.056238964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-35880861.056238964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-149593.81816563976</v>
      </c>
      <c r="L1071" s="444">
        <f t="shared" ca="1" si="104"/>
        <v>-36052110.177919179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-36052110.177919179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-150307.35617264066</v>
      </c>
      <c r="L1072" s="444">
        <f t="shared" ca="1" si="104"/>
        <v>-36224072.8376064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-36224072.8376064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-151023.86725467074</v>
      </c>
      <c r="L1073" s="444">
        <f t="shared" ca="1" si="104"/>
        <v>-36396752.008375652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-36396752.008375652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-151743.36379954263</v>
      </c>
      <c r="L1074" s="444">
        <f t="shared" ca="1" si="104"/>
        <v>-36570150.675689772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-36570150.675689772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-152465.85824668477</v>
      </c>
      <c r="L1075" s="444">
        <f t="shared" ca="1" si="104"/>
        <v>-36744271.837451033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-36744271.837451033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-153191.3630873567</v>
      </c>
      <c r="L1076" s="444">
        <f t="shared" ca="1" si="104"/>
        <v>-36919118.504052967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-36919118.504052967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-153919.89086486478</v>
      </c>
      <c r="L1077" s="444">
        <f t="shared" ca="1" si="104"/>
        <v>-37094693.698432408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-37094693.698432408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-154651.45417477909</v>
      </c>
      <c r="L1078" s="444">
        <f t="shared" ca="1" si="104"/>
        <v>-37271000.456121765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-37271000.456121765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-155386.06566515143</v>
      </c>
      <c r="L1079" s="444">
        <f t="shared" ca="1" si="104"/>
        <v>-37448041.825301491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-37448041.825301491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-156123.73803673362</v>
      </c>
      <c r="L1080" s="444">
        <f t="shared" ca="1" si="104"/>
        <v>-37625820.866852805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-37625820.866852805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-156864.48404319742</v>
      </c>
      <c r="L1081" s="444">
        <f t="shared" ca="1" si="104"/>
        <v>-37804340.654410578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-37804340.654410578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-157608.31649135481</v>
      </c>
      <c r="L1082" s="444">
        <f t="shared" ca="1" si="104"/>
        <v>-37983604.274416514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-37983604.274416514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-158355.24824137954</v>
      </c>
      <c r="L1083" s="444">
        <f t="shared" ca="1" si="104"/>
        <v>-38163614.826172471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-38163614.826172471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-159105.29220702936</v>
      </c>
      <c r="L1084" s="444">
        <f t="shared" ca="1" si="104"/>
        <v>-38344375.421894081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-38344375.421894081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-159858.4613558694</v>
      </c>
      <c r="L1085" s="444">
        <f t="shared" ca="1" si="104"/>
        <v>-38525889.186764531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-38525889.186764531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-160614.76870949627</v>
      </c>
      <c r="L1086" s="444">
        <f t="shared" ca="1" si="104"/>
        <v>-38708159.258988604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-38708159.258988604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-161374.22734376325</v>
      </c>
      <c r="L1087" s="444">
        <f t="shared" ca="1" si="104"/>
        <v>-38891188.789846942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-38891188.789846942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-162136.85038900631</v>
      </c>
      <c r="L1088" s="444">
        <f t="shared" ca="1" si="104"/>
        <v>-39074980.943750523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-39074980.943750523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-162902.65103027126</v>
      </c>
      <c r="L1089" s="444">
        <f t="shared" ca="1" si="104"/>
        <v>-39259538.898295373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-39259538.898295373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-163671.64250754146</v>
      </c>
      <c r="L1090" s="444">
        <f t="shared" ca="1" si="104"/>
        <v>-39444865.844317488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-39444865.844317488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-164443.83811596694</v>
      </c>
      <c r="L1091" s="444">
        <f t="shared" ca="1" si="104"/>
        <v>-39630964.985948034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-39630964.985948034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-165219.25120609422</v>
      </c>
      <c r="L1092" s="444">
        <f t="shared" ca="1" si="104"/>
        <v>-39817839.540668704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-39817839.540668704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-165997.895184097</v>
      </c>
      <c r="L1093" s="444">
        <f t="shared" ca="1" si="104"/>
        <v>-40005492.739367381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-40005492.739367381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-166779.78351200814</v>
      </c>
      <c r="L1094" s="444">
        <f t="shared" ca="1" si="104"/>
        <v>-40193927.826393969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-40193927.826393969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-167564.92970795228</v>
      </c>
      <c r="L1095" s="444">
        <f t="shared" ca="1" si="104"/>
        <v>-40383148.059616499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-40383148.059616499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-168353.34734637948</v>
      </c>
      <c r="L1096" s="444">
        <f t="shared" ca="1" si="104"/>
        <v>-40573156.710477456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-40573156.710477456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-169145.05005830014</v>
      </c>
      <c r="L1097" s="444">
        <f t="shared" ca="1" si="104"/>
        <v>-40763957.064050332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-40763957.064050332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-169940.05153152044</v>
      </c>
      <c r="L1098" s="444">
        <f t="shared" ca="1" si="104"/>
        <v>-40955552.419096433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-40955552.419096433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-170738.3655108792</v>
      </c>
      <c r="L1099" s="444">
        <f t="shared" ca="1" si="104"/>
        <v>-41147946.088121891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-41147946.088121891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-171540.00579848528</v>
      </c>
      <c r="L1100" s="444">
        <f t="shared" ca="1" si="104"/>
        <v>-41341141.397434957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-41341141.397434957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-172344.98625395639</v>
      </c>
      <c r="L1101" s="444">
        <f t="shared" ca="1" si="104"/>
        <v>-41535141.687203489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-41535141.687203489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-173153.32079465862</v>
      </c>
      <c r="L1102" s="444">
        <f t="shared" ca="1" si="104"/>
        <v>-41729950.311512724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-41729950.311512724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-173965.02339594709</v>
      </c>
      <c r="L1103" s="444">
        <f t="shared" ca="1" si="104"/>
        <v>-41925570.638423249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-41925570.638423249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-174780.1080914076</v>
      </c>
      <c r="L1104" s="444">
        <f t="shared" ca="1" si="104"/>
        <v>-42122006.050029233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-42122006.050029233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-175598.58897309922</v>
      </c>
      <c r="L1105" s="444">
        <f t="shared" ca="1" si="104"/>
        <v>-42319259.942516908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-42319259.942516908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-176420.48019179786</v>
      </c>
      <c r="L1106" s="444">
        <f t="shared" ca="1" si="104"/>
        <v>-42517335.726223283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-42517335.726223283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-177245.79595724109</v>
      </c>
      <c r="L1107" s="444">
        <f t="shared" ca="1" si="104"/>
        <v>-42716236.825695097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-42716236.825695097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-178074.55053837365</v>
      </c>
      <c r="L1108" s="444">
        <f t="shared" ca="1" si="104"/>
        <v>-42915966.679748051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-42915966.679748051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-178906.7582635943</v>
      </c>
      <c r="L1109" s="444">
        <f t="shared" ca="1" si="104"/>
        <v>-43116528.741526224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-43116528.741526224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-179742.43352100335</v>
      </c>
      <c r="L1110" s="444">
        <f t="shared" ca="1" si="104"/>
        <v>-43317926.478561804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-43317926.478561804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-180581.59075865158</v>
      </c>
      <c r="L1111" s="444">
        <f t="shared" ca="1" si="104"/>
        <v>-43520163.372835033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-43520163.372835033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-181424.24448479005</v>
      </c>
      <c r="L1112" s="444">
        <f t="shared" ca="1" si="104"/>
        <v>-43723242.9208344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-43723242.9208344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-182270.40926812074</v>
      </c>
      <c r="L1113" s="444">
        <f t="shared" ca="1" si="104"/>
        <v>-43927168.633617096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-43927168.633617096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-183120.09973804862</v>
      </c>
      <c r="L1114" s="444">
        <f t="shared" ca="1" si="104"/>
        <v>-44131944.03686972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-44131944.03686972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-183973.33058493456</v>
      </c>
      <c r="L1115" s="444">
        <f t="shared" ca="1" si="104"/>
        <v>-44337572.670969233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-44337572.670969233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-184830.11656034921</v>
      </c>
      <c r="L1116" s="444">
        <f t="shared" ca="1" si="104"/>
        <v>-44544058.091044158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-44544058.091044158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-185690.47247732806</v>
      </c>
      <c r="L1117" s="444">
        <f t="shared" ca="1" si="104"/>
        <v>-44751403.867036067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-44751403.867036067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-186554.41321062768</v>
      </c>
      <c r="L1118" s="444">
        <f t="shared" ca="1" si="104"/>
        <v>-44959613.583761275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-44959613.583761275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-187421.9536969827</v>
      </c>
      <c r="L1119" s="444">
        <f t="shared" ca="1" si="104"/>
        <v>-45168690.840972833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-45168690.840972833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-188293.1089353642</v>
      </c>
      <c r="L1120" s="444">
        <f t="shared" ca="1" si="104"/>
        <v>-45378639.253422774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-45378639.253422774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-189167.89398723896</v>
      </c>
      <c r="L1121" s="444">
        <f t="shared" ca="1" si="104"/>
        <v>-45589462.45092459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-45589462.45092459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-190046.32397682985</v>
      </c>
      <c r="L1122" s="444">
        <f t="shared" ca="1" si="104"/>
        <v>-45801164.078415997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-45801164.078415997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-190928.4140913774</v>
      </c>
      <c r="L1123" s="444">
        <f t="shared" ca="1" si="104"/>
        <v>-46013747.796021953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-46013747.796021953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-191814.17958140222</v>
      </c>
      <c r="L1124" s="444">
        <f t="shared" ca="1" si="104"/>
        <v>-46227217.279117934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-46227217.279117934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-192703.63576096878</v>
      </c>
      <c r="L1125" s="444">
        <f t="shared" ca="1" si="104"/>
        <v>-46441576.218393482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-46441576.218393482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-193596.79800795024</v>
      </c>
      <c r="L1126" s="444">
        <f t="shared" ca="1" si="104"/>
        <v>-46656828.31991601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-46656828.31991601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-194493.6817642941</v>
      </c>
      <c r="L1127" s="444">
        <f t="shared" ca="1" si="104"/>
        <v>-46872977.305194885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-46872977.305194885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-195394.30253628941</v>
      </c>
      <c r="L1128" s="444">
        <f t="shared" ca="1" si="104"/>
        <v>-47090026.911245748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-47090026.911245748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-196298.67589483468</v>
      </c>
      <c r="L1129" s="444">
        <f t="shared" ca="1" si="104"/>
        <v>-47307980.89065516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-47307980.89065516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-197206.81747570724</v>
      </c>
      <c r="L1130" s="444">
        <f t="shared" ca="1" si="104"/>
        <v>-47526843.011645444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-47526843.011645444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-198118.74297983342</v>
      </c>
      <c r="L1131" s="444">
        <f t="shared" ca="1" si="104"/>
        <v>-47746617.058139853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-47746617.058139853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-199034.46817356013</v>
      </c>
      <c r="L1132" s="444">
        <f t="shared" ca="1" si="104"/>
        <v>-47967306.829827994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-47967306.829827994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-199954.00888892738</v>
      </c>
      <c r="L1133" s="444">
        <f t="shared" ca="1" si="104"/>
        <v>-48188916.142231502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-48188916.142231502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-200877.381023942</v>
      </c>
      <c r="L1134" s="444">
        <f t="shared" ca="1" si="104"/>
        <v>-48411448.826770023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-48411448.826770023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-201804.60054285251</v>
      </c>
      <c r="L1135" s="444">
        <f t="shared" ca="1" si="104"/>
        <v>-48634908.730827451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-48634908.730827451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-202735.68347642513</v>
      </c>
      <c r="L1136" s="444">
        <f t="shared" ca="1" si="104"/>
        <v>-48859299.717818454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-48859299.717818454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-203670.64592222095</v>
      </c>
      <c r="L1137" s="444">
        <f t="shared" ca="1" si="104"/>
        <v>-49084625.667255253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-49084625.667255253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-204609.50404487428</v>
      </c>
      <c r="L1138" s="444">
        <f t="shared" ca="1" si="104"/>
        <v>-49310890.474814706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-49310890.474814706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-205552.27407637201</v>
      </c>
      <c r="L1139" s="444">
        <f t="shared" ca="1" si="104"/>
        <v>-49538098.052405655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-49538098.052405655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-206498.97231633432</v>
      </c>
      <c r="L1140" s="444">
        <f t="shared" ca="1" si="104"/>
        <v>-49766252.328236565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-49766252.328236565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-207449.61513229643</v>
      </c>
      <c r="L1141" s="444">
        <f t="shared" ca="1" si="104"/>
        <v>-49995357.246883437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-49995357.246883437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-208404.21895999173</v>
      </c>
      <c r="L1142" s="444">
        <f t="shared" ca="1" si="104"/>
        <v>-50225416.769358009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-50225416.769358009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-209362.80030363577</v>
      </c>
      <c r="L1143" s="444">
        <f t="shared" ca="1" si="104"/>
        <v>-50456434.873176225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-50456434.873176225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-210325.37573621166</v>
      </c>
      <c r="L1144" s="444">
        <f t="shared" ca="1" si="104"/>
        <v>-50688415.552427016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-50688415.552427016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-211291.96189975663</v>
      </c>
      <c r="L1145" s="444">
        <f t="shared" ca="1" si="104"/>
        <v>-50921362.817841351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-50921362.817841351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-212262.5755056497</v>
      </c>
      <c r="L1146" s="444">
        <f t="shared" ca="1" si="104"/>
        <v>-51155280.69686158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-51155280.69686158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-213237.23333490067</v>
      </c>
      <c r="L1147" s="444">
        <f t="shared" ca="1" si="104"/>
        <v>-51390173.233711056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-51390173.233711056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-214215.95223844014</v>
      </c>
      <c r="L1148" s="444">
        <f t="shared" ca="1" si="104"/>
        <v>-51626044.489464074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-51626044.489464074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-215198.74913741104</v>
      </c>
      <c r="L1149" s="444">
        <f t="shared" ca="1" si="104"/>
        <v>-51862898.542116061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-51862898.542116061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-216185.64102346098</v>
      </c>
      <c r="L1150" s="444">
        <f t="shared" ca="1" si="104"/>
        <v>-52100739.486654103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-52100739.486654103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-217176.64495903617</v>
      </c>
      <c r="L1151" s="444">
        <f t="shared" ca="1" si="104"/>
        <v>-52339571.435127713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-52339571.435127713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-218171.77807767619</v>
      </c>
      <c r="L1152" s="444">
        <f t="shared" ca="1" si="104"/>
        <v>-52579398.516719967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-52579398.516719967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-219171.05758431059</v>
      </c>
      <c r="L1153" s="444">
        <f t="shared" ca="1" si="104"/>
        <v>-52820224.877818853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-52820224.877818853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-220174.50075555596</v>
      </c>
      <c r="L1154" s="444">
        <f t="shared" ca="1" si="104"/>
        <v>-53062054.682088986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-53062054.682088986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-221182.12494001488</v>
      </c>
      <c r="L1155" s="444">
        <f t="shared" ca="1" si="104"/>
        <v>-53304892.110543579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-53304892.110543579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-222193.94755857566</v>
      </c>
      <c r="L1156" s="444">
        <f t="shared" ca="1" si="104"/>
        <v>-53548741.361616731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-53548741.361616731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-223209.98610471375</v>
      </c>
      <c r="L1157" s="444">
        <f t="shared" ca="1" si="104"/>
        <v>-53793606.65123602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-53793606.65123602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-224230.25814479415</v>
      </c>
      <c r="L1158" s="444">
        <f t="shared" ca="1" si="104"/>
        <v>-54039492.212895393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-54039492.212895393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-225254.78131837488</v>
      </c>
      <c r="L1159" s="444">
        <f t="shared" ca="1" si="104"/>
        <v>-54286402.297728345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-54286402.297728345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-226283.57333851219</v>
      </c>
      <c r="L1160" s="444">
        <f t="shared" ca="1" si="104"/>
        <v>-54534341.174581431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-54534341.174581431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-227316.65199206671</v>
      </c>
      <c r="L1161" s="444">
        <f t="shared" ca="1" si="104"/>
        <v>-54783313.130088076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-54783313.130088076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-228354.03514001105</v>
      </c>
      <c r="L1162" s="444">
        <f t="shared" ca="1" si="104"/>
        <v>-55033322.468742661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-55033322.468742661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-229395.74071773852</v>
      </c>
      <c r="L1163" s="444">
        <f t="shared" ca="1" si="104"/>
        <v>-55284373.512974977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-55284373.512974977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-230441.78673537314</v>
      </c>
      <c r="L1164" s="444">
        <f t="shared" ca="1" si="104"/>
        <v>-55536470.603224926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-55536470.603224926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-231492.19127808127</v>
      </c>
      <c r="L1165" s="444">
        <f t="shared" ca="1" si="104"/>
        <v>-55789618.098017581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-55789618.098017581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-232546.97250638399</v>
      </c>
      <c r="L1166" s="444">
        <f t="shared" ca="1" si="104"/>
        <v>-56043820.37403854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-56043820.37403854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-233606.14865647134</v>
      </c>
      <c r="L1167" s="444">
        <f t="shared" ca="1" si="104"/>
        <v>-56299081.82620959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-56299081.82620959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-234669.73804051735</v>
      </c>
      <c r="L1168" s="444">
        <f t="shared" ca="1" si="104"/>
        <v>-56555406.867764682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-56555406.867764682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-235647.52861568617</v>
      </c>
      <c r="L1169" s="444">
        <f t="shared" ca="1" si="104"/>
        <v>-56791054.396380365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-56791054.396380365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-236629.3933182515</v>
      </c>
      <c r="L1170" s="444">
        <f t="shared" ca="1" si="104"/>
        <v>-57027683.789698616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-57027683.789698616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-237615.34912374424</v>
      </c>
      <c r="L1171" s="444">
        <f t="shared" ca="1" si="104"/>
        <v>-57265299.138822362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-57265299.138822362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-238605.4130784265</v>
      </c>
      <c r="L1172" s="444">
        <f t="shared" ca="1" si="104"/>
        <v>-57503904.551900789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-57503904.551900789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-239599.60229958658</v>
      </c>
      <c r="L1173" s="444">
        <f t="shared" ca="1" si="104"/>
        <v>-57743504.154200375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-57743504.154200375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-240597.93397583487</v>
      </c>
      <c r="L1174" s="444">
        <f t="shared" ca="1" si="104"/>
        <v>-57984102.088176213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-57984102.088176213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-241600.42536740092</v>
      </c>
      <c r="L1175" s="444">
        <f t="shared" ca="1" si="104"/>
        <v>-58225702.513543613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-58225702.513543613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-242607.09380643172</v>
      </c>
      <c r="L1176" s="444">
        <f t="shared" ca="1" si="104"/>
        <v>-58468309.607350044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-58468309.607350044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-243617.95669729184</v>
      </c>
      <c r="L1177" s="444">
        <f t="shared" ca="1" si="104"/>
        <v>-58711927.564047337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-58711927.564047337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-244633.03151686391</v>
      </c>
      <c r="L1178" s="444">
        <f t="shared" ca="1" si="104"/>
        <v>-58956560.595564201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-58956560.595564201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-245652.33581485084</v>
      </c>
      <c r="L1179" s="444">
        <f t="shared" ca="1" si="104"/>
        <v>-59202212.93137905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-59202212.93137905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-246675.88721407935</v>
      </c>
      <c r="L1180" s="444">
        <f t="shared" ca="1" si="104"/>
        <v>-59448888.81859313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-59448888.81859313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-247703.70341080471</v>
      </c>
      <c r="L1181" s="444">
        <f t="shared" ca="1" si="104"/>
        <v>-59696592.522003934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-59696592.522003934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-248735.80217501635</v>
      </c>
      <c r="L1182" s="444">
        <f t="shared" ca="1" si="104"/>
        <v>-59945328.324178949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-59945328.324178949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-249772.2013507456</v>
      </c>
      <c r="L1183" s="444">
        <f t="shared" ca="1" si="104"/>
        <v>-60195100.525529698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-60195100.525529698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-250812.91885637376</v>
      </c>
      <c r="L1184" s="444">
        <f t="shared" ca="1" si="104"/>
        <v>-60445913.444386072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-60445913.444386072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-251857.97268494195</v>
      </c>
      <c r="L1185" s="444">
        <f t="shared" ca="1" si="104"/>
        <v>-60697771.417071015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-60697771.417071015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-252907.38090446254</v>
      </c>
      <c r="L1186" s="444">
        <f t="shared" ca="1" si="104"/>
        <v>-60950678.797975481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-60950678.797975481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-253961.16165823117</v>
      </c>
      <c r="L1187" s="444">
        <f t="shared" ca="1" si="104"/>
        <v>-61204639.959633708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-61204639.959633708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-255019.33316514042</v>
      </c>
      <c r="L1188" s="444">
        <f t="shared" ca="1" si="104"/>
        <v>-61459659.292798847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-61459659.292798847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-256081.91371999515</v>
      </c>
      <c r="L1189" s="444">
        <f t="shared" ca="1" si="104"/>
        <v>-61715741.206518844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-61715741.206518844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-257148.92169382851</v>
      </c>
      <c r="L1190" s="444">
        <f t="shared" ca="1" si="104"/>
        <v>-61972890.128212675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-61972890.128212675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-258220.37553421946</v>
      </c>
      <c r="L1191" s="444">
        <f t="shared" ca="1" si="104"/>
        <v>-62231110.503746897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-62231110.503746897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-259296.29376561206</v>
      </c>
      <c r="L1192" s="444">
        <f t="shared" ca="1" si="104"/>
        <v>-62490406.797512509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-62490406.797512509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-260376.69498963546</v>
      </c>
      <c r="L1193" s="444">
        <f t="shared" ca="1" si="104"/>
        <v>-62750783.492502145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-62750783.492502145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-261461.59788542561</v>
      </c>
      <c r="L1194" s="444">
        <f t="shared" ca="1" si="104"/>
        <v>-63012245.090387568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-63012245.090387568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-262551.02120994817</v>
      </c>
      <c r="L1195" s="444">
        <f t="shared" ca="1" si="104"/>
        <v>-63274796.111597516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-63274796.111597516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-263644.98379832297</v>
      </c>
      <c r="L1196" s="444">
        <f t="shared" ca="1" si="104"/>
        <v>-63538441.095395841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-63538441.095395841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-264743.50456414936</v>
      </c>
      <c r="L1197" s="444">
        <f t="shared" ca="1" si="104"/>
        <v>-63803184.599959992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-63803184.599959992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-265846.60249983333</v>
      </c>
      <c r="L1198" s="444">
        <f t="shared" ca="1" si="104"/>
        <v>-64069031.202459827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-64069031.202459827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-266954.29667691595</v>
      </c>
      <c r="L1199" s="444">
        <f t="shared" ca="1" si="104"/>
        <v>-64335985.499136746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-64335985.499136746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-268066.60624640313</v>
      </c>
      <c r="L1200" s="444">
        <f t="shared" ca="1" si="104"/>
        <v>-64604052.10538315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-64604052.10538315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-269183.55043909646</v>
      </c>
      <c r="L1201" s="444">
        <f t="shared" ca="1" si="104"/>
        <v>-64873235.655822247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-64873235.655822247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-270305.14856592601</v>
      </c>
      <c r="L1202" s="444">
        <f t="shared" ca="1" si="104"/>
        <v>-65143540.804388173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-65143540.804388173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-271431.420018284</v>
      </c>
      <c r="L1203" s="444">
        <f t="shared" ca="1" si="104"/>
        <v>-65414972.224406458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-65414972.224406458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-272562.38426836021</v>
      </c>
      <c r="L1204" s="444">
        <f t="shared" ca="1" si="104"/>
        <v>-65687534.608674817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-65687534.608674817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-273698.06086947839</v>
      </c>
      <c r="L1205" s="444">
        <f t="shared" ca="1" si="104"/>
        <v>-65961232.669544294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-65961232.669544294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-274838.46945643454</v>
      </c>
      <c r="L1206" s="444">
        <f t="shared" ca="1" si="104"/>
        <v>-66236071.139000729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-66236071.139000729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-275983.62974583637</v>
      </c>
      <c r="L1207" s="444">
        <f t="shared" ca="1" si="104"/>
        <v>-66512054.768746562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-66512054.768746562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-277133.561536444</v>
      </c>
      <c r="L1208" s="444">
        <f t="shared" ca="1" si="104"/>
        <v>-66789188.330283009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-66789188.330283009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-278288.28470951249</v>
      </c>
      <c r="L1209" s="444">
        <f t="shared" ca="1" si="104"/>
        <v>-67067476.614992522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-67067476.614992522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-279447.81922913552</v>
      </c>
      <c r="L1210" s="444">
        <f t="shared" ca="1" si="104"/>
        <v>-67346924.434221655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-67346924.434221655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-280612.1851425902</v>
      </c>
      <c r="L1211" s="444">
        <f t="shared" ca="1" si="104"/>
        <v>-67627536.619364247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-67627536.619364247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-281781.40258068434</v>
      </c>
      <c r="L1212" s="444">
        <f t="shared" ca="1" si="104"/>
        <v>-67909318.021944925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-67909318.021944925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-282955.49175810383</v>
      </c>
      <c r="L1213" s="444">
        <f t="shared" ca="1" si="104"/>
        <v>-68192273.513703033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-68192273.513703033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-284134.47297376266</v>
      </c>
      <c r="L1214" s="444">
        <f t="shared" ca="1" si="104"/>
        <v>-68476407.986676797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-68476407.986676797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-285318.36661115329</v>
      </c>
      <c r="L1215" s="444">
        <f t="shared" ca="1" si="104"/>
        <v>-68761726.35328795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-68761726.35328795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-286507.1931386998</v>
      </c>
      <c r="L1216" s="444">
        <f t="shared" ca="1" si="104"/>
        <v>-69048233.546426654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-69048233.546426654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-287700.97311011108</v>
      </c>
      <c r="L1217" s="444">
        <f t="shared" ca="1" si="104"/>
        <v>-69335934.519536763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-69335934.519536763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-288899.72716473648</v>
      </c>
      <c r="L1218" s="444">
        <f t="shared" ca="1" si="104"/>
        <v>-69624834.246701494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-69624834.246701494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-290103.47602792288</v>
      </c>
      <c r="L1219" s="444">
        <f t="shared" ca="1" si="104"/>
        <v>-69914937.722729415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-69914937.722729415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-291312.24051137257</v>
      </c>
      <c r="L1220" s="444">
        <f t="shared" ca="1" si="104"/>
        <v>-70206249.963240787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-70206249.963240787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-292526.0415135033</v>
      </c>
      <c r="L1221" s="444">
        <f t="shared" ca="1" si="104"/>
        <v>-70498776.00475429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-70498776.00475429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-293744.90001980955</v>
      </c>
      <c r="L1222" s="444">
        <f t="shared" ca="1" si="104"/>
        <v>-70792520.9047741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-70792520.9047741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-294968.83710322541</v>
      </c>
      <c r="L1223" s="444">
        <f t="shared" ca="1" si="104"/>
        <v>-71087489.741877332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-71087489.741877332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-296197.8739244889</v>
      </c>
      <c r="L1224" s="444">
        <f t="shared" ca="1" si="104"/>
        <v>-71383687.615801826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-71383687.615801826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-297432.03173250763</v>
      </c>
      <c r="L1225" s="444">
        <f t="shared" ca="1" si="104"/>
        <v>-71681119.647534341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-71681119.647534341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-298671.33186472644</v>
      </c>
      <c r="L1226" s="444">
        <f t="shared" ca="1" si="104"/>
        <v>-71979790.97939907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-71979790.97939907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-299915.79574749613</v>
      </c>
      <c r="L1227" s="444">
        <f t="shared" ca="1" si="104"/>
        <v>-72279706.775146559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-72279706.775146559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-301165.44489644398</v>
      </c>
      <c r="L1228" s="444">
        <f t="shared" ca="1" si="104"/>
        <v>-72580872.220043004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-72580872.220043004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-302420.30091684585</v>
      </c>
      <c r="L1229" s="444">
        <f t="shared" ca="1" si="104"/>
        <v>-72883292.520959854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-72883292.520959854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-303680.38550399937</v>
      </c>
      <c r="L1230" s="444">
        <f t="shared" ca="1" si="104"/>
        <v>-73186972.906463847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-73186972.906463847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-304945.72044359933</v>
      </c>
      <c r="L1231" s="444">
        <f t="shared" ca="1" si="104"/>
        <v>-73491918.626907453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-73491918.626907453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-306216.32761211437</v>
      </c>
      <c r="L1232" s="444">
        <f t="shared" ca="1" si="104"/>
        <v>-73798134.95451957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-73798134.95451957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-307492.22897716489</v>
      </c>
      <c r="L1233" s="444">
        <f t="shared" ca="1" si="104"/>
        <v>-74105627.183496729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-74105627.183496729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-308773.44659790304</v>
      </c>
      <c r="L1234" s="444">
        <f t="shared" ca="1" si="104"/>
        <v>-74414400.630094633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-74414400.630094633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-310060.00262539432</v>
      </c>
      <c r="L1235" s="444">
        <f t="shared" ca="1" si="104"/>
        <v>-74724460.632720023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-74724460.632720023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-311351.91930300009</v>
      </c>
      <c r="L1236" s="444">
        <f t="shared" ca="1" si="104"/>
        <v>-75035812.552023023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-75035812.552023023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-312649.21896676259</v>
      </c>
      <c r="L1237" s="444">
        <f t="shared" ca="1" si="104"/>
        <v>-75348461.770989791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-75348461.770989791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-313951.9240457908</v>
      </c>
      <c r="L1238" s="444">
        <f t="shared" ca="1" si="104"/>
        <v>-75662413.695035577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-75662413.695035577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-315260.05706264824</v>
      </c>
      <c r="L1239" s="444">
        <f t="shared" ca="1" si="104"/>
        <v>-75977673.752098233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-75977673.752098233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-316573.64063374262</v>
      </c>
      <c r="L1240" s="444">
        <f t="shared" ca="1" si="104"/>
        <v>-76294247.392731979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-76294247.392731979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-317892.6974697166</v>
      </c>
      <c r="L1241" s="444">
        <f t="shared" ca="1" si="104"/>
        <v>-76612140.090201691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-76612140.090201691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-319217.25037584035</v>
      </c>
      <c r="L1242" s="444">
        <f t="shared" ca="1" si="104"/>
        <v>-76931357.340577528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-76931357.340577528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-320547.32225240639</v>
      </c>
      <c r="L1243" s="444">
        <f t="shared" ca="1" si="104"/>
        <v>-77251904.662829936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-77251904.662829936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-321882.93609512475</v>
      </c>
      <c r="L1244" s="444">
        <f t="shared" ca="1" si="104"/>
        <v>-77573787.598925054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-77573787.598925054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-323224.11499552103</v>
      </c>
      <c r="L1245" s="444">
        <f t="shared" ca="1" si="104"/>
        <v>-77897011.713920578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-77897011.713920578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-324570.88214133575</v>
      </c>
      <c r="L1246" s="444">
        <f t="shared" ca="1" si="104"/>
        <v>-78221582.596061915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-78221582.596061915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-325923.26081692462</v>
      </c>
      <c r="L1247" s="444">
        <f t="shared" ca="1" si="104"/>
        <v>-78547505.856878847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-78547505.856878847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-327281.27440366184</v>
      </c>
      <c r="L1248" s="444">
        <f t="shared" ca="1" si="104"/>
        <v>-78874787.131282508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-78874787.131282508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-328644.94638034375</v>
      </c>
      <c r="L1249" s="444">
        <f t="shared" ca="1" si="104"/>
        <v>-79203432.077662855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-79203432.077662855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-330014.30032359523</v>
      </c>
      <c r="L1250" s="444">
        <f t="shared" ca="1" si="104"/>
        <v>-79533446.377986446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-79533446.377986446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-331389.35990827688</v>
      </c>
      <c r="L1251" s="444">
        <f t="shared" ca="1" si="104"/>
        <v>-79864835.737894729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-79864835.737894729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-332770.14890789468</v>
      </c>
      <c r="L1252" s="444">
        <f t="shared" ca="1" si="104"/>
        <v>-80197605.886802629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-80197605.886802629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-334156.69119501096</v>
      </c>
      <c r="L1253" s="444">
        <f t="shared" ca="1" si="104"/>
        <v>-80531762.57799764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-80531762.57799764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-335549.01074165682</v>
      </c>
      <c r="L1254" s="444">
        <f t="shared" ca="1" si="104"/>
        <v>-80867311.588739291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-80867311.588739291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-336947.13161974703</v>
      </c>
      <c r="L1255" s="444">
        <f t="shared" ca="1" si="104"/>
        <v>-81204258.720359042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-81204258.720359042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-338351.07800149603</v>
      </c>
      <c r="L1256" s="444">
        <f t="shared" ca="1" si="104"/>
        <v>-81542609.798360541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-81542609.798360541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-339760.87415983557</v>
      </c>
      <c r="L1257" s="444">
        <f t="shared" ca="1" si="104"/>
        <v>-81882370.672520384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-81882370.672520384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-341176.54446883494</v>
      </c>
      <c r="L1258" s="444">
        <f t="shared" ca="1" si="104"/>
        <v>-82223547.216989219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-82223547.216989219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-342598.11340412172</v>
      </c>
      <c r="L1259" s="444">
        <f t="shared" ca="1" si="104"/>
        <v>-82566145.330393344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-82566145.330393344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-344025.60554330557</v>
      </c>
      <c r="L1260" s="444">
        <f t="shared" ca="1" si="104"/>
        <v>-82910170.935936645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-82910170.935936645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-345459.04556640267</v>
      </c>
      <c r="L1261" s="444">
        <f t="shared" ca="1" si="104"/>
        <v>-83255629.981503054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-83255629.981503054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-346898.4582562627</v>
      </c>
      <c r="L1262" s="444">
        <f t="shared" ca="1" si="104"/>
        <v>-83602528.439759314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-83602528.439759314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-348343.86849899712</v>
      </c>
      <c r="L1263" s="444">
        <f t="shared" ca="1" si="104"/>
        <v>-83950872.30825831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-83950872.30825831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-349795.30128440959</v>
      </c>
      <c r="L1264" s="444">
        <f t="shared" ca="1" si="104"/>
        <v>-84300667.609542713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-84300667.609542713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-351252.78170642798</v>
      </c>
      <c r="L1265" s="444">
        <f t="shared" ca="1" si="104"/>
        <v>-84651920.391249135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-84651920.391249135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-352716.33496353804</v>
      </c>
      <c r="L1266" s="444">
        <f t="shared" ca="1" si="104"/>
        <v>-85004636.72621268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-85004636.72621268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-354185.98635921947</v>
      </c>
      <c r="L1267" s="444">
        <f t="shared" ca="1" si="104"/>
        <v>-85358822.712571904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-85358822.712571904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-355661.76130238292</v>
      </c>
      <c r="L1268" s="444">
        <f t="shared" ca="1" si="104"/>
        <v>-85714484.473874286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-85714484.473874286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-357143.6853078095</v>
      </c>
      <c r="L1269" s="444">
        <f t="shared" ca="1" si="104"/>
        <v>-86071628.159182101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-86071628.159182101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-358631.7839965921</v>
      </c>
      <c r="L1270" s="444">
        <f t="shared" ca="1" si="104"/>
        <v>-86430259.943178698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-86430259.943178698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-360126.0830965779</v>
      </c>
      <c r="L1271" s="444">
        <f t="shared" ca="1" si="104"/>
        <v>-86790386.026275277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-86790386.026275277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-361626.60844281362</v>
      </c>
      <c r="L1272" s="444">
        <f t="shared" ca="1" si="104"/>
        <v>-87152012.63471809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-87152012.63471809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-363133.38597799203</v>
      </c>
      <c r="L1273" s="444">
        <f t="shared" ca="1" si="104"/>
        <v>-87515146.020696089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-87515146.020696089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-364646.44175290037</v>
      </c>
      <c r="L1274" s="444">
        <f t="shared" ca="1" si="104"/>
        <v>-87879792.462448984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-87879792.462448984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-366165.80192687077</v>
      </c>
      <c r="L1275" s="444">
        <f t="shared" ca="1" si="104"/>
        <v>-88245958.264375851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-88245958.264375851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-367691.49276823271</v>
      </c>
      <c r="L1276" s="444">
        <f t="shared" ca="1" si="104"/>
        <v>-88613649.757144079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-88613649.757144079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-369223.54065476701</v>
      </c>
      <c r="L1277" s="444">
        <f t="shared" ca="1" si="104"/>
        <v>-88982873.297798842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-88982873.297798842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-370761.97207416187</v>
      </c>
      <c r="L1278" s="444">
        <f t="shared" ca="1" si="104"/>
        <v>-89353635.269873008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-89353635.269873008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-372306.81362447084</v>
      </c>
      <c r="L1279" s="444">
        <f t="shared" ca="1" si="104"/>
        <v>-89725942.08349748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-89725942.08349748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-373858.09201457282</v>
      </c>
      <c r="L1280" s="444">
        <f t="shared" ca="1" si="104"/>
        <v>-90099800.175512046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-90099800.175512046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-375415.83406463353</v>
      </c>
      <c r="L1281" s="444">
        <f t="shared" ca="1" si="104"/>
        <v>-90475216.009576678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-90475216.009576678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-376980.06670656952</v>
      </c>
      <c r="L1282" s="444">
        <f t="shared" ca="1" si="104"/>
        <v>-90852196.076283246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-90852196.076283246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-378550.81698451354</v>
      </c>
      <c r="L1283" s="444">
        <f t="shared" ref="L1283:L1537" ca="1" si="109">I1283-J1283+K1283</f>
        <v>-91230746.893267766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-91230746.893267766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-380128.11205528234</v>
      </c>
      <c r="L1284" s="444">
        <f t="shared" ca="1" si="109"/>
        <v>-91610875.005323052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-91610875.005323052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-381711.97918884607</v>
      </c>
      <c r="L1285" s="444">
        <f t="shared" ca="1" si="109"/>
        <v>-91992586.984511897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-91992586.984511897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-383302.44576879957</v>
      </c>
      <c r="L1286" s="444">
        <f t="shared" ca="1" si="109"/>
        <v>-92375889.4302807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-92375889.4302807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-384899.53929283627</v>
      </c>
      <c r="L1287" s="444">
        <f t="shared" ca="1" si="109"/>
        <v>-92760788.969573542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-92760788.969573542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-386503.28737322311</v>
      </c>
      <c r="L1288" s="444">
        <f t="shared" ca="1" si="109"/>
        <v>-93147292.256946772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-93147292.256946772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-388113.7177372782</v>
      </c>
      <c r="L1289" s="444">
        <f t="shared" ca="1" si="109"/>
        <v>-93535405.974684045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-93535405.974684045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-389730.85822785017</v>
      </c>
      <c r="L1290" s="444">
        <f t="shared" ca="1" si="109"/>
        <v>-93925136.832911894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-93925136.832911894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-391354.73680379958</v>
      </c>
      <c r="L1291" s="444">
        <f t="shared" ca="1" si="109"/>
        <v>-94316491.569715694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-94316491.569715694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-392985.38154048205</v>
      </c>
      <c r="L1292" s="444">
        <f t="shared" ca="1" si="109"/>
        <v>-94709476.951256171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-94709476.951256171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-394622.82063023403</v>
      </c>
      <c r="L1293" s="444">
        <f t="shared" ca="1" si="109"/>
        <v>-95104099.771886408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-95104099.771886408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-396267.08238286001</v>
      </c>
      <c r="L1294" s="444">
        <f t="shared" ca="1" si="109"/>
        <v>-95500366.854269266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-95500366.854269266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-397918.19522612193</v>
      </c>
      <c r="L1295" s="444">
        <f t="shared" ca="1" si="109"/>
        <v>-95898285.049495384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-95898285.049495384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-399576.18770623079</v>
      </c>
      <c r="L1296" s="444">
        <f t="shared" ca="1" si="109"/>
        <v>-96297861.237201616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-96297861.237201616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-401241.08848834009</v>
      </c>
      <c r="L1297" s="444">
        <f t="shared" ca="1" si="109"/>
        <v>-96699102.325689957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-96699102.325689957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-402912.92635704146</v>
      </c>
      <c r="L1298" s="444">
        <f t="shared" ca="1" si="109"/>
        <v>-97102015.252047002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-97102015.252047002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-404591.73021686252</v>
      </c>
      <c r="L1299" s="444">
        <f t="shared" ca="1" si="109"/>
        <v>-97506606.982263863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-97506606.982263863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-406277.52909276611</v>
      </c>
      <c r="L1300" s="444">
        <f t="shared" ca="1" si="109"/>
        <v>-97912884.511356622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-97912884.511356622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-407970.35213065258</v>
      </c>
      <c r="L1301" s="444">
        <f t="shared" ca="1" si="109"/>
        <v>-98320854.863487273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-98320854.863487273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-409670.22859786364</v>
      </c>
      <c r="L1302" s="444">
        <f t="shared" ca="1" si="109"/>
        <v>-98730525.092085138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-98730525.092085138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-411377.18788368808</v>
      </c>
      <c r="L1303" s="444">
        <f t="shared" ca="1" si="109"/>
        <v>-99141902.279968828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-99141902.279968828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-413091.25949987012</v>
      </c>
      <c r="L1304" s="444">
        <f t="shared" ca="1" si="109"/>
        <v>-99554993.539468691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-99554993.539468691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-414812.47308111953</v>
      </c>
      <c r="L1305" s="444">
        <f t="shared" ca="1" si="109"/>
        <v>-99969806.012549818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-99969806.012549818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-416540.85838562425</v>
      </c>
      <c r="L1306" s="444">
        <f t="shared" ca="1" si="109"/>
        <v>-100386346.87093544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-100386346.87093544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-418276.44529556431</v>
      </c>
      <c r="L1307" s="444">
        <f t="shared" ca="1" si="109"/>
        <v>-100804623.316231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-100804623.316231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-420019.26381762914</v>
      </c>
      <c r="L1308" s="444">
        <f t="shared" ca="1" si="109"/>
        <v>-101224642.58004862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-101224642.58004862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-421769.34408353589</v>
      </c>
      <c r="L1309" s="444">
        <f t="shared" ca="1" si="109"/>
        <v>-101646411.92413215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-101646411.92413215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-423526.71635055065</v>
      </c>
      <c r="L1310" s="444">
        <f t="shared" ca="1" si="109"/>
        <v>-102069938.64048271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-102069938.64048271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-425291.41100201127</v>
      </c>
      <c r="L1311" s="444">
        <f t="shared" ca="1" si="109"/>
        <v>-102495230.05148472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-102495230.05148472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-427063.45854785299</v>
      </c>
      <c r="L1312" s="444">
        <f t="shared" ca="1" si="109"/>
        <v>-102922293.51003258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-102922293.51003258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-428842.88962513575</v>
      </c>
      <c r="L1313" s="444">
        <f t="shared" ca="1" si="109"/>
        <v>-103351136.39965771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-103351136.39965771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-430629.73499857378</v>
      </c>
      <c r="L1314" s="444">
        <f t="shared" ca="1" si="109"/>
        <v>-103781766.13465628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-103781766.13465628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-432424.0255610678</v>
      </c>
      <c r="L1315" s="444">
        <f t="shared" ca="1" si="109"/>
        <v>-104214190.16021734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-104214190.16021734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-434225.79233423894</v>
      </c>
      <c r="L1316" s="444">
        <f t="shared" ca="1" si="109"/>
        <v>-104648415.95255159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-104648415.95255159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-436035.06646896497</v>
      </c>
      <c r="L1317" s="444">
        <f t="shared" ca="1" si="109"/>
        <v>-105084451.01902056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-105084451.01902056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-437851.879245919</v>
      </c>
      <c r="L1318" s="444">
        <f t="shared" ca="1" si="109"/>
        <v>-105522302.89826648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-105522302.89826648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-439676.26207611035</v>
      </c>
      <c r="L1319" s="444">
        <f t="shared" ca="1" si="109"/>
        <v>-105961979.16034259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-105961979.16034259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-441508.24650142743</v>
      </c>
      <c r="L1320" s="444">
        <f t="shared" ca="1" si="109"/>
        <v>-106403487.40684402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-106403487.40684402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-443347.86419518344</v>
      </c>
      <c r="L1321" s="444">
        <f t="shared" ca="1" si="109"/>
        <v>-106846835.2710392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-106846835.2710392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-445195.14696266333</v>
      </c>
      <c r="L1322" s="444">
        <f t="shared" ca="1" si="109"/>
        <v>-107292030.41800186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-107292030.41800186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-447050.12674167444</v>
      </c>
      <c r="L1323" s="444">
        <f t="shared" ca="1" si="109"/>
        <v>-107739080.54474354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-107739080.54474354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-448912.83560309798</v>
      </c>
      <c r="L1324" s="444">
        <f t="shared" ca="1" si="109"/>
        <v>-108187993.38034664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-108187993.38034664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-450783.30575144436</v>
      </c>
      <c r="L1325" s="444">
        <f t="shared" ca="1" si="109"/>
        <v>-108638776.68609808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-108638776.68609808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-452661.56952540867</v>
      </c>
      <c r="L1326" s="444">
        <f t="shared" ca="1" si="109"/>
        <v>-109091438.25562349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-109091438.25562349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-454547.65939843113</v>
      </c>
      <c r="L1327" s="444">
        <f t="shared" ca="1" si="109"/>
        <v>-109545985.91502193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-109545985.91502193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-456441.60797925806</v>
      </c>
      <c r="L1328" s="444">
        <f t="shared" ca="1" si="109"/>
        <v>-110002427.52300118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-110002427.52300118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-458343.44801250496</v>
      </c>
      <c r="L1329" s="444">
        <f t="shared" ca="1" si="109"/>
        <v>-110460770.97101368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-110460770.97101368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-460253.21237922361</v>
      </c>
      <c r="L1330" s="444">
        <f t="shared" ca="1" si="109"/>
        <v>-110921024.1833929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-110921024.1833929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-462170.93409747031</v>
      </c>
      <c r="L1331" s="444">
        <f t="shared" ca="1" si="109"/>
        <v>-111383195.11749037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-111383195.11749037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-464096.64632287656</v>
      </c>
      <c r="L1332" s="444">
        <f t="shared" ca="1" si="109"/>
        <v>-111847291.76381324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-111847291.76381324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-466030.38234922191</v>
      </c>
      <c r="L1333" s="444">
        <f t="shared" ca="1" si="109"/>
        <v>-112313322.14616247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-112313322.14616247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-467972.17560901027</v>
      </c>
      <c r="L1334" s="444">
        <f t="shared" ca="1" si="109"/>
        <v>-112781294.32177147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-112781294.32177147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-469922.05967404786</v>
      </c>
      <c r="L1335" s="444">
        <f t="shared" ca="1" si="109"/>
        <v>-113251216.38144553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-113251216.38144553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-471880.06825602293</v>
      </c>
      <c r="L1336" s="444">
        <f t="shared" ca="1" si="109"/>
        <v>-113723096.44970155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-113723096.44970155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-473846.23520708969</v>
      </c>
      <c r="L1337" s="444">
        <f t="shared" ca="1" si="109"/>
        <v>-114196942.68490864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-114196942.68490864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-475820.59452045261</v>
      </c>
      <c r="L1338" s="444">
        <f t="shared" ca="1" si="109"/>
        <v>-114672763.27942909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-114672763.27942909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-477803.18033095449</v>
      </c>
      <c r="L1339" s="444">
        <f t="shared" ca="1" si="109"/>
        <v>-115150566.45976004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-115150566.45976004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-479794.02691566676</v>
      </c>
      <c r="L1340" s="444">
        <f t="shared" ca="1" si="109"/>
        <v>-115630360.48667571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-115630360.48667571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-481793.16869448213</v>
      </c>
      <c r="L1341" s="444">
        <f t="shared" ca="1" si="109"/>
        <v>-116112153.65537019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-116112153.65537019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-483800.6402307091</v>
      </c>
      <c r="L1342" s="444">
        <f t="shared" ca="1" si="109"/>
        <v>-116595954.29560091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-116595954.29560091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-485816.47623167047</v>
      </c>
      <c r="L1343" s="444">
        <f t="shared" ca="1" si="109"/>
        <v>-117081770.77183257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-117081770.77183257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-487840.71154930239</v>
      </c>
      <c r="L1344" s="444">
        <f t="shared" ca="1" si="109"/>
        <v>-117569611.48338187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-117569611.48338187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-489873.38118075783</v>
      </c>
      <c r="L1345" s="444">
        <f t="shared" ca="1" si="109"/>
        <v>-118059484.86456263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-118059484.86456263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-491914.52026901103</v>
      </c>
      <c r="L1346" s="444">
        <f t="shared" ca="1" si="109"/>
        <v>-118551399.38483164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-118551399.38483164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-493964.16410346515</v>
      </c>
      <c r="L1347" s="444">
        <f t="shared" ca="1" si="109"/>
        <v>-119045363.5489351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-119045363.5489351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-496022.34812056285</v>
      </c>
      <c r="L1348" s="444">
        <f t="shared" ca="1" si="109"/>
        <v>-119541385.89705567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-119541385.89705567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-498089.1079043987</v>
      </c>
      <c r="L1349" s="444">
        <f t="shared" ca="1" si="109"/>
        <v>-120039475.00496008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-120039475.00496008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-500164.47918733355</v>
      </c>
      <c r="L1350" s="444">
        <f t="shared" ca="1" si="109"/>
        <v>-120539639.48414741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-120539639.48414741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-502248.49785061413</v>
      </c>
      <c r="L1351" s="444">
        <f t="shared" ca="1" si="109"/>
        <v>-121041887.98199803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-121041887.98199803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-504341.19992499176</v>
      </c>
      <c r="L1352" s="444">
        <f t="shared" ca="1" si="109"/>
        <v>-121546229.18192302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-121546229.18192302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-506442.62159134587</v>
      </c>
      <c r="L1353" s="444">
        <f t="shared" ca="1" si="109"/>
        <v>-122052671.80351436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-122052671.80351436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-508552.79918130982</v>
      </c>
      <c r="L1354" s="444">
        <f t="shared" ca="1" si="109"/>
        <v>-122561224.60269567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-122561224.60269567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-510671.76917789865</v>
      </c>
      <c r="L1355" s="444">
        <f t="shared" ca="1" si="109"/>
        <v>-123071896.37187357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-123071896.37187357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-512799.56821613986</v>
      </c>
      <c r="L1356" s="444">
        <f t="shared" ca="1" si="109"/>
        <v>-123584695.94008972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-123584695.94008972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-514936.23308370722</v>
      </c>
      <c r="L1357" s="444">
        <f t="shared" ca="1" si="109"/>
        <v>-124099632.17317343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-124099632.17317343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-517081.80072155595</v>
      </c>
      <c r="L1358" s="444">
        <f t="shared" ca="1" si="109"/>
        <v>-124616713.97389498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-124616713.97389498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-519236.30822456244</v>
      </c>
      <c r="L1359" s="444">
        <f t="shared" ca="1" si="109"/>
        <v>-125135950.28211954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-125135950.28211954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-521399.79284216475</v>
      </c>
      <c r="L1360" s="444">
        <f t="shared" ca="1" si="109"/>
        <v>-125657350.07496171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-125657350.07496171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-523572.29197900713</v>
      </c>
      <c r="L1361" s="444">
        <f t="shared" ca="1" si="109"/>
        <v>-126180922.36694071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-126180922.36694071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-525753.84319558623</v>
      </c>
      <c r="L1362" s="444">
        <f t="shared" ca="1" si="109"/>
        <v>-126706676.21013629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-126706676.21013629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-527944.48420890118</v>
      </c>
      <c r="L1363" s="444">
        <f t="shared" ca="1" si="109"/>
        <v>-127234620.69434519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-127234620.69434519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-530144.25289310492</v>
      </c>
      <c r="L1364" s="444">
        <f t="shared" ca="1" si="109"/>
        <v>-127764764.9472383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-127764764.9472383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-532353.18728015956</v>
      </c>
      <c r="L1365" s="444">
        <f t="shared" ca="1" si="109"/>
        <v>-128297118.13451846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-128297118.13451846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-534571.32556049363</v>
      </c>
      <c r="L1366" s="444">
        <f t="shared" ca="1" si="109"/>
        <v>-128831689.46007895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-128831689.46007895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-536798.70608366234</v>
      </c>
      <c r="L1367" s="444">
        <f t="shared" ca="1" si="109"/>
        <v>-129368488.16616261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-129368488.16616261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-539035.36735901085</v>
      </c>
      <c r="L1368" s="444">
        <f t="shared" ca="1" si="109"/>
        <v>-129907523.53352162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-129907523.53352162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-541281.34805634012</v>
      </c>
      <c r="L1369" s="444">
        <f t="shared" ca="1" si="109"/>
        <v>-130448804.88157797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-130448804.88157797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-543536.68700657482</v>
      </c>
      <c r="L1370" s="444">
        <f t="shared" ca="1" si="109"/>
        <v>-130992341.56858455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-130992341.56858455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-545801.4232024356</v>
      </c>
      <c r="L1371" s="444">
        <f t="shared" ca="1" si="109"/>
        <v>-131538142.99178699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-131538142.99178699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-548075.59579911246</v>
      </c>
      <c r="L1372" s="444">
        <f t="shared" ca="1" si="109"/>
        <v>-132086218.5875861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-132086218.5875861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-550359.24411494215</v>
      </c>
      <c r="L1373" s="444">
        <f t="shared" ca="1" si="109"/>
        <v>-132636577.83170104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-132636577.83170104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-552652.40763208771</v>
      </c>
      <c r="L1374" s="444">
        <f t="shared" ca="1" si="109"/>
        <v>-133189230.23933312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-133189230.23933312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-554955.12599722133</v>
      </c>
      <c r="L1375" s="444">
        <f t="shared" ca="1" si="109"/>
        <v>-133744185.36533034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-133744185.36533034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-557267.43902220973</v>
      </c>
      <c r="L1376" s="444">
        <f t="shared" ca="1" si="109"/>
        <v>-134301452.80435255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-134301452.80435255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-559589.38668480224</v>
      </c>
      <c r="L1377" s="444">
        <f t="shared" ca="1" si="109"/>
        <v>-134861042.19103736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-134861042.19103736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-561921.00912932237</v>
      </c>
      <c r="L1378" s="444">
        <f t="shared" ca="1" si="109"/>
        <v>-135422963.20016667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-135422963.20016667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-564262.3466673611</v>
      </c>
      <c r="L1379" s="444">
        <f t="shared" ca="1" si="109"/>
        <v>-135987225.54683402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-135987225.54683402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-566613.43977847509</v>
      </c>
      <c r="L1380" s="444">
        <f t="shared" ca="1" si="109"/>
        <v>-136553838.9866125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-136553838.9866125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-568974.32911088539</v>
      </c>
      <c r="L1381" s="444">
        <f t="shared" ca="1" si="109"/>
        <v>-137122813.31572339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-137122813.31572339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-571345.05548218079</v>
      </c>
      <c r="L1382" s="444">
        <f t="shared" ca="1" si="109"/>
        <v>-137694158.37120557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-137694158.37120557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-573725.65988002322</v>
      </c>
      <c r="L1383" s="444">
        <f t="shared" ca="1" si="109"/>
        <v>-138267884.03108558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-138267884.03108558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-576116.18346285657</v>
      </c>
      <c r="L1384" s="444">
        <f t="shared" ca="1" si="109"/>
        <v>-138844000.21454844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-138844000.21454844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-578516.66756061849</v>
      </c>
      <c r="L1385" s="444">
        <f t="shared" ca="1" si="109"/>
        <v>-139422516.88210905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-139422516.88210905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-580927.15367545432</v>
      </c>
      <c r="L1386" s="444">
        <f t="shared" ca="1" si="109"/>
        <v>-140003444.03578451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-140003444.03578451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-583347.68348243542</v>
      </c>
      <c r="L1387" s="444">
        <f t="shared" ca="1" si="109"/>
        <v>-140586791.71926695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-140586791.71926695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-585778.29883027892</v>
      </c>
      <c r="L1388" s="444">
        <f t="shared" ca="1" si="109"/>
        <v>-141172570.01809722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-141172570.01809722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-588219.04174207174</v>
      </c>
      <c r="L1389" s="444">
        <f t="shared" ca="1" si="109"/>
        <v>-141760789.05983931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-141760789.05983931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-590669.95441599714</v>
      </c>
      <c r="L1390" s="444">
        <f t="shared" ca="1" si="109"/>
        <v>-142351459.01425532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-142351459.01425532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-593131.0792260638</v>
      </c>
      <c r="L1391" s="444">
        <f t="shared" ca="1" si="109"/>
        <v>-142944590.09348139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-142944590.09348139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-595602.45872283913</v>
      </c>
      <c r="L1392" s="444">
        <f t="shared" ca="1" si="109"/>
        <v>-143540192.55220422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-143540192.55220422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-598084.13563418423</v>
      </c>
      <c r="L1393" s="444">
        <f t="shared" ca="1" si="109"/>
        <v>-144138276.68783841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-144138276.68783841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-600576.15286599332</v>
      </c>
      <c r="L1394" s="444">
        <f t="shared" ca="1" si="109"/>
        <v>-144738852.84070441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-144738852.84070441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-603078.55350293498</v>
      </c>
      <c r="L1395" s="444">
        <f t="shared" ca="1" si="109"/>
        <v>-145341931.39420736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-145341931.39420736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-605591.38080919732</v>
      </c>
      <c r="L1396" s="444">
        <f t="shared" ca="1" si="109"/>
        <v>-145947522.77501655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-145947522.77501655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-608114.67822923558</v>
      </c>
      <c r="L1397" s="444">
        <f t="shared" ca="1" si="109"/>
        <v>-146555637.45324579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-146555637.45324579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-610648.48938852409</v>
      </c>
      <c r="L1398" s="444">
        <f t="shared" ca="1" si="109"/>
        <v>-147166285.94263431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-147166285.94263431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-613192.85809430969</v>
      </c>
      <c r="L1399" s="444">
        <f t="shared" ca="1" si="109"/>
        <v>-147779478.80072862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-147779478.80072862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-615747.82833636925</v>
      </c>
      <c r="L1400" s="444">
        <f t="shared" ca="1" si="109"/>
        <v>-148395226.62906498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-148395226.62906498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-618313.44428777078</v>
      </c>
      <c r="L1401" s="444">
        <f t="shared" ca="1" si="109"/>
        <v>-149013540.07335275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-149013540.07335275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-620889.75030563644</v>
      </c>
      <c r="L1402" s="444">
        <f t="shared" ca="1" si="109"/>
        <v>-149634429.82365838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-149634429.82365838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-623476.79093190993</v>
      </c>
      <c r="L1403" s="444">
        <f t="shared" ca="1" si="109"/>
        <v>-150257906.61459029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-150257906.61459029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-626074.61089412624</v>
      </c>
      <c r="L1404" s="444">
        <f t="shared" ca="1" si="109"/>
        <v>-150883981.2254844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-150883981.2254844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-628683.25510618498</v>
      </c>
      <c r="L1405" s="444">
        <f t="shared" ca="1" si="109"/>
        <v>-151512664.48059058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-151512664.48059058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-631302.76866912737</v>
      </c>
      <c r="L1406" s="444">
        <f t="shared" ca="1" si="109"/>
        <v>-152143967.24925971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-152143967.24925971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-633933.19687191548</v>
      </c>
      <c r="L1407" s="444">
        <f t="shared" ca="1" si="109"/>
        <v>-152777900.44613162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-152777900.44613162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-636574.58519221505</v>
      </c>
      <c r="L1408" s="444">
        <f t="shared" ca="1" si="109"/>
        <v>-153414475.03132382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-153414475.03132382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-639226.97929718252</v>
      </c>
      <c r="L1409" s="444">
        <f t="shared" ca="1" si="109"/>
        <v>-154053702.01062101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-154053702.01062101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-641890.42504425417</v>
      </c>
      <c r="L1410" s="444">
        <f t="shared" ca="1" si="109"/>
        <v>-154695592.43566528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-154695592.43566528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-644564.9684819387</v>
      </c>
      <c r="L1411" s="444">
        <f t="shared" ca="1" si="109"/>
        <v>-155340157.40414721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-155340157.40414721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-647250.65585061337</v>
      </c>
      <c r="L1412" s="444">
        <f t="shared" ca="1" si="109"/>
        <v>-155987408.05999783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-155987408.05999783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-649947.53358332429</v>
      </c>
      <c r="L1413" s="444">
        <f t="shared" ca="1" si="109"/>
        <v>-156637355.59358114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-156637355.59358114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-652655.64830658806</v>
      </c>
      <c r="L1414" s="444">
        <f t="shared" ca="1" si="109"/>
        <v>-157290011.24188772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-157290011.24188772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-655375.04684119881</v>
      </c>
      <c r="L1415" s="444">
        <f t="shared" ca="1" si="109"/>
        <v>-157945386.28872892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-157945386.28872892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-658105.77620303712</v>
      </c>
      <c r="L1416" s="444">
        <f t="shared" ca="1" si="109"/>
        <v>-158603492.06493196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-158603492.06493196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-660847.88360388321</v>
      </c>
      <c r="L1417" s="444">
        <f t="shared" ca="1" si="109"/>
        <v>-159264339.94853583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-159264339.94853583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-663601.41645223263</v>
      </c>
      <c r="L1418" s="444">
        <f t="shared" ca="1" si="109"/>
        <v>-159927941.36498806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-159927941.36498806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-666366.42235411692</v>
      </c>
      <c r="L1419" s="444">
        <f t="shared" ca="1" si="109"/>
        <v>-160594307.78734216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-160594307.78734216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-669142.94911392569</v>
      </c>
      <c r="L1420" s="444">
        <f t="shared" ca="1" si="109"/>
        <v>-161263450.7364561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-161263450.7364561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-671931.04473523377</v>
      </c>
      <c r="L1421" s="444">
        <f t="shared" ca="1" si="109"/>
        <v>-161935381.78119132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-161935381.78119132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-674730.75742163043</v>
      </c>
      <c r="L1422" s="444">
        <f t="shared" ca="1" si="109"/>
        <v>-162610112.53861296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-162610112.53861296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-677542.135577554</v>
      </c>
      <c r="L1423" s="444">
        <f t="shared" ca="1" si="109"/>
        <v>-163287654.67419052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-163287654.67419052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-680365.22780912719</v>
      </c>
      <c r="L1424" s="444">
        <f t="shared" ca="1" si="109"/>
        <v>-163968019.90199965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-163968019.90199965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-683200.0829249986</v>
      </c>
      <c r="L1425" s="444">
        <f t="shared" ca="1" si="109"/>
        <v>-164651219.98492464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-164651219.98492464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-686046.74993718602</v>
      </c>
      <c r="L1426" s="444">
        <f t="shared" ca="1" si="109"/>
        <v>-165337266.73486182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-165337266.73486182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-688905.27806192427</v>
      </c>
      <c r="L1427" s="444">
        <f t="shared" ca="1" si="109"/>
        <v>-166026172.01292375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-166026172.01292375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-691775.71672051563</v>
      </c>
      <c r="L1428" s="444">
        <f t="shared" ca="1" si="109"/>
        <v>-166717947.72964427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-166717947.72964427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-694658.11554018443</v>
      </c>
      <c r="L1429" s="444">
        <f t="shared" ca="1" si="109"/>
        <v>-167412605.84518445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-167412605.84518445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-697552.52435493516</v>
      </c>
      <c r="L1430" s="444">
        <f t="shared" ca="1" si="109"/>
        <v>-168110158.36953938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-168110158.36953938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-700458.99320641404</v>
      </c>
      <c r="L1431" s="444">
        <f t="shared" ca="1" si="109"/>
        <v>-168810617.36274579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-168810617.36274579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-703377.57234477415</v>
      </c>
      <c r="L1432" s="444">
        <f t="shared" ca="1" si="109"/>
        <v>-169513994.93509057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-169513994.93509057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-706308.31222954404</v>
      </c>
      <c r="L1433" s="444">
        <f t="shared" ca="1" si="109"/>
        <v>-170220303.24732012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-170220303.24732012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-709251.26353050047</v>
      </c>
      <c r="L1434" s="444">
        <f t="shared" ca="1" si="109"/>
        <v>-170929554.51085061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-170929554.51085061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-712206.47712854424</v>
      </c>
      <c r="L1435" s="444">
        <f t="shared" ca="1" si="109"/>
        <v>-171641760.98797914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-171641760.98797914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-715174.00411657977</v>
      </c>
      <c r="L1436" s="444">
        <f t="shared" ca="1" si="109"/>
        <v>-172356934.99209571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-172356934.99209571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-718153.89580039878</v>
      </c>
      <c r="L1437" s="444">
        <f t="shared" ca="1" si="109"/>
        <v>-173075088.88789612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-173075088.88789612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-721146.20369956712</v>
      </c>
      <c r="L1438" s="444">
        <f t="shared" ca="1" si="109"/>
        <v>-173796235.09159568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-173796235.09159568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-724150.97954831528</v>
      </c>
      <c r="L1439" s="444">
        <f t="shared" ca="1" si="109"/>
        <v>-174520386.07114398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-174520386.07114398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-727168.27529643325</v>
      </c>
      <c r="L1440" s="444">
        <f t="shared" ca="1" si="109"/>
        <v>-175247554.3464404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-175247554.3464404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-730198.1431101684</v>
      </c>
      <c r="L1441" s="444">
        <f t="shared" ca="1" si="109"/>
        <v>-175977752.48955056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-175977752.48955056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-733240.6353731273</v>
      </c>
      <c r="L1442" s="444">
        <f t="shared" ca="1" si="109"/>
        <v>-176710993.12492368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-176710993.12492368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-736295.80468718195</v>
      </c>
      <c r="L1443" s="444">
        <f t="shared" ca="1" si="109"/>
        <v>-177447288.92961085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-177447288.92961085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-739363.70387337857</v>
      </c>
      <c r="L1444" s="444">
        <f t="shared" ca="1" si="109"/>
        <v>-178186652.63348421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-178186652.63348421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-742444.38597285084</v>
      </c>
      <c r="L1445" s="444">
        <f t="shared" ca="1" si="109"/>
        <v>-178929097.01945707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-178929097.01945707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-745537.90424773784</v>
      </c>
      <c r="L1446" s="444">
        <f t="shared" ca="1" si="109"/>
        <v>-179674634.9237048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-179674634.9237048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-748644.31218210328</v>
      </c>
      <c r="L1447" s="444">
        <f t="shared" ca="1" si="109"/>
        <v>-180423279.2358869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-180423279.2358869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-751763.66348286206</v>
      </c>
      <c r="L1448" s="444">
        <f t="shared" ca="1" si="109"/>
        <v>-181175042.89936978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-181175042.89936978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-754896.01208070735</v>
      </c>
      <c r="L1449" s="444">
        <f t="shared" ca="1" si="109"/>
        <v>-181929938.91145048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-181929938.91145048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-758041.41213104362</v>
      </c>
      <c r="L1450" s="444">
        <f t="shared" ca="1" si="109"/>
        <v>-182687980.32358152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-182687980.32358152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-761199.91801492299</v>
      </c>
      <c r="L1451" s="444">
        <f t="shared" ca="1" si="109"/>
        <v>-183449180.24159643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-183449180.24159643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-764371.58433998516</v>
      </c>
      <c r="L1452" s="444">
        <f t="shared" ca="1" si="109"/>
        <v>-184213551.82593641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-184213551.82593641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-767556.46594140166</v>
      </c>
      <c r="L1453" s="444">
        <f t="shared" ca="1" si="109"/>
        <v>-184981108.29187781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-184981108.29187781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-770754.61788282415</v>
      </c>
      <c r="L1454" s="444">
        <f t="shared" ca="1" si="109"/>
        <v>-185751862.90976062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-185751862.90976062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-773966.09545733593</v>
      </c>
      <c r="L1455" s="444">
        <f t="shared" ca="1" si="109"/>
        <v>-186525829.00521797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-186525829.00521797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-777190.95418840821</v>
      </c>
      <c r="L1456" s="444">
        <f t="shared" ca="1" si="109"/>
        <v>-187303019.95940638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-187303019.95940638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-780429.24983085995</v>
      </c>
      <c r="L1457" s="444">
        <f t="shared" ca="1" si="109"/>
        <v>-188083449.20923725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-188083449.20923725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-783681.03837182187</v>
      </c>
      <c r="L1458" s="444">
        <f t="shared" ca="1" si="109"/>
        <v>-188867130.24760908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-188867130.24760908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-786946.37603170448</v>
      </c>
      <c r="L1459" s="444">
        <f t="shared" ca="1" si="109"/>
        <v>-189654076.62364078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-189654076.62364078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-790225.31926516991</v>
      </c>
      <c r="L1460" s="444">
        <f t="shared" ca="1" si="109"/>
        <v>-190444301.94290593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-190444301.94290593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-793517.92476210801</v>
      </c>
      <c r="L1461" s="444">
        <f t="shared" ca="1" si="109"/>
        <v>-191237819.86766803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-191237819.86766803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-796824.24944861676</v>
      </c>
      <c r="L1462" s="444">
        <f t="shared" ca="1" si="109"/>
        <v>-192034644.11711666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-192034644.11711666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-800144.35048798611</v>
      </c>
      <c r="L1463" s="444">
        <f t="shared" ca="1" si="109"/>
        <v>-192834788.46760464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-192834788.46760464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-803478.285281686</v>
      </c>
      <c r="L1464" s="444">
        <f t="shared" ca="1" si="109"/>
        <v>-193638266.75288633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-193638266.75288633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-806826.11147035973</v>
      </c>
      <c r="L1465" s="444">
        <f t="shared" ca="1" si="109"/>
        <v>-194445092.8643567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-194445092.8643567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-810187.88693481951</v>
      </c>
      <c r="L1466" s="444">
        <f t="shared" ca="1" si="109"/>
        <v>-195255280.75129151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-195255280.75129151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-813563.66979704797</v>
      </c>
      <c r="L1467" s="444">
        <f t="shared" ca="1" si="109"/>
        <v>-196068844.42108858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-196068844.42108858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-816953.51842120243</v>
      </c>
      <c r="L1468" s="444">
        <f t="shared" ca="1" si="109"/>
        <v>-196885797.93950978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-196885797.93950978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-820357.49141462403</v>
      </c>
      <c r="L1469" s="444">
        <f t="shared" ca="1" si="109"/>
        <v>-197706155.43092442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-197706155.43092442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-823775.6476288517</v>
      </c>
      <c r="L1470" s="444">
        <f t="shared" ca="1" si="109"/>
        <v>-198529931.07855326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-198529931.07855326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-827208.04616063857</v>
      </c>
      <c r="L1471" s="444">
        <f t="shared" ca="1" si="109"/>
        <v>-199357139.1247139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-199357139.1247139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-830654.74635297456</v>
      </c>
      <c r="L1472" s="444">
        <f t="shared" ca="1" si="109"/>
        <v>-200187793.87106687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-200187793.87106687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-834115.80779611191</v>
      </c>
      <c r="L1473" s="444">
        <f t="shared" ca="1" si="109"/>
        <v>-201021909.67886299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-201021909.67886299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-837591.29032859579</v>
      </c>
      <c r="L1474" s="444">
        <f t="shared" ca="1" si="109"/>
        <v>-201859500.96919158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-201859500.96919158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-841081.25403829827</v>
      </c>
      <c r="L1475" s="444">
        <f t="shared" ca="1" si="109"/>
        <v>-202700582.22322989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-202700582.22322989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-844585.75926345785</v>
      </c>
      <c r="L1476" s="444">
        <f t="shared" ca="1" si="109"/>
        <v>-203545167.98249334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-203545167.98249334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-848104.86659372225</v>
      </c>
      <c r="L1477" s="444">
        <f t="shared" ca="1" si="109"/>
        <v>-204393272.84908706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-204393272.84908706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-851638.6368711961</v>
      </c>
      <c r="L1478" s="444">
        <f t="shared" ca="1" si="109"/>
        <v>-205244911.48595825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-205244911.48595825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-855187.13119149266</v>
      </c>
      <c r="L1479" s="444">
        <f t="shared" ca="1" si="109"/>
        <v>-206100098.61714974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-206100098.61714974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-858750.41090479062</v>
      </c>
      <c r="L1480" s="444">
        <f t="shared" ca="1" si="109"/>
        <v>-206958849.02805454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-206958849.02805454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-862328.53761689388</v>
      </c>
      <c r="L1481" s="444">
        <f t="shared" ca="1" si="109"/>
        <v>-207821177.56567144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-207821177.56567144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-865921.5731902977</v>
      </c>
      <c r="L1482" s="444">
        <f t="shared" ca="1" si="109"/>
        <v>-208687099.13886175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-208687099.13886175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-869529.57974525727</v>
      </c>
      <c r="L1483" s="444">
        <f t="shared" ca="1" si="109"/>
        <v>-209556628.71860701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-209556628.71860701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-873152.61966086237</v>
      </c>
      <c r="L1484" s="444">
        <f t="shared" ca="1" si="109"/>
        <v>-210429781.33826786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-210429781.33826786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-876790.75557611603</v>
      </c>
      <c r="L1485" s="444">
        <f t="shared" ca="1" si="109"/>
        <v>-211306572.09384397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-211306572.09384397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-880444.05039101664</v>
      </c>
      <c r="L1486" s="444">
        <f t="shared" ca="1" si="109"/>
        <v>-212187016.14423499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-212187016.14423499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-884112.56726764562</v>
      </c>
      <c r="L1487" s="444">
        <f t="shared" ca="1" si="109"/>
        <v>-213071128.71150264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-213071128.71150264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-887796.36963126098</v>
      </c>
      <c r="L1488" s="444">
        <f t="shared" ca="1" si="109"/>
        <v>-213958925.0811339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-213958925.0811339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-891495.52117139124</v>
      </c>
      <c r="L1489" s="444">
        <f t="shared" ca="1" si="109"/>
        <v>-214850420.60230529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-214850420.60230529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-895210.08584293886</v>
      </c>
      <c r="L1490" s="444">
        <f t="shared" ca="1" si="109"/>
        <v>-215745630.68814823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-215745630.68814823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-898940.12786728423</v>
      </c>
      <c r="L1491" s="444">
        <f t="shared" ca="1" si="109"/>
        <v>-216644570.81601551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-216644570.81601551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-902685.71173339791</v>
      </c>
      <c r="L1492" s="444">
        <f t="shared" ca="1" si="109"/>
        <v>-217547256.52774891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-217547256.52774891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-906446.90219895379</v>
      </c>
      <c r="L1493" s="444">
        <f t="shared" ca="1" si="109"/>
        <v>-218453703.42994785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-218453703.42994785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-910223.76429144933</v>
      </c>
      <c r="L1494" s="444">
        <f t="shared" ca="1" si="109"/>
        <v>-219363927.19423929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-219363927.19423929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-914016.36330933031</v>
      </c>
      <c r="L1495" s="444">
        <f t="shared" ca="1" si="109"/>
        <v>-220277943.55754861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-220277943.55754861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-917824.76482311927</v>
      </c>
      <c r="L1496" s="444">
        <f t="shared" ca="1" si="109"/>
        <v>-221195768.32237172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-221195768.32237172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-921649.03467654879</v>
      </c>
      <c r="L1497" s="444">
        <f t="shared" ca="1" si="109"/>
        <v>-222117417.35704827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-222117417.35704827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-925489.23898770113</v>
      </c>
      <c r="L1498" s="444">
        <f t="shared" ca="1" si="109"/>
        <v>-223042906.59603599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-223042906.59603599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-929345.44415014994</v>
      </c>
      <c r="L1499" s="444">
        <f t="shared" ca="1" si="109"/>
        <v>-223972252.04018614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-223972252.04018614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-933217.71683410904</v>
      </c>
      <c r="L1500" s="444">
        <f t="shared" ca="1" si="109"/>
        <v>-224905469.75702024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-224905469.75702024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-937106.12398758426</v>
      </c>
      <c r="L1501" s="444">
        <f t="shared" ca="1" si="109"/>
        <v>-225842575.88100782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-225842575.88100782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-941010.73283753241</v>
      </c>
      <c r="L1502" s="444">
        <f t="shared" ca="1" si="109"/>
        <v>-226783586.61384535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-226783586.61384535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-944931.61089102214</v>
      </c>
      <c r="L1503" s="444">
        <f t="shared" ca="1" si="109"/>
        <v>-227728518.22473636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-227728518.22473636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-948868.8259364015</v>
      </c>
      <c r="L1504" s="444">
        <f t="shared" ca="1" si="109"/>
        <v>-228677387.05067277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-228677387.05067277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-952822.44604446983</v>
      </c>
      <c r="L1505" s="444">
        <f t="shared" ca="1" si="109"/>
        <v>-229630209.49671724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-229630209.49671724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-956792.53956965508</v>
      </c>
      <c r="L1506" s="444">
        <f t="shared" ca="1" si="109"/>
        <v>-230587002.03628689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-230587002.03628689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-960779.17515119538</v>
      </c>
      <c r="L1507" s="444">
        <f t="shared" ca="1" si="109"/>
        <v>-231547781.21143809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-231547781.21143809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-964782.42171432532</v>
      </c>
      <c r="L1508" s="444">
        <f t="shared" ca="1" si="109"/>
        <v>-232512563.63315243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-232512563.63315243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-968802.34847146843</v>
      </c>
      <c r="L1509" s="444">
        <f t="shared" ca="1" si="109"/>
        <v>-233481365.98162389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-233481365.98162389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-972839.02492343297</v>
      </c>
      <c r="L1510" s="444">
        <f t="shared" ca="1" si="109"/>
        <v>-234454205.00654733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-234454205.00654733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-976892.52086061379</v>
      </c>
      <c r="L1511" s="444">
        <f t="shared" ca="1" si="109"/>
        <v>-235431097.52740794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-235431097.52740794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-980962.90636419971</v>
      </c>
      <c r="L1512" s="444">
        <f t="shared" ca="1" si="109"/>
        <v>-236412060.43377215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-236412060.43377215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-985050.25180738396</v>
      </c>
      <c r="L1513" s="444">
        <f t="shared" ca="1" si="109"/>
        <v>-237397110.68557954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-237397110.68557954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-989154.62785658136</v>
      </c>
      <c r="L1514" s="444">
        <f t="shared" ca="1" si="109"/>
        <v>-238386265.31343612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-238386265.31343612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-993276.10547265061</v>
      </c>
      <c r="L1515" s="444">
        <f t="shared" ca="1" si="109"/>
        <v>-239379541.41890877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-239379541.41890877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-997414.75591211999</v>
      </c>
      <c r="L1516" s="444">
        <f t="shared" ca="1" si="109"/>
        <v>-240376956.1748209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-240376956.1748209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-1001570.6507284204</v>
      </c>
      <c r="L1517" s="444">
        <f t="shared" ca="1" si="109"/>
        <v>-241378526.82554933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-241378526.82554933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-1005743.8617731223</v>
      </c>
      <c r="L1518" s="444">
        <f t="shared" ca="1" si="109"/>
        <v>-242384270.68732247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-242384270.68732247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-1009934.4611971769</v>
      </c>
      <c r="L1519" s="444">
        <f t="shared" ca="1" si="109"/>
        <v>-243394205.14851964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-243394205.14851964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-1014142.521452165</v>
      </c>
      <c r="L1520" s="444">
        <f t="shared" ca="1" si="109"/>
        <v>-244408347.66997179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-244408347.66997179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-1018368.1152915491</v>
      </c>
      <c r="L1521" s="444">
        <f t="shared" ca="1" si="109"/>
        <v>-245426715.78526333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-245426715.78526333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-1022611.3157719304</v>
      </c>
      <c r="L1522" s="444">
        <f t="shared" ca="1" si="109"/>
        <v>-246449327.10103527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-246449327.10103527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-1026872.1962543136</v>
      </c>
      <c r="L1523" s="444">
        <f t="shared" ca="1" si="109"/>
        <v>-247476199.29728958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-247476199.29728958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-1031150.8304053732</v>
      </c>
      <c r="L1524" s="444">
        <f t="shared" ca="1" si="109"/>
        <v>-248507350.12769496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-248507350.12769496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-1035447.2921987291</v>
      </c>
      <c r="L1525" s="444">
        <f t="shared" ca="1" si="109"/>
        <v>-249542797.41989368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-249542797.41989368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-1039761.6559162237</v>
      </c>
      <c r="L1526" s="444">
        <f t="shared" ca="1" si="109"/>
        <v>-250582559.0758099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-250582559.0758099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-1044093.9961492079</v>
      </c>
      <c r="L1527" s="444">
        <f t="shared" ca="1" si="109"/>
        <v>-251626653.07195911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-251626653.07195911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-1048444.3877998296</v>
      </c>
      <c r="L1528" s="444">
        <f t="shared" ca="1" si="109"/>
        <v>-252675097.45975894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-252675097.45975894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-1052812.9060823289</v>
      </c>
      <c r="L1529" s="444">
        <f t="shared" ca="1" si="109"/>
        <v>-253727910.36584127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-253727910.36584127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-1057199.6265243385</v>
      </c>
      <c r="L1530" s="444">
        <f t="shared" ca="1" si="109"/>
        <v>-254785109.9923656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-254785109.9923656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-1061604.62496819</v>
      </c>
      <c r="L1531" s="444">
        <f t="shared" ca="1" si="109"/>
        <v>-255846714.6173338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-255846714.6173338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-1066027.9775722243</v>
      </c>
      <c r="L1532" s="444">
        <f t="shared" ca="1" si="109"/>
        <v>-256912742.59490603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-256912742.59490603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-1070469.7608121084</v>
      </c>
      <c r="L1533" s="444">
        <f t="shared" ca="1" si="109"/>
        <v>-257983212.35571814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-257983212.35571814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-1074930.0514821589</v>
      </c>
      <c r="L1534" s="444">
        <f t="shared" ca="1" si="109"/>
        <v>-259058142.40720031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-259058142.40720031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-1079408.9266966679</v>
      </c>
      <c r="L1535" s="444">
        <f t="shared" ca="1" si="109"/>
        <v>-260137551.33389696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-260137551.33389696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-1083906.4638912375</v>
      </c>
      <c r="L1536" s="444">
        <f t="shared" ca="1" si="109"/>
        <v>-261221457.7977882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-261221457.7977882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-1088422.7408241176</v>
      </c>
      <c r="L1537" s="444">
        <f t="shared" ca="1" si="109"/>
        <v>-262309880.53861231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-262309880.53861231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-1092957.8355775513</v>
      </c>
      <c r="L1538" s="444">
        <f t="shared" ref="L1538:L1792" ca="1" si="114">I1538-J1538+K1538</f>
        <v>-263402838.37418985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-263402838.37418985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-1097511.8265591245</v>
      </c>
      <c r="L1539" s="444">
        <f t="shared" ca="1" si="114"/>
        <v>-264500350.20074898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-264500350.20074898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-1102084.7925031208</v>
      </c>
      <c r="L1540" s="444">
        <f t="shared" ca="1" si="114"/>
        <v>-265602434.9932521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-265602434.9932521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-1106676.8124718838</v>
      </c>
      <c r="L1541" s="444">
        <f t="shared" ca="1" si="114"/>
        <v>-266709111.80572399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-266709111.80572399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-1111287.9658571833</v>
      </c>
      <c r="L1542" s="444">
        <f t="shared" ca="1" si="114"/>
        <v>-267820399.77158117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-267820399.77158117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-1115918.3323815882</v>
      </c>
      <c r="L1543" s="444">
        <f t="shared" ca="1" si="114"/>
        <v>-268936318.10396278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-268936318.10396278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-1120567.9920998449</v>
      </c>
      <c r="L1544" s="444">
        <f t="shared" ca="1" si="114"/>
        <v>-270056886.0960626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-270056886.0960626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-1125237.0254002609</v>
      </c>
      <c r="L1545" s="444">
        <f t="shared" ca="1" si="114"/>
        <v>-271182123.12146288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-271182123.12146288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-1129925.5130060953</v>
      </c>
      <c r="L1546" s="444">
        <f t="shared" ca="1" si="114"/>
        <v>-272312048.63446897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-272312048.63446897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-1134633.535976954</v>
      </c>
      <c r="L1547" s="444">
        <f t="shared" ca="1" si="114"/>
        <v>-273446682.17044592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-273446682.17044592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-1139361.1757101913</v>
      </c>
      <c r="L1548" s="444">
        <f t="shared" ca="1" si="114"/>
        <v>-274586043.34615612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-274586043.34615612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-1144108.5139423171</v>
      </c>
      <c r="L1549" s="444">
        <f t="shared" ca="1" si="114"/>
        <v>-275730151.86009842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-275730151.86009842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-1148875.6327504101</v>
      </c>
      <c r="L1550" s="444">
        <f t="shared" ca="1" si="114"/>
        <v>-276879027.49284881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-276879027.49284881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-1153662.6145535368</v>
      </c>
      <c r="L1551" s="444">
        <f t="shared" ca="1" si="114"/>
        <v>-278032690.10740232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-278032690.10740232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-1158469.5421141763</v>
      </c>
      <c r="L1552" s="444">
        <f t="shared" ca="1" si="114"/>
        <v>-279191159.64951652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-279191159.64951652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-1163296.4985396522</v>
      </c>
      <c r="L1553" s="444">
        <f t="shared" ca="1" si="114"/>
        <v>-280354456.14805615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-280354456.14805615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-1168143.5672835673</v>
      </c>
      <c r="L1554" s="444">
        <f t="shared" ca="1" si="114"/>
        <v>-281522599.71533972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-281522599.71533972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-1173010.8321472488</v>
      </c>
      <c r="L1555" s="444">
        <f t="shared" ca="1" si="114"/>
        <v>-282695610.54748696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-282695610.54748696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-1177898.3772811957</v>
      </c>
      <c r="L1556" s="444">
        <f t="shared" ca="1" si="114"/>
        <v>-283873508.92476815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-283873508.92476815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-1182806.2871865339</v>
      </c>
      <c r="L1557" s="444">
        <f t="shared" ca="1" si="114"/>
        <v>-285056315.21195471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-285056315.21195471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-1187734.646716478</v>
      </c>
      <c r="L1558" s="444">
        <f t="shared" ca="1" si="114"/>
        <v>-286244049.85867119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-286244049.85867119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-1192683.5410777966</v>
      </c>
      <c r="L1559" s="444">
        <f t="shared" ca="1" si="114"/>
        <v>-287436733.39974898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-287436733.39974898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-1197653.0558322873</v>
      </c>
      <c r="L1560" s="444">
        <f t="shared" ca="1" si="114"/>
        <v>-288634386.45558125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-288634386.45558125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-1202643.2768982551</v>
      </c>
      <c r="L1561" s="444">
        <f t="shared" ca="1" si="114"/>
        <v>-289837029.73247951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-289837029.73247951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-1207654.290551998</v>
      </c>
      <c r="L1562" s="444">
        <f t="shared" ca="1" si="114"/>
        <v>-291044684.02303153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-291044684.02303153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-1212686.183429298</v>
      </c>
      <c r="L1563" s="444">
        <f t="shared" ca="1" si="114"/>
        <v>-292257370.20646083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-292257370.20646083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-1217739.0425269201</v>
      </c>
      <c r="L1564" s="444">
        <f t="shared" ca="1" si="114"/>
        <v>-293475109.24898773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-293475109.24898773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-1222812.9552041155</v>
      </c>
      <c r="L1565" s="444">
        <f t="shared" ca="1" si="114"/>
        <v>-294697922.20419186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-294697922.20419186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-1227908.0091841328</v>
      </c>
      <c r="L1566" s="444">
        <f t="shared" ca="1" si="114"/>
        <v>-295925830.21337599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-295925830.21337599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-1233024.2925557334</v>
      </c>
      <c r="L1567" s="444">
        <f t="shared" ca="1" si="114"/>
        <v>-297158854.50593174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-297158854.50593174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-1238161.8937747155</v>
      </c>
      <c r="L1568" s="444">
        <f t="shared" ca="1" si="114"/>
        <v>-298397016.39970642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-298397016.39970642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-1243320.9016654433</v>
      </c>
      <c r="L1569" s="444">
        <f t="shared" ca="1" si="114"/>
        <v>-299640337.30137187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-299640337.30137187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-1248501.4054223828</v>
      </c>
      <c r="L1570" s="444">
        <f t="shared" ca="1" si="114"/>
        <v>-300888838.70679426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-300888838.70679426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-1253703.4946116428</v>
      </c>
      <c r="L1571" s="444">
        <f t="shared" ca="1" si="114"/>
        <v>-302142542.20140588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-302142542.20140588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-1258927.2591725246</v>
      </c>
      <c r="L1572" s="444">
        <f t="shared" ca="1" si="114"/>
        <v>-303401469.46057838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-303401469.46057838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-1264172.7894190766</v>
      </c>
      <c r="L1573" s="444">
        <f t="shared" ca="1" si="114"/>
        <v>-304665642.24999744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-304665642.24999744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-1269440.1760416559</v>
      </c>
      <c r="L1574" s="444">
        <f t="shared" ca="1" si="114"/>
        <v>-305935082.4260391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-305935082.4260391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-1274729.5101084963</v>
      </c>
      <c r="L1575" s="444">
        <f t="shared" ca="1" si="114"/>
        <v>-307209811.93614757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-307209811.93614757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-1280040.8830672815</v>
      </c>
      <c r="L1576" s="444">
        <f t="shared" ca="1" si="114"/>
        <v>-308489852.81921488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-308489852.81921488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-1285374.3867467286</v>
      </c>
      <c r="L1577" s="444">
        <f t="shared" ca="1" si="114"/>
        <v>-309775227.20596159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-309775227.20596159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-1290730.1133581733</v>
      </c>
      <c r="L1578" s="444">
        <f t="shared" ca="1" si="114"/>
        <v>-311065957.31931978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-311065957.31931978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-1296108.1554971659</v>
      </c>
      <c r="L1579" s="444">
        <f t="shared" ca="1" si="114"/>
        <v>-312362065.47481698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-312362065.47481698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-1301508.6061450706</v>
      </c>
      <c r="L1580" s="444">
        <f t="shared" ca="1" si="114"/>
        <v>-313663574.08096206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-313663574.08096206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-1306931.5586706751</v>
      </c>
      <c r="L1581" s="444">
        <f t="shared" ca="1" si="114"/>
        <v>-314970505.63963276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-314970505.63963276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-1312377.1068318032</v>
      </c>
      <c r="L1582" s="444">
        <f t="shared" ca="1" si="114"/>
        <v>-316282882.74646455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-316282882.74646455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-1317845.3447769356</v>
      </c>
      <c r="L1583" s="444">
        <f t="shared" ca="1" si="114"/>
        <v>-317600728.09124148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-317600728.09124148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-1323336.3670468396</v>
      </c>
      <c r="L1584" s="444">
        <f t="shared" ca="1" si="114"/>
        <v>-318924064.45828831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-318924064.45828831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-1328850.2685762013</v>
      </c>
      <c r="L1585" s="444">
        <f t="shared" ca="1" si="114"/>
        <v>-320252914.72686452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-320252914.72686452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-1334387.1446952687</v>
      </c>
      <c r="L1586" s="444">
        <f t="shared" ca="1" si="114"/>
        <v>-321587301.8715598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-321587301.8715598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-1339947.091131499</v>
      </c>
      <c r="L1587" s="444">
        <f t="shared" ca="1" si="114"/>
        <v>-322927248.96269131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-322927248.96269131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-1345530.2040112137</v>
      </c>
      <c r="L1588" s="444">
        <f t="shared" ca="1" si="114"/>
        <v>-324272779.16670251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-324272779.16670251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-1351136.5798612605</v>
      </c>
      <c r="L1589" s="444">
        <f t="shared" ca="1" si="114"/>
        <v>-325623915.74656379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-325623915.74656379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-1356766.3156106824</v>
      </c>
      <c r="L1590" s="444">
        <f t="shared" ca="1" si="114"/>
        <v>-326980682.0621745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-326980682.0621745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-1362419.5085923937</v>
      </c>
      <c r="L1591" s="444">
        <f t="shared" ca="1" si="114"/>
        <v>-328343101.57076687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-328343101.57076687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-1368096.2565448619</v>
      </c>
      <c r="L1592" s="444">
        <f t="shared" ca="1" si="114"/>
        <v>-329711197.82731175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-329711197.82731175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-1373796.657613799</v>
      </c>
      <c r="L1593" s="444">
        <f t="shared" ca="1" si="114"/>
        <v>-331084994.48492557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-331084994.48492557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-1379520.8103538565</v>
      </c>
      <c r="L1594" s="444">
        <f t="shared" ca="1" si="114"/>
        <v>-332464515.29527944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-332464515.29527944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-1385268.8137303309</v>
      </c>
      <c r="L1595" s="444">
        <f t="shared" ca="1" si="114"/>
        <v>-333849784.1090098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-333849784.1090098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-1391040.7671208743</v>
      </c>
      <c r="L1596" s="444">
        <f t="shared" ca="1" si="114"/>
        <v>-335240824.8761307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-335240824.8761307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-1396836.7703172113</v>
      </c>
      <c r="L1597" s="444">
        <f t="shared" ca="1" si="114"/>
        <v>-336637661.6464479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-336637661.6464479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-1402656.9235268661</v>
      </c>
      <c r="L1598" s="444">
        <f t="shared" ca="1" si="114"/>
        <v>-338040318.56997478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-338040318.56997478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-1408501.3273748949</v>
      </c>
      <c r="L1599" s="444">
        <f t="shared" ca="1" si="114"/>
        <v>-339448819.89734966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-339448819.89734966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-1414370.0829056236</v>
      </c>
      <c r="L1600" s="444">
        <f t="shared" ca="1" si="114"/>
        <v>-340863189.98025531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-340863189.98025531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-1420263.2915843972</v>
      </c>
      <c r="L1601" s="444">
        <f t="shared" ca="1" si="114"/>
        <v>-342283453.27183968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-342283453.27183968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-1426181.0552993319</v>
      </c>
      <c r="L1602" s="444">
        <f t="shared" ca="1" si="114"/>
        <v>-343709634.32713902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-343709634.32713902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-1432123.4763630792</v>
      </c>
      <c r="L1603" s="444">
        <f t="shared" ca="1" si="114"/>
        <v>-345141757.80350208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-345141757.80350208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-1438090.6575145919</v>
      </c>
      <c r="L1604" s="444">
        <f t="shared" ca="1" si="114"/>
        <v>-346579848.46101665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-346579848.46101665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-1444082.7019209028</v>
      </c>
      <c r="L1605" s="444">
        <f t="shared" ca="1" si="114"/>
        <v>-348023931.16293758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-348023931.16293758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-1450099.7131789066</v>
      </c>
      <c r="L1606" s="444">
        <f t="shared" ca="1" si="114"/>
        <v>-349474030.87611651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-349474030.87611651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-1456141.795317152</v>
      </c>
      <c r="L1607" s="444">
        <f t="shared" ca="1" si="114"/>
        <v>-350930172.67143369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-350930172.67143369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-1462209.0527976404</v>
      </c>
      <c r="L1608" s="444">
        <f t="shared" ca="1" si="114"/>
        <v>-352392381.7242313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-352392381.7242313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-1468301.5905176303</v>
      </c>
      <c r="L1609" s="444">
        <f t="shared" ca="1" si="114"/>
        <v>-353860683.31474894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-353860683.31474894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-1474419.5138114539</v>
      </c>
      <c r="L1610" s="444">
        <f t="shared" ca="1" si="114"/>
        <v>-355335102.82856041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-355335102.82856041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-1480562.9284523351</v>
      </c>
      <c r="L1611" s="444">
        <f t="shared" ca="1" si="114"/>
        <v>-356815665.75701272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-356815665.75701272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-1486731.9406542196</v>
      </c>
      <c r="L1612" s="444">
        <f t="shared" ca="1" si="114"/>
        <v>-358302397.69766694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-358302397.69766694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-1492926.6570736123</v>
      </c>
      <c r="L1613" s="444">
        <f t="shared" ca="1" si="114"/>
        <v>-359795324.35474056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-359795324.35474056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-1499147.1848114189</v>
      </c>
      <c r="L1614" s="444">
        <f t="shared" ca="1" si="114"/>
        <v>-361294471.53955197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-361294471.53955197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-1505393.6314148</v>
      </c>
      <c r="L1615" s="444">
        <f t="shared" ca="1" si="114"/>
        <v>-362799865.17096674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-362799865.17096674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-1511666.1048790282</v>
      </c>
      <c r="L1616" s="444">
        <f t="shared" ca="1" si="114"/>
        <v>-364311531.27584577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-364311531.27584577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-1517964.7136493574</v>
      </c>
      <c r="L1617" s="444">
        <f t="shared" ca="1" si="114"/>
        <v>-365829495.9894951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-365829495.9894951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-1524289.5666228961</v>
      </c>
      <c r="L1618" s="444">
        <f t="shared" ca="1" si="114"/>
        <v>-367353785.55611801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-367353785.55611801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-1530640.7731504918</v>
      </c>
      <c r="L1619" s="444">
        <f t="shared" ca="1" si="114"/>
        <v>-368884426.32926852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-368884426.32926852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-1537018.4430386189</v>
      </c>
      <c r="L1620" s="444">
        <f t="shared" ca="1" si="114"/>
        <v>-370421444.77230716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-370421444.77230716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-1543422.6865512799</v>
      </c>
      <c r="L1621" s="444">
        <f t="shared" ca="1" si="114"/>
        <v>-371964867.45885843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-371964867.45885843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-1549853.6144119101</v>
      </c>
      <c r="L1622" s="444">
        <f t="shared" ca="1" si="114"/>
        <v>-373514721.07327032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-373514721.07327032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-1556311.337805293</v>
      </c>
      <c r="L1623" s="444">
        <f t="shared" ca="1" si="114"/>
        <v>-375071032.41107559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-375071032.41107559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-1562795.9683794817</v>
      </c>
      <c r="L1624" s="444">
        <f t="shared" ca="1" si="114"/>
        <v>-376633828.37945509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-376633828.37945509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-1569307.6182477295</v>
      </c>
      <c r="L1625" s="444">
        <f t="shared" ca="1" si="114"/>
        <v>-378203135.99770284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-378203135.99770284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-1575846.3999904285</v>
      </c>
      <c r="L1626" s="444">
        <f t="shared" ca="1" si="114"/>
        <v>-379778982.39769328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-379778982.39769328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-1582412.4266570553</v>
      </c>
      <c r="L1627" s="444">
        <f t="shared" ca="1" si="114"/>
        <v>-381361394.82435036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-381361394.82435036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-1589005.8117681264</v>
      </c>
      <c r="L1628" s="444">
        <f t="shared" ca="1" si="114"/>
        <v>-382950400.63611847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-382950400.63611847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-1595626.6693171603</v>
      </c>
      <c r="L1629" s="444">
        <f t="shared" ca="1" si="114"/>
        <v>-384546027.30543566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-384546027.30543566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-1602275.1137726486</v>
      </c>
      <c r="L1630" s="444">
        <f t="shared" ca="1" si="114"/>
        <v>-386148302.41920829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-386148302.41920829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-1608951.2600800346</v>
      </c>
      <c r="L1631" s="444">
        <f t="shared" ca="1" si="114"/>
        <v>-387757253.67928833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-387757253.67928833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-1615655.2236637014</v>
      </c>
      <c r="L1632" s="444">
        <f t="shared" ca="1" si="114"/>
        <v>-389372908.90295202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-389372908.90295202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-1622387.1204289668</v>
      </c>
      <c r="L1633" s="444">
        <f t="shared" ca="1" si="114"/>
        <v>-390995296.02338099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-390995296.02338099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-1629147.0667640874</v>
      </c>
      <c r="L1634" s="444">
        <f t="shared" ca="1" si="114"/>
        <v>-392624443.09014511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-392624443.09014511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-1635935.1795422712</v>
      </c>
      <c r="L1635" s="444">
        <f t="shared" ca="1" si="114"/>
        <v>-394260378.26968735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-394260378.26968735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-1642751.5761236972</v>
      </c>
      <c r="L1636" s="444">
        <f t="shared" ca="1" si="114"/>
        <v>-395903129.84581107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-395903129.84581107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-1649596.3743575462</v>
      </c>
      <c r="L1637" s="444">
        <f t="shared" ca="1" si="114"/>
        <v>-397552726.22016859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-397552726.22016859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-1656469.6925840357</v>
      </c>
      <c r="L1638" s="444">
        <f t="shared" ca="1" si="114"/>
        <v>-399209195.91275263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-399209195.91275263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-1663371.6496364693</v>
      </c>
      <c r="L1639" s="444">
        <f t="shared" ca="1" si="114"/>
        <v>-400872567.56238908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-400872567.56238908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-1670302.3648432877</v>
      </c>
      <c r="L1640" s="444">
        <f t="shared" ca="1" si="114"/>
        <v>-402542869.92723238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-402542869.92723238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-1677261.9580301349</v>
      </c>
      <c r="L1641" s="444">
        <f t="shared" ca="1" si="114"/>
        <v>-404220131.88526255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-404220131.88526255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-1684250.5495219273</v>
      </c>
      <c r="L1642" s="444">
        <f t="shared" ca="1" si="114"/>
        <v>-405904382.43478447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-405904382.43478447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-1691268.2601449352</v>
      </c>
      <c r="L1643" s="444">
        <f t="shared" ca="1" si="114"/>
        <v>-407595650.69492942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-407595650.69492942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-1698315.2112288726</v>
      </c>
      <c r="L1644" s="444">
        <f t="shared" ca="1" si="114"/>
        <v>-409293965.90615827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-409293965.90615827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-1705391.5246089927</v>
      </c>
      <c r="L1645" s="444">
        <f t="shared" ca="1" si="114"/>
        <v>-410999357.43076724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-410999357.43076724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-1712497.3226281968</v>
      </c>
      <c r="L1646" s="444">
        <f t="shared" ca="1" si="114"/>
        <v>-412711854.75339544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-412711854.75339544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-1719632.7281391476</v>
      </c>
      <c r="L1647" s="444">
        <f t="shared" ca="1" si="114"/>
        <v>-414431487.4815346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-414431487.4815346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-1726797.8645063941</v>
      </c>
      <c r="L1648" s="444">
        <f t="shared" ca="1" si="114"/>
        <v>-416158285.34604102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-416158285.34604102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-1733992.8556085043</v>
      </c>
      <c r="L1649" s="444">
        <f t="shared" ca="1" si="114"/>
        <v>-417892278.20164955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-417892278.20164955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-1741217.8258402064</v>
      </c>
      <c r="L1650" s="444">
        <f t="shared" ca="1" si="114"/>
        <v>-419633496.02748978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-419633496.02748978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-1748472.9001145407</v>
      </c>
      <c r="L1651" s="444">
        <f t="shared" ca="1" si="114"/>
        <v>-421381968.92760432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-421381968.92760432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-1755758.203865018</v>
      </c>
      <c r="L1652" s="444">
        <f t="shared" ca="1" si="114"/>
        <v>-423137727.13146931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-423137727.13146931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-1763073.8630477889</v>
      </c>
      <c r="L1653" s="444">
        <f t="shared" ca="1" si="114"/>
        <v>-424900800.99451709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-424900800.99451709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-1770420.0041438211</v>
      </c>
      <c r="L1654" s="444">
        <f t="shared" ca="1" si="114"/>
        <v>-426671220.99866092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-426671220.99866092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-1777796.7541610871</v>
      </c>
      <c r="L1655" s="444">
        <f t="shared" ca="1" si="114"/>
        <v>-428449017.75282198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-428449017.75282198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-1785204.2406367583</v>
      </c>
      <c r="L1656" s="444">
        <f t="shared" ca="1" si="114"/>
        <v>-430234221.99345875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-430234221.99345875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-1792642.5916394112</v>
      </c>
      <c r="L1657" s="444">
        <f t="shared" ca="1" si="114"/>
        <v>-432026864.58509815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-432026864.58509815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-1800111.9357712422</v>
      </c>
      <c r="L1658" s="444">
        <f t="shared" ca="1" si="114"/>
        <v>-433826976.52086937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-433826976.52086937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-1807612.4021702891</v>
      </c>
      <c r="L1659" s="444">
        <f t="shared" ca="1" si="114"/>
        <v>-435634588.92303967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-435634588.92303967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-1815144.1205126652</v>
      </c>
      <c r="L1660" s="444">
        <f t="shared" ca="1" si="114"/>
        <v>-437449733.04355234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-437449733.04355234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-1822707.2210148012</v>
      </c>
      <c r="L1661" s="444">
        <f t="shared" ca="1" si="114"/>
        <v>-439272440.26456714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-439272440.26456714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-1830301.8344356967</v>
      </c>
      <c r="L1662" s="444">
        <f t="shared" ca="1" si="114"/>
        <v>-441102742.09900284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-441102742.09900284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-1837928.0920791784</v>
      </c>
      <c r="L1663" s="444">
        <f t="shared" ca="1" si="114"/>
        <v>-442940670.191082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-442940670.191082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-1845586.1257961749</v>
      </c>
      <c r="L1664" s="444">
        <f t="shared" ca="1" si="114"/>
        <v>-444786256.3168782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-444786256.3168782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-1853276.0679869924</v>
      </c>
      <c r="L1665" s="444">
        <f t="shared" ca="1" si="114"/>
        <v>-446639532.38486516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-446639532.38486516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-1860998.0516036048</v>
      </c>
      <c r="L1666" s="444">
        <f t="shared" ca="1" si="114"/>
        <v>-448500530.43646878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-448500530.43646878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-1868752.2101519534</v>
      </c>
      <c r="L1667" s="444">
        <f t="shared" ca="1" si="114"/>
        <v>-450369282.64662075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-450369282.64662075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-1876538.6776942532</v>
      </c>
      <c r="L1668" s="444">
        <f t="shared" ca="1" si="114"/>
        <v>-452245821.32431501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-452245821.32431501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-1884357.5888513124</v>
      </c>
      <c r="L1669" s="444">
        <f t="shared" ca="1" si="114"/>
        <v>-454130178.91316634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-454130178.91316634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-1892209.0788048597</v>
      </c>
      <c r="L1670" s="444">
        <f t="shared" ca="1" si="114"/>
        <v>-456022387.99197119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-456022387.99197119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-1900093.2832998799</v>
      </c>
      <c r="L1671" s="444">
        <f t="shared" ca="1" si="114"/>
        <v>-457922481.27527106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-457922481.27527106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-1908010.3386469628</v>
      </c>
      <c r="L1672" s="444">
        <f t="shared" ca="1" si="114"/>
        <v>-459830491.61391801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-459830491.61391801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-1915960.3817246584</v>
      </c>
      <c r="L1673" s="444">
        <f t="shared" ca="1" si="114"/>
        <v>-461746451.99564266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-461746451.99564266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-1923943.5499818444</v>
      </c>
      <c r="L1674" s="444">
        <f t="shared" ca="1" si="114"/>
        <v>-463670395.54562449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-463670395.54562449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-1931959.981440102</v>
      </c>
      <c r="L1675" s="444">
        <f t="shared" ca="1" si="114"/>
        <v>-465602355.52706462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-465602355.52706462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-1940009.8146961026</v>
      </c>
      <c r="L1676" s="444">
        <f t="shared" ca="1" si="114"/>
        <v>-467542365.34176069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-467542365.34176069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-1948093.1889240029</v>
      </c>
      <c r="L1677" s="444">
        <f t="shared" ca="1" si="114"/>
        <v>-469490458.53068471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-469490458.53068471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-1956210.2438778533</v>
      </c>
      <c r="L1678" s="444">
        <f t="shared" ca="1" si="114"/>
        <v>-471446668.77456254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-471446668.77456254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-1964361.1198940105</v>
      </c>
      <c r="L1679" s="444">
        <f t="shared" ca="1" si="114"/>
        <v>-473411029.89445657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-473411029.89445657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-1972545.957893569</v>
      </c>
      <c r="L1680" s="444">
        <f t="shared" ca="1" si="114"/>
        <v>-475383575.85235012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-475383575.85235012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-1980764.899384792</v>
      </c>
      <c r="L1681" s="444">
        <f t="shared" ca="1" si="114"/>
        <v>-477364340.75173491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-477364340.75173491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-1989018.086465562</v>
      </c>
      <c r="L1682" s="444">
        <f t="shared" ca="1" si="114"/>
        <v>-479353358.83820045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-479353358.83820045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-1997305.6618258355</v>
      </c>
      <c r="L1683" s="444">
        <f t="shared" ca="1" si="114"/>
        <v>-481350664.50002629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-481350664.50002629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-2005627.7687501095</v>
      </c>
      <c r="L1684" s="444">
        <f t="shared" ca="1" si="114"/>
        <v>-483356292.26877642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-483356292.26877642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-2013984.5511199017</v>
      </c>
      <c r="L1685" s="444">
        <f t="shared" ca="1" si="114"/>
        <v>-485370276.81989634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-485370276.81989634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-2022376.1534162348</v>
      </c>
      <c r="L1686" s="444">
        <f t="shared" ca="1" si="114"/>
        <v>-487392652.97331256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-487392652.97331256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-2030802.7207221356</v>
      </c>
      <c r="L1687" s="444">
        <f t="shared" ca="1" si="114"/>
        <v>-489423455.6940347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-489423455.6940347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-2039264.3987251448</v>
      </c>
      <c r="L1688" s="444">
        <f t="shared" ca="1" si="114"/>
        <v>-491462720.09275985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-491462720.09275985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-2047761.3337198326</v>
      </c>
      <c r="L1689" s="444">
        <f t="shared" ca="1" si="114"/>
        <v>-493510481.4264797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-493510481.4264797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-2056293.672610332</v>
      </c>
      <c r="L1690" s="444">
        <f t="shared" ca="1" si="114"/>
        <v>-495566775.09909004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-495566775.09909004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-2064861.5629128749</v>
      </c>
      <c r="L1691" s="444">
        <f t="shared" ca="1" si="114"/>
        <v>-497631636.66200292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-497631636.66200292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-2073465.1527583452</v>
      </c>
      <c r="L1692" s="444">
        <f t="shared" ca="1" si="114"/>
        <v>-499705101.81476128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-499705101.81476128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-2082104.5908948388</v>
      </c>
      <c r="L1693" s="444">
        <f t="shared" ca="1" si="114"/>
        <v>-501787206.4056561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-501787206.4056561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-2090780.0266902337</v>
      </c>
      <c r="L1694" s="444">
        <f t="shared" ca="1" si="114"/>
        <v>-503877986.43234634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-503877986.43234634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-2099491.6101347762</v>
      </c>
      <c r="L1695" s="444">
        <f t="shared" ca="1" si="114"/>
        <v>-505977478.04248112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-505977478.04248112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-2108239.4918436715</v>
      </c>
      <c r="L1696" s="444">
        <f t="shared" ca="1" si="114"/>
        <v>-508085717.53432482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-508085717.53432482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-2117023.8230596869</v>
      </c>
      <c r="L1697" s="444">
        <f t="shared" ca="1" si="114"/>
        <v>-510202741.3573845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-510202741.3573845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-2125844.7556557688</v>
      </c>
      <c r="L1698" s="444">
        <f t="shared" ca="1" si="114"/>
        <v>-512328586.11304027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-512328586.11304027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-2134702.4421376674</v>
      </c>
      <c r="L1699" s="444">
        <f t="shared" ca="1" si="114"/>
        <v>-514463288.55517793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-514463288.55517793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-2143597.0356465746</v>
      </c>
      <c r="L1700" s="444">
        <f t="shared" ca="1" si="114"/>
        <v>-516606885.59082448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-516606885.59082448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-2152528.6899617687</v>
      </c>
      <c r="L1701" s="444">
        <f t="shared" ca="1" si="114"/>
        <v>-518759414.28078628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-518759414.28078628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-2161497.5595032759</v>
      </c>
      <c r="L1702" s="444">
        <f t="shared" ca="1" si="114"/>
        <v>-520920911.84028953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-520920911.84028953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-2170503.7993345396</v>
      </c>
      <c r="L1703" s="444">
        <f t="shared" ca="1" si="114"/>
        <v>-523091415.63962406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-523091415.63962406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-2179547.5651651006</v>
      </c>
      <c r="L1704" s="444">
        <f t="shared" ca="1" si="114"/>
        <v>-525270963.20478916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-525270963.20478916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-2188629.0133532882</v>
      </c>
      <c r="L1705" s="444">
        <f t="shared" ca="1" si="114"/>
        <v>-527459592.21814245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-527459592.21814245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-2197748.3009089269</v>
      </c>
      <c r="L1706" s="444">
        <f t="shared" ca="1" si="114"/>
        <v>-529657340.51905137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-529657340.51905137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-2206905.5854960475</v>
      </c>
      <c r="L1707" s="444">
        <f t="shared" ca="1" si="114"/>
        <v>-531864246.10454744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-531864246.10454744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-2216101.0254356144</v>
      </c>
      <c r="L1708" s="444">
        <f t="shared" ca="1" si="114"/>
        <v>-534080347.12998307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-534080347.12998307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-2225334.7797082625</v>
      </c>
      <c r="L1709" s="444">
        <f t="shared" ca="1" si="114"/>
        <v>-536305681.90969133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-536305681.90969133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-2234607.0079570473</v>
      </c>
      <c r="L1710" s="444">
        <f t="shared" ca="1" si="114"/>
        <v>-538540288.91764843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-538540288.91764843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-2243917.8704902017</v>
      </c>
      <c r="L1711" s="444">
        <f t="shared" ca="1" si="114"/>
        <v>-540784206.78813863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-540784206.78813863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-2253267.5282839108</v>
      </c>
      <c r="L1712" s="444">
        <f t="shared" ca="1" si="114"/>
        <v>-543037474.31642258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-543037474.31642258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-2262656.1429850939</v>
      </c>
      <c r="L1713" s="444">
        <f t="shared" ca="1" si="114"/>
        <v>-545300130.45940769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-545300130.45940769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-2272083.8769141985</v>
      </c>
      <c r="L1714" s="444">
        <f t="shared" ca="1" si="114"/>
        <v>-547572214.33632183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-547572214.33632183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-2281550.8930680077</v>
      </c>
      <c r="L1715" s="444">
        <f t="shared" ca="1" si="114"/>
        <v>-549853765.22938979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-549853765.22938979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-2291057.3551224573</v>
      </c>
      <c r="L1716" s="444">
        <f t="shared" ca="1" si="114"/>
        <v>-552144822.58451223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-552144822.58451223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-2300603.4274354675</v>
      </c>
      <c r="L1717" s="444">
        <f t="shared" ca="1" si="114"/>
        <v>-554445426.01194775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-554445426.01194775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-2310189.2750497824</v>
      </c>
      <c r="L1718" s="444">
        <f t="shared" ca="1" si="114"/>
        <v>-556755615.28699756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-556755615.28699756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-2319815.0636958233</v>
      </c>
      <c r="L1719" s="444">
        <f t="shared" ca="1" si="114"/>
        <v>-559075430.35069335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-559075430.35069335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-2329480.9597945558</v>
      </c>
      <c r="L1720" s="444">
        <f t="shared" ca="1" si="114"/>
        <v>-561404911.31048787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-561404911.31048787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-2339187.1304603661</v>
      </c>
      <c r="L1721" s="444">
        <f t="shared" ca="1" si="114"/>
        <v>-563744098.44094825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-563744098.44094825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-2348933.743503951</v>
      </c>
      <c r="L1722" s="444">
        <f t="shared" ca="1" si="114"/>
        <v>-566093032.18445218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-566093032.18445218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-2358720.9674352175</v>
      </c>
      <c r="L1723" s="444">
        <f t="shared" ca="1" si="114"/>
        <v>-568451753.15188742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-568451753.15188742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-2368548.9714661976</v>
      </c>
      <c r="L1724" s="444">
        <f t="shared" ca="1" si="114"/>
        <v>-570820302.1233536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-570820302.1233536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-2378417.9255139735</v>
      </c>
      <c r="L1725" s="444">
        <f t="shared" ca="1" si="114"/>
        <v>-573198720.04886758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-573198720.04886758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-2388328.0002036151</v>
      </c>
      <c r="L1726" s="444">
        <f t="shared" ca="1" si="114"/>
        <v>-575587048.04907119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-575587048.04907119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-2398279.3668711297</v>
      </c>
      <c r="L1727" s="444">
        <f t="shared" ca="1" si="114"/>
        <v>-577985327.41594231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-577985327.41594231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-2408272.1975664264</v>
      </c>
      <c r="L1728" s="444">
        <f t="shared" ca="1" si="114"/>
        <v>-580393599.6135087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-580393599.6135087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-2418306.6650562864</v>
      </c>
      <c r="L1729" s="444">
        <f t="shared" ca="1" si="114"/>
        <v>-582811906.27856493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-582811906.27856493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-2428382.9428273537</v>
      </c>
      <c r="L1730" s="444">
        <f t="shared" ca="1" si="114"/>
        <v>-585240289.22139227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-585240289.22139227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-2438501.2050891346</v>
      </c>
      <c r="L1731" s="444">
        <f t="shared" ca="1" si="114"/>
        <v>-587678790.42648137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-587678790.42648137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-2448661.6267770058</v>
      </c>
      <c r="L1732" s="444">
        <f t="shared" ca="1" si="114"/>
        <v>-590127452.05325842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-590127452.05325842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-2458864.3835552433</v>
      </c>
      <c r="L1733" s="444">
        <f t="shared" ca="1" si="114"/>
        <v>-592586316.43681371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-592586316.43681371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-2469109.6518200571</v>
      </c>
      <c r="L1734" s="444">
        <f t="shared" ca="1" si="114"/>
        <v>-595055426.08863378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-595055426.08863378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-2479397.6087026405</v>
      </c>
      <c r="L1735" s="444">
        <f t="shared" ca="1" si="114"/>
        <v>-597534823.69733644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-597534823.69733644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-2489728.4320722353</v>
      </c>
      <c r="L1736" s="444">
        <f t="shared" ca="1" si="114"/>
        <v>-600024552.12940872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-600024552.12940872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-2500102.300539203</v>
      </c>
      <c r="L1737" s="444">
        <f t="shared" ca="1" si="114"/>
        <v>-602524654.42994797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-602524654.42994797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-2510519.3934581163</v>
      </c>
      <c r="L1738" s="444">
        <f t="shared" ca="1" si="114"/>
        <v>-605035173.8234061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-605035173.8234061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-2520979.8909308589</v>
      </c>
      <c r="L1739" s="444">
        <f t="shared" ca="1" si="114"/>
        <v>-607556153.71433699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-607556153.71433699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-2531483.9738097372</v>
      </c>
      <c r="L1740" s="444">
        <f t="shared" ca="1" si="114"/>
        <v>-610087637.68814671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-610087637.68814671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-2542031.8237006115</v>
      </c>
      <c r="L1741" s="444">
        <f t="shared" ca="1" si="114"/>
        <v>-612629669.51184738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-612629669.51184738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-2552623.6229660306</v>
      </c>
      <c r="L1742" s="444">
        <f t="shared" ca="1" si="114"/>
        <v>-615182293.13481343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-615182293.13481343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-2563259.5547283893</v>
      </c>
      <c r="L1743" s="444">
        <f t="shared" ca="1" si="114"/>
        <v>-617745552.68954182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-617745552.68954182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-2573939.8028730908</v>
      </c>
      <c r="L1744" s="444">
        <f t="shared" ca="1" si="114"/>
        <v>-620319492.49241495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-620319492.49241495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-2584664.5520517291</v>
      </c>
      <c r="L1745" s="444">
        <f t="shared" ca="1" si="114"/>
        <v>-622904157.04446673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-622904157.04446673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-2595433.9876852781</v>
      </c>
      <c r="L1746" s="444">
        <f t="shared" ca="1" si="114"/>
        <v>-625499591.03215206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-625499591.03215206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-2606248.2959673004</v>
      </c>
      <c r="L1747" s="444">
        <f t="shared" ca="1" si="114"/>
        <v>-628105839.3281194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-628105839.3281194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-2617107.6638671639</v>
      </c>
      <c r="L1748" s="444">
        <f t="shared" ca="1" si="114"/>
        <v>-630722946.99198651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-630722946.99198651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-2628012.279133277</v>
      </c>
      <c r="L1749" s="444">
        <f t="shared" ca="1" si="114"/>
        <v>-633350959.27111983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-633350959.27111983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-2638962.3302963325</v>
      </c>
      <c r="L1750" s="444">
        <f t="shared" ca="1" si="114"/>
        <v>-635989921.60141611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-635989921.60141611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-2649958.0066725672</v>
      </c>
      <c r="L1751" s="444">
        <f t="shared" ca="1" si="114"/>
        <v>-638639879.60808873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-638639879.60808873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-2660999.4983670362</v>
      </c>
      <c r="L1752" s="444">
        <f t="shared" ca="1" si="114"/>
        <v>-641300879.1064558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-641300879.1064558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-2672086.9962768992</v>
      </c>
      <c r="L1753" s="444">
        <f t="shared" ca="1" si="114"/>
        <v>-643972966.10273266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-643972966.10273266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-2683220.6920947195</v>
      </c>
      <c r="L1754" s="444">
        <f t="shared" ca="1" si="114"/>
        <v>-646656186.79482734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-646656186.79482734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-2694400.7783117807</v>
      </c>
      <c r="L1755" s="444">
        <f t="shared" ca="1" si="114"/>
        <v>-649350587.57313907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-649350587.57313907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-2705627.448221413</v>
      </c>
      <c r="L1756" s="444">
        <f t="shared" ca="1" si="114"/>
        <v>-652056215.02136052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-652056215.02136052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-2716900.8959223353</v>
      </c>
      <c r="L1757" s="444">
        <f t="shared" ca="1" si="114"/>
        <v>-654773115.91728282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-654773115.91728282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-2728221.3163220119</v>
      </c>
      <c r="L1758" s="444">
        <f t="shared" ca="1" si="114"/>
        <v>-657501337.23360479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-657501337.23360479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-2739588.90514002</v>
      </c>
      <c r="L1759" s="444">
        <f t="shared" ca="1" si="114"/>
        <v>-660240926.13874483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-660240926.13874483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-2751003.858911437</v>
      </c>
      <c r="L1760" s="444">
        <f t="shared" ca="1" si="114"/>
        <v>-662991929.99765623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-662991929.99765623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-2762466.3749902342</v>
      </c>
      <c r="L1761" s="444">
        <f t="shared" ca="1" si="114"/>
        <v>-665754396.37264645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-665754396.37264645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-2773976.6515526935</v>
      </c>
      <c r="L1762" s="444">
        <f t="shared" ca="1" si="114"/>
        <v>-668528373.02419913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-668528373.02419913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-2785534.8876008298</v>
      </c>
      <c r="L1763" s="444">
        <f t="shared" ca="1" si="114"/>
        <v>-671313907.91179991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-671313907.91179991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-2797141.2829658329</v>
      </c>
      <c r="L1764" s="444">
        <f t="shared" ca="1" si="114"/>
        <v>-674111049.19476569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-674111049.19476569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-2808796.0383115239</v>
      </c>
      <c r="L1765" s="444">
        <f t="shared" ca="1" si="114"/>
        <v>-676919845.23307717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-676919845.23307717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-2820499.3551378213</v>
      </c>
      <c r="L1766" s="444">
        <f t="shared" ca="1" si="114"/>
        <v>-679740344.58821499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-679740344.58821499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-2832251.4357842291</v>
      </c>
      <c r="L1767" s="444">
        <f t="shared" ca="1" si="114"/>
        <v>-682572596.02399921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-682572596.02399921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-2844052.48343333</v>
      </c>
      <c r="L1768" s="444">
        <f t="shared" ca="1" si="114"/>
        <v>-685416648.50743258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-685416648.50743258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-2855902.7021143022</v>
      </c>
      <c r="L1769" s="444">
        <f t="shared" ca="1" si="114"/>
        <v>-688272551.20954692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-688272551.20954692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-2867802.2967064455</v>
      </c>
      <c r="L1770" s="444">
        <f t="shared" ca="1" si="114"/>
        <v>-691140353.50625336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-691140353.50625336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-2879751.4729427225</v>
      </c>
      <c r="L1771" s="444">
        <f t="shared" ca="1" si="114"/>
        <v>-694020104.97919607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-694020104.97919607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-2891750.4374133172</v>
      </c>
      <c r="L1772" s="444">
        <f t="shared" ca="1" si="114"/>
        <v>-696911855.41660941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-696911855.41660941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-2903799.3975692056</v>
      </c>
      <c r="L1773" s="444">
        <f t="shared" ca="1" si="114"/>
        <v>-699815654.81417859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-699815654.81417859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-2915898.561725744</v>
      </c>
      <c r="L1774" s="444">
        <f t="shared" ca="1" si="114"/>
        <v>-702731553.37590432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-702731553.37590432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-2928048.1390662678</v>
      </c>
      <c r="L1775" s="444">
        <f t="shared" ca="1" si="114"/>
        <v>-705659601.51497054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-705659601.51497054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-2940248.3396457108</v>
      </c>
      <c r="L1776" s="444">
        <f t="shared" ca="1" si="114"/>
        <v>-708599849.85461628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-708599849.85461628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-2952499.3743942343</v>
      </c>
      <c r="L1777" s="444">
        <f t="shared" ca="1" si="114"/>
        <v>-711552349.22901046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-711552349.22901046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-2964801.4551208769</v>
      </c>
      <c r="L1778" s="444">
        <f t="shared" ca="1" si="114"/>
        <v>-714517150.68413138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-714517150.68413138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-2977154.7945172139</v>
      </c>
      <c r="L1779" s="444">
        <f t="shared" ca="1" si="114"/>
        <v>-717494305.47864854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-717494305.47864854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-2989559.6061610356</v>
      </c>
      <c r="L1780" s="444">
        <f t="shared" ca="1" si="114"/>
        <v>-720483865.08480954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-720483865.08480954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-3002016.1045200396</v>
      </c>
      <c r="L1781" s="444">
        <f t="shared" ca="1" si="114"/>
        <v>-723485881.18932962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-723485881.18932962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-3014524.5049555399</v>
      </c>
      <c r="L1782" s="444">
        <f t="shared" ca="1" si="114"/>
        <v>-726500405.69428515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-726500405.69428515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-3027085.0237261881</v>
      </c>
      <c r="L1783" s="444">
        <f t="shared" ca="1" si="114"/>
        <v>-729527490.71801138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-729527490.71801138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-3039697.877991714</v>
      </c>
      <c r="L1784" s="444">
        <f t="shared" ca="1" si="114"/>
        <v>-732567188.59600306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-732567188.59600306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-3052363.2858166792</v>
      </c>
      <c r="L1785" s="444">
        <f t="shared" ca="1" si="114"/>
        <v>-735619551.88181973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-735619551.88181973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-3065081.4661742486</v>
      </c>
      <c r="L1786" s="444">
        <f t="shared" ca="1" si="114"/>
        <v>-738684633.34799397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-738684633.34799397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-3077852.6389499749</v>
      </c>
      <c r="L1787" s="444">
        <f t="shared" ca="1" si="114"/>
        <v>-741762485.98694396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-741762485.98694396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-3090677.0249456</v>
      </c>
      <c r="L1788" s="444">
        <f t="shared" ca="1" si="114"/>
        <v>-744853163.01188958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-744853163.01188958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-3103554.8458828731</v>
      </c>
      <c r="L1789" s="444">
        <f t="shared" ca="1" si="114"/>
        <v>-747956717.85777247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-747956717.85777247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-3116486.3244073852</v>
      </c>
      <c r="L1790" s="444">
        <f t="shared" ca="1" si="114"/>
        <v>-751073204.18217981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-751073204.18217981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-3129471.684092416</v>
      </c>
      <c r="L1791" s="444">
        <f t="shared" ca="1" si="114"/>
        <v>-754202675.86627221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-754202675.86627221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-3142511.1494428008</v>
      </c>
      <c r="L1792" s="444">
        <f t="shared" ca="1" si="114"/>
        <v>-757345187.015715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-757345187.015715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-3155604.9458988123</v>
      </c>
      <c r="L1793" s="444">
        <f t="shared" ref="L1793:L2047" ca="1" si="119">I1793-J1793+K1793</f>
        <v>-760500791.96161377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-760500791.96161377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-3168753.2998400573</v>
      </c>
      <c r="L1794" s="444">
        <f t="shared" ca="1" si="119"/>
        <v>-763669545.26145387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-763669545.26145387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-3181956.4385893913</v>
      </c>
      <c r="L1795" s="444">
        <f t="shared" ca="1" si="119"/>
        <v>-766851501.7000432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-766851501.7000432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-3195214.5904168468</v>
      </c>
      <c r="L1796" s="444">
        <f t="shared" ca="1" si="119"/>
        <v>-770046716.29045999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-770046716.29045999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-3208527.9845435834</v>
      </c>
      <c r="L1797" s="444">
        <f t="shared" ca="1" si="119"/>
        <v>-773255244.27500355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-773255244.27500355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-3221896.8511458482</v>
      </c>
      <c r="L1798" s="444">
        <f t="shared" ca="1" si="119"/>
        <v>-776477141.12614942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-776477141.12614942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-3235321.421358956</v>
      </c>
      <c r="L1799" s="444">
        <f t="shared" ca="1" si="119"/>
        <v>-779712462.54750836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-779712462.54750836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-3248801.9272812847</v>
      </c>
      <c r="L1800" s="444">
        <f t="shared" ca="1" si="119"/>
        <v>-782961264.47478962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-782961264.47478962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-3262338.6019782899</v>
      </c>
      <c r="L1801" s="444">
        <f t="shared" ca="1" si="119"/>
        <v>-786223603.07676792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-786223603.07676792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-3275931.6794865332</v>
      </c>
      <c r="L1802" s="444">
        <f t="shared" ca="1" si="119"/>
        <v>-789499534.75625443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-789499534.75625443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-3289581.3948177267</v>
      </c>
      <c r="L1803" s="444">
        <f t="shared" ca="1" si="119"/>
        <v>-792789116.15107214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-792789116.15107214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-3303287.9839628004</v>
      </c>
      <c r="L1804" s="444">
        <f t="shared" ca="1" si="119"/>
        <v>-796092404.13503492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-796092404.13503492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-3317051.6838959786</v>
      </c>
      <c r="L1805" s="444">
        <f t="shared" ca="1" si="119"/>
        <v>-799409455.81893086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-799409455.81893086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-3330872.7325788788</v>
      </c>
      <c r="L1806" s="444">
        <f t="shared" ca="1" si="119"/>
        <v>-802740328.55150974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-802740328.55150974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-3344751.3689646237</v>
      </c>
      <c r="L1807" s="444">
        <f t="shared" ca="1" si="119"/>
        <v>-806085079.92047441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-806085079.92047441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-3358687.8330019768</v>
      </c>
      <c r="L1808" s="444">
        <f t="shared" ca="1" si="119"/>
        <v>-809443767.75347638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-809443767.75347638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-3372682.365639485</v>
      </c>
      <c r="L1809" s="444">
        <f t="shared" ca="1" si="119"/>
        <v>-812816450.11911583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-812816450.11911583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-3386735.2088296493</v>
      </c>
      <c r="L1810" s="444">
        <f t="shared" ca="1" si="119"/>
        <v>-816203185.32794547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-816203185.32794547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-3400846.6055331063</v>
      </c>
      <c r="L1811" s="444">
        <f t="shared" ca="1" si="119"/>
        <v>-819604031.93347859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-819604031.93347859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-3415016.7997228275</v>
      </c>
      <c r="L1812" s="444">
        <f t="shared" ca="1" si="119"/>
        <v>-823019048.73320138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-823019048.73320138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-3429246.036388339</v>
      </c>
      <c r="L1813" s="444">
        <f t="shared" ca="1" si="119"/>
        <v>-826448294.76958978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-826448294.76958978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-3443534.5615399573</v>
      </c>
      <c r="L1814" s="444">
        <f t="shared" ca="1" si="119"/>
        <v>-829891829.33112979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-829891829.33112979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-3457882.6222130409</v>
      </c>
      <c r="L1815" s="444">
        <f t="shared" ca="1" si="119"/>
        <v>-833349711.9533428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-833349711.9533428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-3472290.4664722616</v>
      </c>
      <c r="L1816" s="444">
        <f t="shared" ca="1" si="119"/>
        <v>-836822002.41981506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-836822002.41981506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-3486758.3434158959</v>
      </c>
      <c r="L1817" s="444">
        <f t="shared" ca="1" si="119"/>
        <v>-840308760.76323092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-840308760.76323092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-3501286.503180129</v>
      </c>
      <c r="L1818" s="444">
        <f t="shared" ca="1" si="119"/>
        <v>-843810047.26641107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-843810047.26641107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-3515875.1969433795</v>
      </c>
      <c r="L1819" s="444">
        <f t="shared" ca="1" si="119"/>
        <v>-847325922.46335447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-847325922.46335447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-3530524.6769306436</v>
      </c>
      <c r="L1820" s="444">
        <f t="shared" ca="1" si="119"/>
        <v>-850856447.14028513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-850856447.14028513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-3545235.1964178551</v>
      </c>
      <c r="L1821" s="444">
        <f t="shared" ca="1" si="119"/>
        <v>-854401682.33670294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-854401682.33670294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-3560007.0097362618</v>
      </c>
      <c r="L1822" s="444">
        <f t="shared" ca="1" si="119"/>
        <v>-857961689.34643924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-857961689.34643924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-3574840.37227683</v>
      </c>
      <c r="L1823" s="444">
        <f t="shared" ca="1" si="119"/>
        <v>-861536529.71871603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-861536529.71871603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-3589735.5404946501</v>
      </c>
      <c r="L1824" s="444">
        <f t="shared" ca="1" si="119"/>
        <v>-865126265.25921071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-865126265.25921071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-3604692.7719133776</v>
      </c>
      <c r="L1825" s="444">
        <f t="shared" ca="1" si="119"/>
        <v>-868730958.03112411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-868730958.03112411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-3619712.3251296836</v>
      </c>
      <c r="L1826" s="444">
        <f t="shared" ca="1" si="119"/>
        <v>-872350670.35625374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-872350670.35625374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-3634794.4598177238</v>
      </c>
      <c r="L1827" s="444">
        <f t="shared" ca="1" si="119"/>
        <v>-875985464.81607151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-875985464.81607151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-3649939.4367336314</v>
      </c>
      <c r="L1828" s="444">
        <f t="shared" ca="1" si="119"/>
        <v>-879635404.25280511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-879635404.25280511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-3665147.5177200218</v>
      </c>
      <c r="L1829" s="444">
        <f t="shared" ca="1" si="119"/>
        <v>-883300551.7705251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-883300551.7705251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-3680418.9657105212</v>
      </c>
      <c r="L1830" s="444">
        <f t="shared" ca="1" si="119"/>
        <v>-886980970.73623562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-886980970.73623562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-3695754.0447343155</v>
      </c>
      <c r="L1831" s="444">
        <f t="shared" ca="1" si="119"/>
        <v>-890676724.78096998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-890676724.78096998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-3711153.0199207081</v>
      </c>
      <c r="L1832" s="444">
        <f t="shared" ca="1" si="119"/>
        <v>-894387877.80089068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-894387877.80089068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-3726616.1575037111</v>
      </c>
      <c r="L1833" s="444">
        <f t="shared" ca="1" si="119"/>
        <v>-898114493.95839441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-898114493.95839441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-3742143.7248266432</v>
      </c>
      <c r="L1834" s="444">
        <f t="shared" ca="1" si="119"/>
        <v>-901856637.6832211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-901856637.6832211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-3757735.9903467544</v>
      </c>
      <c r="L1835" s="444">
        <f t="shared" ca="1" si="119"/>
        <v>-905614373.67356789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-905614373.67356789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-3773393.2236398663</v>
      </c>
      <c r="L1836" s="444">
        <f t="shared" ca="1" si="119"/>
        <v>-909387766.89720774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-909387766.89720774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-3789115.6954050316</v>
      </c>
      <c r="L1837" s="444">
        <f t="shared" ca="1" si="119"/>
        <v>-913176882.59261274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-913176882.59261274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-3804903.6774692195</v>
      </c>
      <c r="L1838" s="444">
        <f t="shared" ca="1" si="119"/>
        <v>-916981786.270082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-916981786.270082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-3820757.4427920082</v>
      </c>
      <c r="L1839" s="444">
        <f t="shared" ca="1" si="119"/>
        <v>-920802543.71287405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-920802543.71287405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-3836677.2654703087</v>
      </c>
      <c r="L1840" s="444">
        <f t="shared" ca="1" si="119"/>
        <v>-924639220.97834432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-924639220.97834432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-3852663.4207431013</v>
      </c>
      <c r="L1841" s="444">
        <f t="shared" ca="1" si="119"/>
        <v>-928491884.39908743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-928491884.39908743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-3868716.184996197</v>
      </c>
      <c r="L1842" s="444">
        <f t="shared" ca="1" si="119"/>
        <v>-932360600.58408368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-932360600.58408368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-3884835.8357670158</v>
      </c>
      <c r="L1843" s="444">
        <f t="shared" ca="1" si="119"/>
        <v>-936245436.41985071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-936245436.41985071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-3901022.6517493781</v>
      </c>
      <c r="L1844" s="444">
        <f t="shared" ca="1" si="119"/>
        <v>-940146459.07160008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-940146459.07160008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-3917276.9127983339</v>
      </c>
      <c r="L1845" s="444">
        <f t="shared" ca="1" si="119"/>
        <v>-944063735.98439837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-944063735.98439837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-3933598.8999349936</v>
      </c>
      <c r="L1846" s="444">
        <f t="shared" ca="1" si="119"/>
        <v>-947997334.88433337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-947997334.88433337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-3949988.8953513885</v>
      </c>
      <c r="L1847" s="444">
        <f t="shared" ca="1" si="119"/>
        <v>-951947323.77968478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-951947323.77968478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-3966447.1824153531</v>
      </c>
      <c r="L1848" s="444">
        <f t="shared" ca="1" si="119"/>
        <v>-955913770.96210015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-955913770.96210015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-3982974.0456754174</v>
      </c>
      <c r="L1849" s="444">
        <f t="shared" ca="1" si="119"/>
        <v>-959896745.00777555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-959896745.00777555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-3999569.7708657319</v>
      </c>
      <c r="L1850" s="444">
        <f t="shared" ca="1" si="119"/>
        <v>-963896314.77864122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-963896314.77864122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-4016234.6449110047</v>
      </c>
      <c r="L1851" s="444">
        <f t="shared" ca="1" si="119"/>
        <v>-967912549.42355227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-967912549.42355227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-4032968.9559314679</v>
      </c>
      <c r="L1852" s="444">
        <f t="shared" ca="1" si="119"/>
        <v>-971945518.3794837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-971945518.3794837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-4049772.9932478494</v>
      </c>
      <c r="L1853" s="444">
        <f t="shared" ca="1" si="119"/>
        <v>-975995291.37273157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-975995291.37273157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-4066647.0473863813</v>
      </c>
      <c r="L1854" s="444">
        <f t="shared" ca="1" si="119"/>
        <v>-980061938.42011797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-980061938.42011797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-4083591.4100838248</v>
      </c>
      <c r="L1855" s="444">
        <f t="shared" ca="1" si="119"/>
        <v>-984145529.83020175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-984145529.83020175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-4100606.3742925073</v>
      </c>
      <c r="L1856" s="444">
        <f t="shared" ca="1" si="119"/>
        <v>-988246136.20449424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-988246136.20449424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-4117692.2341853925</v>
      </c>
      <c r="L1857" s="444">
        <f t="shared" ca="1" si="119"/>
        <v>-992363828.43867958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-992363828.43867958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-4134849.2851611651</v>
      </c>
      <c r="L1858" s="444">
        <f t="shared" ca="1" si="119"/>
        <v>-996498677.72384071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-996498677.72384071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-4152077.8238493362</v>
      </c>
      <c r="L1859" s="444">
        <f t="shared" ca="1" si="119"/>
        <v>-1000650755.54769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-1000650755.54769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-4169378.1481153751</v>
      </c>
      <c r="L1860" s="444">
        <f t="shared" ca="1" si="119"/>
        <v>-1004820133.6958054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-1004820133.6958054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-4186750.5570658557</v>
      </c>
      <c r="L1861" s="444">
        <f t="shared" ca="1" si="119"/>
        <v>-1009006884.2528713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-1009006884.2528713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-4204195.35105363</v>
      </c>
      <c r="L1862" s="444">
        <f t="shared" ca="1" si="119"/>
        <v>-1013211079.6039249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-1013211079.6039249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-4221712.8316830201</v>
      </c>
      <c r="L1863" s="444">
        <f t="shared" ca="1" si="119"/>
        <v>-1017432792.4356079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-1017432792.4356079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-4239303.301815033</v>
      </c>
      <c r="L1864" s="444">
        <f t="shared" ca="1" si="119"/>
        <v>-1021672095.7374229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-1021672095.7374229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-4256967.0655725952</v>
      </c>
      <c r="L1865" s="444">
        <f t="shared" ca="1" si="119"/>
        <v>-1025929062.8029956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-1025929062.8029956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-4274704.4283458143</v>
      </c>
      <c r="L1866" s="444">
        <f t="shared" ca="1" si="119"/>
        <v>-1030203767.2313414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-1030203767.2313414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-4292515.6967972554</v>
      </c>
      <c r="L1867" s="444">
        <f t="shared" ca="1" si="119"/>
        <v>-1034496282.9281386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-1034496282.9281386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-4310401.1788672451</v>
      </c>
      <c r="L1868" s="444">
        <f t="shared" ca="1" si="119"/>
        <v>-1038806684.1070058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-1038806684.1070058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-4328361.1837791903</v>
      </c>
      <c r="L1869" s="444">
        <f t="shared" ca="1" si="119"/>
        <v>-1043135045.2907851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-1043135045.2907851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-4346396.0220449381</v>
      </c>
      <c r="L1870" s="444">
        <f t="shared" ca="1" si="119"/>
        <v>-1047481441.31283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-1047481441.31283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-4364506.005470125</v>
      </c>
      <c r="L1871" s="444">
        <f t="shared" ca="1" si="119"/>
        <v>-1051845947.3183001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-1051845947.3183001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-4382691.4471595846</v>
      </c>
      <c r="L1872" s="444">
        <f t="shared" ca="1" si="119"/>
        <v>-1056228638.7654597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-1056228638.7654597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-4400952.6615227479</v>
      </c>
      <c r="L1873" s="444">
        <f t="shared" ca="1" si="119"/>
        <v>-1060629591.4269824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-1060629591.4269824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-4419289.9642790928</v>
      </c>
      <c r="L1874" s="444">
        <f t="shared" ca="1" si="119"/>
        <v>-1065048881.3912615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-1065048881.3912615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-4437703.6724635903</v>
      </c>
      <c r="L1875" s="444">
        <f t="shared" ca="1" si="119"/>
        <v>-1069486585.063725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-1069486585.063725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-4456194.104432187</v>
      </c>
      <c r="L1876" s="444">
        <f t="shared" ca="1" si="119"/>
        <v>-1073942779.1681571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-1073942779.1681571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-4474761.5798673211</v>
      </c>
      <c r="L1877" s="444">
        <f t="shared" ca="1" si="119"/>
        <v>-1078417540.7480245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-1078417540.7480245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-4493406.4197834348</v>
      </c>
      <c r="L1878" s="444">
        <f t="shared" ca="1" si="119"/>
        <v>-1082910947.1678078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-1082910947.1678078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-4512128.9465325326</v>
      </c>
      <c r="L1879" s="444">
        <f t="shared" ca="1" si="119"/>
        <v>-1087423076.1143403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-1087423076.1143403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-4530929.4838097515</v>
      </c>
      <c r="L1880" s="444">
        <f t="shared" ca="1" si="119"/>
        <v>-1091954005.59815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-1091954005.59815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-4549808.3566589579</v>
      </c>
      <c r="L1881" s="444">
        <f t="shared" ca="1" si="119"/>
        <v>-1096503813.954809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-1096503813.954809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-4568765.8914783709</v>
      </c>
      <c r="L1882" s="444">
        <f t="shared" ca="1" si="119"/>
        <v>-1101072579.8462873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-1101072579.8462873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-4587802.4160261964</v>
      </c>
      <c r="L1883" s="444">
        <f t="shared" ca="1" si="119"/>
        <v>-1105660382.2623134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-1105660382.2623134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-4606918.259426306</v>
      </c>
      <c r="L1884" s="444">
        <f t="shared" ca="1" si="119"/>
        <v>-1110267300.5217397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-1110267300.5217397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-4626113.7521739155</v>
      </c>
      <c r="L1885" s="444">
        <f t="shared" ca="1" si="119"/>
        <v>-1114893414.2739136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-1114893414.2739136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-4645389.2261413066</v>
      </c>
      <c r="L1886" s="444">
        <f t="shared" ca="1" si="119"/>
        <v>-1119538803.5000548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-1119538803.5000548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-4664745.0145835616</v>
      </c>
      <c r="L1887" s="444">
        <f t="shared" ca="1" si="119"/>
        <v>-1124203548.5146384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-1124203548.5146384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-4684181.4521443266</v>
      </c>
      <c r="L1888" s="444">
        <f t="shared" ca="1" si="119"/>
        <v>-1128887729.9667828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-1128887729.9667828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-4703698.8748615952</v>
      </c>
      <c r="L1889" s="444">
        <f t="shared" ca="1" si="119"/>
        <v>-1133591428.8416443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-1133591428.8416443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-4723297.6201735176</v>
      </c>
      <c r="L1890" s="444">
        <f t="shared" ca="1" si="119"/>
        <v>-1138314726.4618177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-1138314726.4618177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-4742978.0269242404</v>
      </c>
      <c r="L1891" s="444">
        <f t="shared" ca="1" si="119"/>
        <v>-1143057704.4887419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-1143057704.4887419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-4762740.4353697579</v>
      </c>
      <c r="L1892" s="444">
        <f t="shared" ca="1" si="119"/>
        <v>-1147820444.9241116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-1147820444.9241116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-4782585.1871837983</v>
      </c>
      <c r="L1893" s="444">
        <f t="shared" ca="1" si="119"/>
        <v>-1152603030.1112955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-1152603030.1112955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-4802512.6254637307</v>
      </c>
      <c r="L1894" s="444">
        <f t="shared" ca="1" si="119"/>
        <v>-1157405542.7367592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-1157405542.7367592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-4822523.0947364969</v>
      </c>
      <c r="L1895" s="444">
        <f t="shared" ca="1" si="119"/>
        <v>-1162228065.8314958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-1162228065.8314958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-4842616.9409645656</v>
      </c>
      <c r="L1896" s="444">
        <f t="shared" ca="1" si="119"/>
        <v>-1167070682.7724602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-1167070682.7724602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-4862794.5115519175</v>
      </c>
      <c r="L1897" s="444">
        <f t="shared" ca="1" si="119"/>
        <v>-1171933477.2840121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-1171933477.2840121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-4883056.15535005</v>
      </c>
      <c r="L1898" s="444">
        <f t="shared" ca="1" si="119"/>
        <v>-1176816533.439362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-1176816533.439362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-4903402.2226640088</v>
      </c>
      <c r="L1899" s="444">
        <f t="shared" ca="1" si="119"/>
        <v>-1181719935.6620262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-1181719935.6620262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-4923833.0652584424</v>
      </c>
      <c r="L1900" s="444">
        <f t="shared" ca="1" si="119"/>
        <v>-1186643768.7272847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-1186643768.7272847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-4944349.0363636864</v>
      </c>
      <c r="L1901" s="444">
        <f t="shared" ca="1" si="119"/>
        <v>-1191588117.7636483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-1191588117.7636483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-4964950.490681868</v>
      </c>
      <c r="L1902" s="444">
        <f t="shared" ca="1" si="119"/>
        <v>-1196553068.2543302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-1196553068.2543302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-4985637.7843930423</v>
      </c>
      <c r="L1903" s="444">
        <f t="shared" ca="1" si="119"/>
        <v>-1201538706.0387232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-1201538706.0387232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-5006411.2751613464</v>
      </c>
      <c r="L1904" s="444">
        <f t="shared" ca="1" si="119"/>
        <v>-1206545117.3138845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-1206545117.3138845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-5027271.3221411854</v>
      </c>
      <c r="L1905" s="444">
        <f t="shared" ca="1" si="119"/>
        <v>-1211572388.6360257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-1211572388.6360257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-5048218.2859834405</v>
      </c>
      <c r="L1906" s="444">
        <f t="shared" ca="1" si="119"/>
        <v>-1216620606.922009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-1216620606.922009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-5069252.5288417041</v>
      </c>
      <c r="L1907" s="444">
        <f t="shared" ca="1" si="119"/>
        <v>-1221689859.4508507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-1221689859.4508507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-5090374.4143785443</v>
      </c>
      <c r="L1908" s="444">
        <f t="shared" ca="1" si="119"/>
        <v>-1226780233.8652294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-1226780233.8652294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-5111584.3077717889</v>
      </c>
      <c r="L1909" s="444">
        <f t="shared" ca="1" si="119"/>
        <v>-1231891818.1730011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-1231891818.1730011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-5132882.5757208373</v>
      </c>
      <c r="L1910" s="444">
        <f t="shared" ca="1" si="119"/>
        <v>-1237024700.7487218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-1237024700.7487218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-5154269.5864530075</v>
      </c>
      <c r="L1911" s="444">
        <f t="shared" ca="1" si="119"/>
        <v>-1242178970.3351748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-1242178970.3351748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-5175745.709729895</v>
      </c>
      <c r="L1912" s="444">
        <f t="shared" ca="1" si="119"/>
        <v>-1247354716.0449047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-1247354716.0449047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-5197311.3168537691</v>
      </c>
      <c r="L1913" s="444">
        <f t="shared" ca="1" si="119"/>
        <v>-1252552027.3617585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-1252552027.3617585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-5218966.7806739938</v>
      </c>
      <c r="L1914" s="444">
        <f t="shared" ca="1" si="119"/>
        <v>-1257770994.1424325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-1257770994.1424325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-5240712.4755934682</v>
      </c>
      <c r="L1915" s="444">
        <f t="shared" ca="1" si="119"/>
        <v>-1263011706.618026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-1263011706.618026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-5262548.7775751082</v>
      </c>
      <c r="L1916" s="444">
        <f t="shared" ca="1" si="119"/>
        <v>-1268274255.395601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-1268274255.395601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-5284476.0641483376</v>
      </c>
      <c r="L1917" s="444">
        <f t="shared" ca="1" si="119"/>
        <v>-1273558731.4597495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-1273558731.4597495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-5306494.7144156229</v>
      </c>
      <c r="L1918" s="444">
        <f t="shared" ca="1" si="119"/>
        <v>-1278865226.174165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-1278865226.174165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-5328605.1090590209</v>
      </c>
      <c r="L1919" s="444">
        <f t="shared" ca="1" si="119"/>
        <v>-1284193831.2832241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-1284193831.2832241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-5350807.6303467667</v>
      </c>
      <c r="L1920" s="444">
        <f t="shared" ca="1" si="119"/>
        <v>-1289544638.9135709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-1289544638.9135709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-5373102.6621398786</v>
      </c>
      <c r="L1921" s="444">
        <f t="shared" ca="1" si="119"/>
        <v>-1294917741.5757108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-1294917741.5757108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-5395490.5898987949</v>
      </c>
      <c r="L1922" s="444">
        <f t="shared" ca="1" si="119"/>
        <v>-1300313232.1656096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-1300313232.1656096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-5417971.80069004</v>
      </c>
      <c r="L1923" s="444">
        <f t="shared" ca="1" si="119"/>
        <v>-1305731203.9662995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-1305731203.9662995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-5440546.6831929144</v>
      </c>
      <c r="L1924" s="444">
        <f t="shared" ca="1" si="119"/>
        <v>-1311171750.6494925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-1311171750.6494925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-5463215.6277062185</v>
      </c>
      <c r="L1925" s="444">
        <f t="shared" ca="1" si="119"/>
        <v>-1316634966.2771988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-1316634966.2771988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-5485979.026154995</v>
      </c>
      <c r="L1926" s="444">
        <f t="shared" ca="1" si="119"/>
        <v>-1322120945.3033538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-1322120945.3033538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-5508837.2720973073</v>
      </c>
      <c r="L1927" s="444">
        <f t="shared" ca="1" si="119"/>
        <v>-1327629782.5754511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-1327629782.5754511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-5531790.7607310461</v>
      </c>
      <c r="L1928" s="444">
        <f t="shared" ca="1" si="119"/>
        <v>-1333161573.3361821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-1333161573.3361821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-5554839.8889007587</v>
      </c>
      <c r="L1929" s="444">
        <f t="shared" ca="1" si="119"/>
        <v>-1338716413.2250829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-1338716413.2250829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-5577985.0551045118</v>
      </c>
      <c r="L1930" s="444">
        <f t="shared" ca="1" si="119"/>
        <v>-1344294398.2801874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-1344294398.2801874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-5601226.6595007805</v>
      </c>
      <c r="L1931" s="444">
        <f t="shared" ca="1" si="119"/>
        <v>-1349895624.9396882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-1349895624.9396882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-5624565.1039153673</v>
      </c>
      <c r="L1932" s="444">
        <f t="shared" ca="1" si="119"/>
        <v>-1355520190.0436037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-1355520190.0436037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-5648000.7918483485</v>
      </c>
      <c r="L1933" s="444">
        <f t="shared" ca="1" si="119"/>
        <v>-1361168190.8354521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-1361168190.8354521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-5671534.12848105</v>
      </c>
      <c r="L1934" s="444">
        <f t="shared" ca="1" si="119"/>
        <v>-1366839724.9639332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-1366839724.9639332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-5695165.5206830548</v>
      </c>
      <c r="L1935" s="444">
        <f t="shared" ca="1" si="119"/>
        <v>-1372534890.4846163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-1372534890.4846163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-5718895.377019234</v>
      </c>
      <c r="L1936" s="444">
        <f t="shared" ca="1" si="119"/>
        <v>-1378253785.8616354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-1378253785.8616354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-5742724.107756814</v>
      </c>
      <c r="L1937" s="444">
        <f t="shared" ca="1" si="119"/>
        <v>-1383996509.9693923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-1383996509.9693923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-5766652.1248724675</v>
      </c>
      <c r="L1938" s="444">
        <f t="shared" ca="1" si="119"/>
        <v>-1389763162.0942647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-1389763162.0942647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-5790679.8420594363</v>
      </c>
      <c r="L1939" s="444">
        <f t="shared" ca="1" si="119"/>
        <v>-1395553841.9363241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-1395553841.9363241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-5814807.6747346837</v>
      </c>
      <c r="L1940" s="444">
        <f t="shared" ca="1" si="119"/>
        <v>-1401368649.6110587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-1401368649.6110587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-5839036.0400460782</v>
      </c>
      <c r="L1941" s="444">
        <f t="shared" ca="1" si="119"/>
        <v>-1407207685.6511047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-1407207685.6511047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-5863365.3568796031</v>
      </c>
      <c r="L1942" s="444">
        <f t="shared" ca="1" si="119"/>
        <v>-1413071051.0079844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-1413071051.0079844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-5887796.0458666012</v>
      </c>
      <c r="L1943" s="444">
        <f t="shared" ca="1" si="119"/>
        <v>-1418958847.0538509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-1418958847.0538509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-5912328.5293910457</v>
      </c>
      <c r="L1944" s="444">
        <f t="shared" ca="1" si="119"/>
        <v>-1424871175.5832419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-1424871175.5832419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-5936963.2315968415</v>
      </c>
      <c r="L1945" s="444">
        <f t="shared" ca="1" si="119"/>
        <v>-1430808138.8148389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-1430808138.8148389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-5961700.5783951618</v>
      </c>
      <c r="L1946" s="444">
        <f t="shared" ca="1" si="119"/>
        <v>-1436769839.393234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-1436769839.393234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-5986540.9974718085</v>
      </c>
      <c r="L1947" s="444">
        <f t="shared" ca="1" si="119"/>
        <v>-1442756380.3907058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-1442756380.3907058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-6011484.9182946077</v>
      </c>
      <c r="L1948" s="444">
        <f t="shared" ca="1" si="119"/>
        <v>-1448767865.3090005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-1448767865.3090005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-6036532.7721208353</v>
      </c>
      <c r="L1949" s="444">
        <f t="shared" ca="1" si="119"/>
        <v>-1454804398.0811214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-1454804398.0811214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-6061684.992004673</v>
      </c>
      <c r="L1950" s="444">
        <f t="shared" ca="1" si="119"/>
        <v>-1460866083.0731261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-1460866083.0731261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-6086942.0128046917</v>
      </c>
      <c r="L1951" s="444">
        <f t="shared" ca="1" si="119"/>
        <v>-1466953025.0859308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-1466953025.0859308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-6112304.2711913781</v>
      </c>
      <c r="L1952" s="444">
        <f t="shared" ca="1" si="119"/>
        <v>-1473065329.3571222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-1473065329.3571222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-6137772.2056546761</v>
      </c>
      <c r="L1953" s="444">
        <f t="shared" ca="1" si="119"/>
        <v>-1479203101.5627768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-1479203101.5627768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-6163346.25651157</v>
      </c>
      <c r="L1954" s="444">
        <f t="shared" ca="1" si="119"/>
        <v>-1485366447.8192885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-1485366447.8192885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-6189026.8659137022</v>
      </c>
      <c r="L1955" s="444">
        <f t="shared" ca="1" si="119"/>
        <v>-1491555474.6852021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-1491555474.6852021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-6214814.477855009</v>
      </c>
      <c r="L1956" s="444">
        <f t="shared" ca="1" si="119"/>
        <v>-1497770289.1630571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-1497770289.1630571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-6240709.5381794041</v>
      </c>
      <c r="L1957" s="444">
        <f t="shared" ca="1" si="119"/>
        <v>-1504010998.7012365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-1504010998.7012365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-6266712.494588485</v>
      </c>
      <c r="L1958" s="444">
        <f t="shared" ca="1" si="119"/>
        <v>-1510277711.1958249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-1510277711.1958249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-6292823.7966492698</v>
      </c>
      <c r="L1959" s="444">
        <f t="shared" ca="1" si="119"/>
        <v>-1516570534.9924741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-1516570534.9924741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-6319043.8958019754</v>
      </c>
      <c r="L1960" s="444">
        <f t="shared" ca="1" si="119"/>
        <v>-1522889578.8882761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-1522889578.8882761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-6345373.2453678166</v>
      </c>
      <c r="L1961" s="444">
        <f t="shared" ca="1" si="119"/>
        <v>-1529234952.1336439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-1529234952.1336439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-6371812.3005568497</v>
      </c>
      <c r="L1962" s="444">
        <f t="shared" ca="1" si="119"/>
        <v>-1535606764.4342008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-1535606764.4342008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-6398361.5184758361</v>
      </c>
      <c r="L1963" s="444">
        <f t="shared" ca="1" si="119"/>
        <v>-1542005125.9526765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-1542005125.9526765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-6425021.3581361519</v>
      </c>
      <c r="L1964" s="444">
        <f t="shared" ca="1" si="119"/>
        <v>-1548430147.3108127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-1548430147.3108127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-6451792.2804617193</v>
      </c>
      <c r="L1965" s="444">
        <f t="shared" ca="1" si="119"/>
        <v>-1554881939.5912745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-1554881939.5912745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-6478674.748296977</v>
      </c>
      <c r="L1966" s="444">
        <f t="shared" ca="1" si="119"/>
        <v>-1561360614.3395715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-1561360614.3395715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-6505669.2264148807</v>
      </c>
      <c r="L1967" s="444">
        <f t="shared" ca="1" si="119"/>
        <v>-1567866283.5659864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-1567866283.5659864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-6532776.1815249436</v>
      </c>
      <c r="L1968" s="444">
        <f t="shared" ca="1" si="119"/>
        <v>-1574399059.7475114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-1574399059.7475114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-6559996.0822812971</v>
      </c>
      <c r="L1969" s="444">
        <f t="shared" ca="1" si="119"/>
        <v>-1580959055.8297927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-1580959055.8297927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-6587329.3992908029</v>
      </c>
      <c r="L1970" s="444">
        <f t="shared" ca="1" si="119"/>
        <v>-1587546385.2290835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-1587546385.2290835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-6614776.6051211813</v>
      </c>
      <c r="L1971" s="444">
        <f t="shared" ca="1" si="119"/>
        <v>-1594161161.8342047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-1594161161.8342047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-6642338.1743091857</v>
      </c>
      <c r="L1972" s="444">
        <f t="shared" ca="1" si="119"/>
        <v>-1600803500.0085139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-1600803500.0085139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-6670014.583368808</v>
      </c>
      <c r="L1973" s="444">
        <f t="shared" ca="1" si="119"/>
        <v>-1607473514.5918827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-1607473514.5918827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-6697806.3107995111</v>
      </c>
      <c r="L1974" s="444">
        <f t="shared" ca="1" si="119"/>
        <v>-1614171320.9026823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-1614171320.9026823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-6725713.83709451</v>
      </c>
      <c r="L1975" s="444">
        <f t="shared" ca="1" si="119"/>
        <v>-1620897034.7397768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-1620897034.7397768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-6753737.6447490705</v>
      </c>
      <c r="L1976" s="444">
        <f t="shared" ca="1" si="119"/>
        <v>-1627650772.384526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-1627650772.384526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-6781878.2182688583</v>
      </c>
      <c r="L1977" s="444">
        <f t="shared" ca="1" si="119"/>
        <v>-1634432650.6027949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-1634432650.6027949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-6810136.0441783117</v>
      </c>
      <c r="L1978" s="444">
        <f t="shared" ca="1" si="119"/>
        <v>-1641242786.6469731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-1641242786.6469731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-6838511.611029055</v>
      </c>
      <c r="L1979" s="444">
        <f t="shared" ca="1" si="119"/>
        <v>-1648081298.2580023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-1648081298.2580023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-6867005.409408343</v>
      </c>
      <c r="L1980" s="444">
        <f t="shared" ca="1" si="119"/>
        <v>-1654948303.6674106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-1654948303.6674106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-6895617.9319475442</v>
      </c>
      <c r="L1981" s="444">
        <f t="shared" ca="1" si="119"/>
        <v>-1661843921.5993581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-1661843921.5993581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-6924349.6733306581</v>
      </c>
      <c r="L1982" s="444">
        <f t="shared" ca="1" si="119"/>
        <v>-1668768271.2726886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-1668768271.2726886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-6953201.1303028688</v>
      </c>
      <c r="L1983" s="444">
        <f t="shared" ca="1" si="119"/>
        <v>-1675721472.4029915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-1675721472.4029915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-6982172.8016791316</v>
      </c>
      <c r="L1984" s="444">
        <f t="shared" ca="1" si="119"/>
        <v>-1682703645.2046707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-1682703645.2046707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-7011265.1883527944</v>
      </c>
      <c r="L1985" s="444">
        <f t="shared" ca="1" si="119"/>
        <v>-1689714910.3930235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-1689714910.3930235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-7040478.7933042645</v>
      </c>
      <c r="L1986" s="444">
        <f t="shared" ca="1" si="119"/>
        <v>-1696755389.1863277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-1696755389.1863277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-7069814.1216096999</v>
      </c>
      <c r="L1987" s="444">
        <f t="shared" ca="1" si="119"/>
        <v>-1703825203.3079374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-1703825203.3079374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-7099271.6804497391</v>
      </c>
      <c r="L1988" s="444">
        <f t="shared" ca="1" si="119"/>
        <v>-1710924474.9883871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-1710924474.9883871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-7128851.9791182801</v>
      </c>
      <c r="L1989" s="444">
        <f t="shared" ca="1" si="119"/>
        <v>-1718053326.9675055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-1718053326.9675055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-7158555.529031273</v>
      </c>
      <c r="L1990" s="444">
        <f t="shared" ca="1" si="119"/>
        <v>-1725211882.4965367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-1725211882.4965367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-7188382.8437355692</v>
      </c>
      <c r="L1991" s="444">
        <f t="shared" ca="1" si="119"/>
        <v>-1732400265.3402722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-1732400265.3402722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-7218334.4389178017</v>
      </c>
      <c r="L1992" s="444">
        <f t="shared" ca="1" si="119"/>
        <v>-1739618599.7791901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-1739618599.7791901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-7248410.8324132916</v>
      </c>
      <c r="L1993" s="444">
        <f t="shared" ca="1" si="119"/>
        <v>-1746867010.6116033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-1746867010.6116033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-7278612.5442150133</v>
      </c>
      <c r="L1994" s="444">
        <f t="shared" ca="1" si="119"/>
        <v>-1754145623.1558182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-1754145623.1558182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-7308940.0964825759</v>
      </c>
      <c r="L1995" s="444">
        <f t="shared" ca="1" si="119"/>
        <v>-1761454563.2523007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-1761454563.2523007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-7339394.0135512529</v>
      </c>
      <c r="L1996" s="444">
        <f t="shared" ca="1" si="119"/>
        <v>-1768793957.265852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-1768793957.265852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-7369974.8219410498</v>
      </c>
      <c r="L1997" s="444">
        <f t="shared" ca="1" si="119"/>
        <v>-1776163932.0877931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-1776163932.0877931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-7400683.0503658047</v>
      </c>
      <c r="L1998" s="444">
        <f t="shared" ca="1" si="119"/>
        <v>-1783564615.1381588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-1783564615.1381588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-7431519.2297423296</v>
      </c>
      <c r="L1999" s="444">
        <f t="shared" ca="1" si="119"/>
        <v>-1790996134.3679011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-1790996134.3679011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-7462483.8931995882</v>
      </c>
      <c r="L2000" s="444">
        <f t="shared" ca="1" si="119"/>
        <v>-1798458618.2611008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-1798458618.2611008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-7493577.57608792</v>
      </c>
      <c r="L2001" s="444">
        <f t="shared" ca="1" si="119"/>
        <v>-1805952195.8371887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-1805952195.8371887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-7524800.8159882864</v>
      </c>
      <c r="L2002" s="444">
        <f t="shared" ca="1" si="119"/>
        <v>-1813476996.653177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-1813476996.653177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-7556154.1527215708</v>
      </c>
      <c r="L2003" s="444">
        <f t="shared" ca="1" si="119"/>
        <v>-1821033150.8058987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-1821033150.8058987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-7587638.1283579106</v>
      </c>
      <c r="L2004" s="444">
        <f t="shared" ca="1" si="119"/>
        <v>-1828620788.9342566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-1828620788.9342566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-7619253.2872260697</v>
      </c>
      <c r="L2005" s="444">
        <f t="shared" ca="1" si="119"/>
        <v>-1836240042.2214825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-1836240042.2214825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-7651000.1759228436</v>
      </c>
      <c r="L2006" s="444">
        <f t="shared" ca="1" si="119"/>
        <v>-1843891042.3974054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-1843891042.3974054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-7682879.343322522</v>
      </c>
      <c r="L2007" s="444">
        <f t="shared" ca="1" si="119"/>
        <v>-1851573921.7407279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-1851573921.7407279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-7714891.3405863671</v>
      </c>
      <c r="L2008" s="444">
        <f t="shared" ca="1" si="119"/>
        <v>-1859288813.0813143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-1859288813.0813143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-7747036.7211721418</v>
      </c>
      <c r="L2009" s="444">
        <f t="shared" ca="1" si="119"/>
        <v>-1867035849.8024864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-1867035849.8024864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-7779316.0408436935</v>
      </c>
      <c r="L2010" s="444">
        <f t="shared" ca="1" si="119"/>
        <v>-1874815165.8433301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-1874815165.8433301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-7811729.8576805424</v>
      </c>
      <c r="L2011" s="444">
        <f t="shared" ca="1" si="119"/>
        <v>-1882626895.7010107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-1882626895.7010107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-7844278.7320875432</v>
      </c>
      <c r="L2012" s="444">
        <f t="shared" ca="1" si="119"/>
        <v>-1890471174.4330983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-1890471174.4330983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-7876963.2268045768</v>
      </c>
      <c r="L2013" s="444">
        <f t="shared" ca="1" si="119"/>
        <v>-1898348137.6599028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-1898348137.6599028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-7909783.9069162626</v>
      </c>
      <c r="L2014" s="444">
        <f t="shared" ca="1" si="119"/>
        <v>-1906257921.5668192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-1906257921.5668192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-7942741.3398617478</v>
      </c>
      <c r="L2015" s="444">
        <f t="shared" ca="1" si="119"/>
        <v>-1914200662.9066808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-1914200662.9066808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-7975836.0954445042</v>
      </c>
      <c r="L2016" s="444">
        <f t="shared" ca="1" si="119"/>
        <v>-1922176499.0021253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-1922176499.0021253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-8009068.7458421886</v>
      </c>
      <c r="L2017" s="444">
        <f t="shared" ca="1" si="119"/>
        <v>-1930185567.7479675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-1930185567.7479675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-8042439.8656165311</v>
      </c>
      <c r="L2018" s="444">
        <f t="shared" ca="1" si="119"/>
        <v>-1938228007.613584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-1938228007.613584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-8075950.0317232665</v>
      </c>
      <c r="L2019" s="444">
        <f t="shared" ca="1" si="119"/>
        <v>-1946303957.6453073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-1946303957.6453073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-8109599.8235221142</v>
      </c>
      <c r="L2020" s="444">
        <f t="shared" ca="1" si="119"/>
        <v>-1954413557.4688294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-1954413557.4688294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-8143389.8227867894</v>
      </c>
      <c r="L2021" s="444">
        <f t="shared" ca="1" si="119"/>
        <v>-1962556947.2916162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-1962556947.2916162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-8177320.6137150675</v>
      </c>
      <c r="L2022" s="444">
        <f t="shared" ca="1" si="119"/>
        <v>-1970734267.9053314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-1970734267.9053314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-8211392.7829388808</v>
      </c>
      <c r="L2023" s="444">
        <f t="shared" ca="1" si="119"/>
        <v>-1978945660.6882703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-1978945660.6882703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-8245606.9195344597</v>
      </c>
      <c r="L2024" s="444">
        <f t="shared" ca="1" si="119"/>
        <v>-1987191267.6078048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-1987191267.6078048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-8279963.6150325201</v>
      </c>
      <c r="L2025" s="444">
        <f t="shared" ca="1" si="119"/>
        <v>-1995471231.2228372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-1995471231.2228372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-8314463.4634284889</v>
      </c>
      <c r="L2026" s="444">
        <f t="shared" ca="1" si="119"/>
        <v>-2003785694.6862657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-2003785694.6862657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-8349107.0611927742</v>
      </c>
      <c r="L2027" s="444">
        <f t="shared" ca="1" si="119"/>
        <v>-2012134801.7474585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-2012134801.7474585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-8383895.0072810771</v>
      </c>
      <c r="L2028" s="444">
        <f t="shared" ca="1" si="119"/>
        <v>-2020518696.7547395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-2020518696.7547395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-8418827.903144747</v>
      </c>
      <c r="L2029" s="444">
        <f t="shared" ca="1" si="119"/>
        <v>-2028937524.6578844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-2028937524.6578844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-8453906.3527411856</v>
      </c>
      <c r="L2030" s="444">
        <f t="shared" ca="1" si="119"/>
        <v>-2037391431.0106256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-2037391431.0106256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-8489130.9625442736</v>
      </c>
      <c r="L2031" s="444">
        <f t="shared" ca="1" si="119"/>
        <v>-2045880561.9731698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-2045880561.9731698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-8524502.3415548746</v>
      </c>
      <c r="L2032" s="444">
        <f t="shared" ca="1" si="119"/>
        <v>-2054405064.3147247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-2054405064.3147247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-8560021.1013113521</v>
      </c>
      <c r="L2033" s="444">
        <f t="shared" ca="1" si="119"/>
        <v>-2062965085.4160361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-2062965085.4160361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-8595687.8559001498</v>
      </c>
      <c r="L2034" s="444">
        <f t="shared" ca="1" si="119"/>
        <v>-2071560773.2719362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-2071560773.2719362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-8631503.2219664007</v>
      </c>
      <c r="L2035" s="444">
        <f t="shared" ca="1" si="119"/>
        <v>-2080192276.4939027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-2080192276.4939027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-8667467.818724595</v>
      </c>
      <c r="L2036" s="444">
        <f t="shared" ca="1" si="119"/>
        <v>-2088859744.3126273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-2088859744.3126273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-8703582.2679692805</v>
      </c>
      <c r="L2037" s="444">
        <f t="shared" ca="1" si="119"/>
        <v>-2097563326.5805967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-2097563326.5805967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-8739847.1940858178</v>
      </c>
      <c r="L2038" s="444">
        <f t="shared" ca="1" si="119"/>
        <v>-2106303173.7746825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-2106303173.7746825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-8776263.224061178</v>
      </c>
      <c r="L2039" s="444">
        <f t="shared" ca="1" si="119"/>
        <v>-2115079436.9987438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-2115079436.9987438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-8812830.9874947648</v>
      </c>
      <c r="L2040" s="444">
        <f t="shared" ca="1" si="119"/>
        <v>-2123892267.9862385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-2123892267.9862385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-8849551.1166093275</v>
      </c>
      <c r="L2041" s="444">
        <f t="shared" ca="1" si="119"/>
        <v>-2132741819.1028478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-2132741819.1028478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-8886424.2462618649</v>
      </c>
      <c r="L2042" s="444">
        <f t="shared" ca="1" si="119"/>
        <v>-2141628243.3491096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-2141628243.3491096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-8923451.0139546227</v>
      </c>
      <c r="L2043" s="444">
        <f t="shared" ca="1" si="119"/>
        <v>-2150551694.3630643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-2150551694.3630643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-8960632.0598461013</v>
      </c>
      <c r="L2044" s="444">
        <f t="shared" ca="1" si="119"/>
        <v>-2159512326.4229102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-2159512326.4229102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-8997968.026762126</v>
      </c>
      <c r="L2045" s="444">
        <f t="shared" ca="1" si="119"/>
        <v>-2168510294.4496722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-2168510294.4496722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-9035459.5602069683</v>
      </c>
      <c r="L2046" s="444">
        <f t="shared" ca="1" si="119"/>
        <v>-2177545754.0098791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-2177545754.0098791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-9073107.3083744962</v>
      </c>
      <c r="L2047" s="444">
        <f t="shared" ca="1" si="119"/>
        <v>-2186618861.3182535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-2186618861.3182535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-9110911.9221593887</v>
      </c>
      <c r="L2048" s="444">
        <f t="shared" ref="L2048:L2302" ca="1" si="124">I2048-J2048+K2048</f>
        <v>-2195729773.2404127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-2195729773.2404127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-9148874.0551683865</v>
      </c>
      <c r="L2049" s="444">
        <f t="shared" ca="1" si="124"/>
        <v>-2204878647.2955809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-2204878647.2955809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-9186994.3637315873</v>
      </c>
      <c r="L2050" s="444">
        <f t="shared" ca="1" si="124"/>
        <v>-2214065641.6593122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-2214065641.6593122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-9225273.5069138017</v>
      </c>
      <c r="L2051" s="444">
        <f t="shared" ca="1" si="124"/>
        <v>-2223290915.1662259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-2223290915.1662259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-9263712.1465259418</v>
      </c>
      <c r="L2052" s="444">
        <f t="shared" ca="1" si="124"/>
        <v>-2232554627.3127518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-2232554627.3127518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-9302310.9471364655</v>
      </c>
      <c r="L2053" s="444">
        <f t="shared" ca="1" si="124"/>
        <v>-2241856938.2598882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-2241856938.2598882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-9341070.5760828666</v>
      </c>
      <c r="L2054" s="444">
        <f t="shared" ca="1" si="124"/>
        <v>-2251198008.8359709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-2251198008.8359709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-9379991.7034832127</v>
      </c>
      <c r="L2055" s="444">
        <f t="shared" ca="1" si="124"/>
        <v>-2260578000.539454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-2260578000.539454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-9419075.0022477247</v>
      </c>
      <c r="L2056" s="444">
        <f t="shared" ca="1" si="124"/>
        <v>-2269997075.5417018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-2269997075.5417018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-9458321.148090424</v>
      </c>
      <c r="L2057" s="444">
        <f t="shared" ca="1" si="124"/>
        <v>-2279455396.6897922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-2279455396.6897922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-9497730.8195408005</v>
      </c>
      <c r="L2058" s="444">
        <f t="shared" ca="1" si="124"/>
        <v>-2288953127.5093331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-2288953127.5093331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-9537304.6979555544</v>
      </c>
      <c r="L2059" s="444">
        <f t="shared" ca="1" si="124"/>
        <v>-2298490432.2072887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-2298490432.2072887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-9577043.4675303698</v>
      </c>
      <c r="L2060" s="444">
        <f t="shared" ca="1" si="124"/>
        <v>-2308067475.674819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-2308067475.674819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-9616947.8153117448</v>
      </c>
      <c r="L2061" s="444">
        <f t="shared" ca="1" si="124"/>
        <v>-2317684423.4901309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-2317684423.4901309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-9657018.4312088788</v>
      </c>
      <c r="L2062" s="444">
        <f t="shared" ca="1" si="124"/>
        <v>-2327341441.92134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-2327341441.92134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-9697256.0080055837</v>
      </c>
      <c r="L2063" s="444">
        <f t="shared" ca="1" si="124"/>
        <v>-2337038697.9293456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-2337038697.9293456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-9737661.2413722724</v>
      </c>
      <c r="L2064" s="444">
        <f t="shared" ca="1" si="124"/>
        <v>-2346776359.1707177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-2346776359.1707177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-9778234.8298779912</v>
      </c>
      <c r="L2065" s="444">
        <f t="shared" ca="1" si="124"/>
        <v>-2356554594.0005956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-2356554594.0005956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-9818977.4750024807</v>
      </c>
      <c r="L2066" s="444">
        <f t="shared" ca="1" si="124"/>
        <v>-2366373571.4755979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-2366373571.4755979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-9859889.8811483234</v>
      </c>
      <c r="L2067" s="444">
        <f t="shared" ca="1" si="124"/>
        <v>-2376233461.3567462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-2376233461.3567462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-9900972.7556531094</v>
      </c>
      <c r="L2068" s="444">
        <f t="shared" ca="1" si="124"/>
        <v>-2386134434.1123991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-2386134434.1123991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-9942226.8088016622</v>
      </c>
      <c r="L2069" s="444">
        <f t="shared" ca="1" si="124"/>
        <v>-2396076660.9212008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-2396076660.9212008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-9983652.7538383361</v>
      </c>
      <c r="L2070" s="444">
        <f t="shared" ca="1" si="124"/>
        <v>-2406060313.6750393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-2406060313.6750393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-10025251.30697933</v>
      </c>
      <c r="L2071" s="444">
        <f t="shared" ca="1" si="124"/>
        <v>-2416085564.9820185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-2416085564.9820185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-10067023.187425077</v>
      </c>
      <c r="L2072" s="444">
        <f t="shared" ca="1" si="124"/>
        <v>-2426152588.1694436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-2426152588.1694436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-10108969.117372682</v>
      </c>
      <c r="L2073" s="444">
        <f t="shared" ca="1" si="124"/>
        <v>-2436261557.2868161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-2436261557.2868161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-10151089.8220284</v>
      </c>
      <c r="L2074" s="444">
        <f t="shared" ca="1" si="124"/>
        <v>-2446412647.1088448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-2446412647.1088448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-10193386.029620185</v>
      </c>
      <c r="L2075" s="444">
        <f t="shared" ca="1" si="124"/>
        <v>-2456606033.1384649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-2456606033.1384649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-10235858.471410271</v>
      </c>
      <c r="L2076" s="444">
        <f t="shared" ca="1" si="124"/>
        <v>-2466841891.6098752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-2466841891.6098752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-10278507.881707814</v>
      </c>
      <c r="L2077" s="444">
        <f t="shared" ca="1" si="124"/>
        <v>-2477120399.4915829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-2477120399.4915829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-10321334.997881595</v>
      </c>
      <c r="L2078" s="444">
        <f t="shared" ca="1" si="124"/>
        <v>-2487441734.4894643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-2487441734.4894643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-10364340.560372768</v>
      </c>
      <c r="L2079" s="444">
        <f t="shared" ca="1" si="124"/>
        <v>-2497806075.0498371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-2497806075.0498371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-10407525.312707655</v>
      </c>
      <c r="L2080" s="444">
        <f t="shared" ca="1" si="124"/>
        <v>-2508213600.3625445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-2508213600.3625445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-10450890.001510601</v>
      </c>
      <c r="L2081" s="444">
        <f t="shared" ca="1" si="124"/>
        <v>-2518664490.3640552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-2518664490.3640552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-10494435.376516897</v>
      </c>
      <c r="L2082" s="444">
        <f t="shared" ca="1" si="124"/>
        <v>-2529158925.740572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-2529158925.740572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-10538162.190585716</v>
      </c>
      <c r="L2083" s="444">
        <f t="shared" ca="1" si="124"/>
        <v>-2539697087.9311576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-2539697087.9311576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-10582071.199713156</v>
      </c>
      <c r="L2084" s="444">
        <f t="shared" ca="1" si="124"/>
        <v>-2550279159.1308708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-2550279159.1308708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-10626163.163045295</v>
      </c>
      <c r="L2085" s="444">
        <f t="shared" ca="1" si="124"/>
        <v>-2560905322.2939162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-2560905322.2939162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-10670438.842891317</v>
      </c>
      <c r="L2086" s="444">
        <f t="shared" ca="1" si="124"/>
        <v>-2571575761.1368074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-2571575761.1368074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-10714899.004736697</v>
      </c>
      <c r="L2087" s="444">
        <f t="shared" ca="1" si="124"/>
        <v>-2582290660.1415443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-2582290660.1415443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-10759544.417256435</v>
      </c>
      <c r="L2088" s="444">
        <f t="shared" ca="1" si="124"/>
        <v>-2593050204.5588007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-2593050204.5588007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-10804375.852328336</v>
      </c>
      <c r="L2089" s="444">
        <f t="shared" ca="1" si="124"/>
        <v>-2603854580.411129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-2603854580.411129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-10849394.085046371</v>
      </c>
      <c r="L2090" s="444">
        <f t="shared" ca="1" si="124"/>
        <v>-2614703974.4961753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-2614703974.4961753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-10894599.893734064</v>
      </c>
      <c r="L2091" s="444">
        <f t="shared" ca="1" si="124"/>
        <v>-2625598574.3899093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-2625598574.3899093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-10939994.059957955</v>
      </c>
      <c r="L2092" s="444">
        <f t="shared" ca="1" si="124"/>
        <v>-2636538568.4498672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-2636538568.4498672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-10985577.368541114</v>
      </c>
      <c r="L2093" s="444">
        <f t="shared" ca="1" si="124"/>
        <v>-2647524145.8184085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-2647524145.8184085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-11031350.607576702</v>
      </c>
      <c r="L2094" s="444">
        <f t="shared" ca="1" si="124"/>
        <v>-2658555496.4259853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-2658555496.4259853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-11077314.568441605</v>
      </c>
      <c r="L2095" s="444">
        <f t="shared" ca="1" si="124"/>
        <v>-2669632810.9944267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-2669632810.9944267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-11123470.045810111</v>
      </c>
      <c r="L2096" s="444">
        <f t="shared" ca="1" si="124"/>
        <v>-2680756281.0402369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-2680756281.0402369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-11169817.837667653</v>
      </c>
      <c r="L2097" s="444">
        <f t="shared" ca="1" si="124"/>
        <v>-2691926098.8779044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-2691926098.8779044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-11216358.745324602</v>
      </c>
      <c r="L2098" s="444">
        <f t="shared" ca="1" si="124"/>
        <v>-2703142457.623229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-2703142457.623229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-11263093.573430121</v>
      </c>
      <c r="L2099" s="444">
        <f t="shared" ca="1" si="124"/>
        <v>-2714405551.1966591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-2714405551.1966591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-11310023.129986079</v>
      </c>
      <c r="L2100" s="444">
        <f t="shared" ca="1" si="124"/>
        <v>-2725715574.3266454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-2725715574.3266454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-11357148.226361021</v>
      </c>
      <c r="L2101" s="444">
        <f t="shared" ca="1" si="124"/>
        <v>-2737072722.5530062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-2737072722.5530062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-11404469.677304192</v>
      </c>
      <c r="L2102" s="444">
        <f t="shared" ca="1" si="124"/>
        <v>-2748477192.2303104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-2748477192.2303104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-11451988.300959626</v>
      </c>
      <c r="L2103" s="444">
        <f t="shared" ca="1" si="124"/>
        <v>-2759929180.53127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-2759929180.53127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-11499704.918880291</v>
      </c>
      <c r="L2104" s="444">
        <f t="shared" ca="1" si="124"/>
        <v>-2771428885.4501505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-2771428885.4501505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-11547620.356042294</v>
      </c>
      <c r="L2105" s="444">
        <f t="shared" ca="1" si="124"/>
        <v>-2782976505.8061929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-2782976505.8061929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-11595735.440859137</v>
      </c>
      <c r="L2106" s="444">
        <f t="shared" ca="1" si="124"/>
        <v>-2794572241.2470522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-2794572241.2470522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-11644051.00519605</v>
      </c>
      <c r="L2107" s="444">
        <f t="shared" ca="1" si="124"/>
        <v>-2806216292.2522483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-2806216292.2522483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-11692567.884384368</v>
      </c>
      <c r="L2108" s="444">
        <f t="shared" ca="1" si="124"/>
        <v>-2817908860.1366324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-2817908860.1366324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-11741286.917235969</v>
      </c>
      <c r="L2109" s="444">
        <f t="shared" ca="1" si="124"/>
        <v>-2829650147.0538683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-2829650147.0538683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-11790208.946057785</v>
      </c>
      <c r="L2110" s="444">
        <f t="shared" ca="1" si="124"/>
        <v>-2841440355.9999261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-2841440355.9999261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-11839334.816666359</v>
      </c>
      <c r="L2111" s="444">
        <f t="shared" ca="1" si="124"/>
        <v>-2853279690.8165922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-2853279690.8165922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-11888665.378402468</v>
      </c>
      <c r="L2112" s="444">
        <f t="shared" ca="1" si="124"/>
        <v>-2865168356.1949944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-2865168356.1949944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-11938201.484145811</v>
      </c>
      <c r="L2113" s="444">
        <f t="shared" ca="1" si="124"/>
        <v>-2877106557.6791401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-2877106557.6791401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-11987943.99032975</v>
      </c>
      <c r="L2114" s="444">
        <f t="shared" ca="1" si="124"/>
        <v>-2889094501.6694698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-2889094501.6694698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-12037893.756956125</v>
      </c>
      <c r="L2115" s="444">
        <f t="shared" ca="1" si="124"/>
        <v>-2901132395.4264259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-2901132395.4264259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-12088051.647610107</v>
      </c>
      <c r="L2116" s="444">
        <f t="shared" ca="1" si="124"/>
        <v>-2913220447.0740361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-2913220447.0740361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-12138418.529475151</v>
      </c>
      <c r="L2117" s="444">
        <f t="shared" ca="1" si="124"/>
        <v>-2925358865.6035113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-2925358865.6035113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-12188995.273347965</v>
      </c>
      <c r="L2118" s="444">
        <f t="shared" ca="1" si="124"/>
        <v>-2937547860.8768592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-2937547860.8768592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-12239782.75365358</v>
      </c>
      <c r="L2119" s="444">
        <f t="shared" ca="1" si="124"/>
        <v>-2949787643.6305127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-2949787643.6305127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-12290781.848460469</v>
      </c>
      <c r="L2120" s="444">
        <f t="shared" ca="1" si="124"/>
        <v>-2962078425.4789734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-2962078425.4789734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-12341993.439495722</v>
      </c>
      <c r="L2121" s="444">
        <f t="shared" ca="1" si="124"/>
        <v>-2974420418.918469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-2974420418.918469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-12393418.412160287</v>
      </c>
      <c r="L2122" s="444">
        <f t="shared" ca="1" si="124"/>
        <v>-2986813837.3306293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-2986813837.3306293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-12445057.655544288</v>
      </c>
      <c r="L2123" s="444">
        <f t="shared" ca="1" si="124"/>
        <v>-2999258894.9861736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-2999258894.9861736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-12496912.06244239</v>
      </c>
      <c r="L2124" s="444">
        <f t="shared" ca="1" si="124"/>
        <v>-3011755807.0486159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-3011755807.0486159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-12548982.529369233</v>
      </c>
      <c r="L2125" s="444">
        <f t="shared" ca="1" si="124"/>
        <v>-3024304789.5779853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-3024304789.5779853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-12601269.956574939</v>
      </c>
      <c r="L2126" s="444">
        <f t="shared" ca="1" si="124"/>
        <v>-3036906059.5345602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-3036906059.5345602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-12653775.248060668</v>
      </c>
      <c r="L2127" s="444">
        <f t="shared" ca="1" si="124"/>
        <v>-3049559834.7826209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-3049559834.7826209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-12706499.311594253</v>
      </c>
      <c r="L2128" s="444">
        <f t="shared" ca="1" si="124"/>
        <v>-3062266334.0942154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-3062266334.0942154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-12759443.058725897</v>
      </c>
      <c r="L2129" s="444">
        <f t="shared" ca="1" si="124"/>
        <v>-3075025777.1529412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-3075025777.1529412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-12812607.404803922</v>
      </c>
      <c r="L2130" s="444">
        <f t="shared" ca="1" si="124"/>
        <v>-3087838384.557745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-3087838384.557745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-12865993.268990604</v>
      </c>
      <c r="L2131" s="444">
        <f t="shared" ca="1" si="124"/>
        <v>-3100704377.8267355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-3100704377.8267355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-12919601.574278064</v>
      </c>
      <c r="L2132" s="444">
        <f t="shared" ca="1" si="124"/>
        <v>-3113623979.4010134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-3113623979.4010134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-12973433.247504223</v>
      </c>
      <c r="L2133" s="444">
        <f t="shared" ca="1" si="124"/>
        <v>-3126597412.6485176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-3126597412.6485176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-13027489.219368823</v>
      </c>
      <c r="L2134" s="444">
        <f t="shared" ca="1" si="124"/>
        <v>-3139624901.8678865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-3139624901.8678865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-13081770.424449528</v>
      </c>
      <c r="L2135" s="444">
        <f t="shared" ca="1" si="124"/>
        <v>-3152706672.292336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-3152706672.292336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-13136277.801218066</v>
      </c>
      <c r="L2136" s="444">
        <f t="shared" ca="1" si="124"/>
        <v>-3165842950.093554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-3165842950.093554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-13191012.292056475</v>
      </c>
      <c r="L2137" s="444">
        <f t="shared" ca="1" si="124"/>
        <v>-3179033962.3856106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-3179033962.3856106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-13245974.843273377</v>
      </c>
      <c r="L2138" s="444">
        <f t="shared" ca="1" si="124"/>
        <v>-3192279937.2288837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-3192279937.2288837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-13301166.405120349</v>
      </c>
      <c r="L2139" s="444">
        <f t="shared" ca="1" si="124"/>
        <v>-3205581103.6340041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-3205581103.6340041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-13356587.931808351</v>
      </c>
      <c r="L2140" s="444">
        <f t="shared" ca="1" si="124"/>
        <v>-3218937691.5658126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-3218937691.5658126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-13412240.381524218</v>
      </c>
      <c r="L2141" s="444">
        <f t="shared" ca="1" si="124"/>
        <v>-3232349931.9473367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-3232349931.9473367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-13468124.716447236</v>
      </c>
      <c r="L2142" s="444">
        <f t="shared" ca="1" si="124"/>
        <v>-3245818056.663784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-3245818056.663784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-13524241.902765766</v>
      </c>
      <c r="L2143" s="444">
        <f t="shared" ca="1" si="124"/>
        <v>-3259342298.5665498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-3259342298.5665498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-13580592.910693957</v>
      </c>
      <c r="L2144" s="444">
        <f t="shared" ca="1" si="124"/>
        <v>-3272922891.4772439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-3272922891.4772439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-13637178.714488516</v>
      </c>
      <c r="L2145" s="444">
        <f t="shared" ca="1" si="124"/>
        <v>-3286560070.1917324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-3286560070.1917324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-13694000.292465551</v>
      </c>
      <c r="L2146" s="444">
        <f t="shared" ca="1" si="124"/>
        <v>-3300254070.4841981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-3300254070.4841981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-13751058.627017492</v>
      </c>
      <c r="L2147" s="444">
        <f t="shared" ca="1" si="124"/>
        <v>-3314005129.1112156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-3314005129.1112156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-13808354.704630064</v>
      </c>
      <c r="L2148" s="444">
        <f t="shared" ca="1" si="124"/>
        <v>-3327813483.8158455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-3327813483.8158455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-13865889.515899356</v>
      </c>
      <c r="L2149" s="444">
        <f t="shared" ca="1" si="124"/>
        <v>-3341679373.3317447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-3341679373.3317447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-13923664.055548936</v>
      </c>
      <c r="L2150" s="444">
        <f t="shared" ca="1" si="124"/>
        <v>-3355603037.3872938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-3355603037.3872938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-13981679.322447058</v>
      </c>
      <c r="L2151" s="444">
        <f t="shared" ca="1" si="124"/>
        <v>-3369584716.7097406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-3369584716.7097406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-14039936.319623919</v>
      </c>
      <c r="L2152" s="444">
        <f t="shared" ca="1" si="124"/>
        <v>-3383624653.0293646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-3383624653.0293646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-14098436.054289021</v>
      </c>
      <c r="L2153" s="444">
        <f t="shared" ca="1" si="124"/>
        <v>-3397723089.0836535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-3397723089.0836535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-14157179.537848556</v>
      </c>
      <c r="L2154" s="444">
        <f t="shared" ca="1" si="124"/>
        <v>-3411880268.6215019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-3411880268.6215019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-14216167.785922926</v>
      </c>
      <c r="L2155" s="444">
        <f t="shared" ca="1" si="124"/>
        <v>-3426096436.4074249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-3426096436.4074249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-14275401.818364268</v>
      </c>
      <c r="L2156" s="444">
        <f t="shared" ca="1" si="124"/>
        <v>-3440371838.2257891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-3440371838.2257891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-14334882.659274118</v>
      </c>
      <c r="L2157" s="444">
        <f t="shared" ca="1" si="124"/>
        <v>-3454706720.8850632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-3454706720.8850632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-14394611.337021098</v>
      </c>
      <c r="L2158" s="444">
        <f t="shared" ca="1" si="124"/>
        <v>-3469101332.222084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-3469101332.222084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-14454588.884258686</v>
      </c>
      <c r="L2159" s="444">
        <f t="shared" ca="1" si="124"/>
        <v>-3483555921.1063428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-3483555921.1063428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-14514816.337943094</v>
      </c>
      <c r="L2160" s="444">
        <f t="shared" ca="1" si="124"/>
        <v>-3498070737.4442859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-3498070737.4442859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-14575294.739351192</v>
      </c>
      <c r="L2161" s="444">
        <f t="shared" ca="1" si="124"/>
        <v>-3512646032.1836371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-3512646032.1836371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-14636025.134098491</v>
      </c>
      <c r="L2162" s="444">
        <f t="shared" ca="1" si="124"/>
        <v>-3527282057.3177357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-3527282057.3177357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-14697008.572157232</v>
      </c>
      <c r="L2163" s="444">
        <f t="shared" ca="1" si="124"/>
        <v>-3541979065.8898931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-3541979065.8898931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-14758246.107874556</v>
      </c>
      <c r="L2164" s="444">
        <f t="shared" ca="1" si="124"/>
        <v>-3556737311.9977674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-3556737311.9977674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-14819738.799990697</v>
      </c>
      <c r="L2165" s="444">
        <f t="shared" ca="1" si="124"/>
        <v>-3571557050.7977581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-3571557050.7977581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-14881487.711657325</v>
      </c>
      <c r="L2166" s="444">
        <f t="shared" ca="1" si="124"/>
        <v>-3586438538.5094156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-3586438538.5094156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-14943493.910455899</v>
      </c>
      <c r="L2167" s="444">
        <f t="shared" ca="1" si="124"/>
        <v>-3601382032.4198713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-3601382032.4198713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-15005758.46841613</v>
      </c>
      <c r="L2168" s="444">
        <f t="shared" ca="1" si="124"/>
        <v>-3616387790.8882875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-3616387790.8882875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-15068282.462034531</v>
      </c>
      <c r="L2169" s="444">
        <f t="shared" ca="1" si="124"/>
        <v>-3631456073.3503222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-3631456073.3503222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-15131066.972293012</v>
      </c>
      <c r="L2170" s="444">
        <f t="shared" ca="1" si="124"/>
        <v>-3646587140.3226151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-3646587140.3226151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-15194113.084677562</v>
      </c>
      <c r="L2171" s="444">
        <f t="shared" ca="1" si="124"/>
        <v>-3661781253.4072928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-3661781253.4072928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-15257421.889197053</v>
      </c>
      <c r="L2172" s="444">
        <f t="shared" ca="1" si="124"/>
        <v>-3677038675.2964897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-3677038675.2964897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-15320994.480402043</v>
      </c>
      <c r="L2173" s="444">
        <f t="shared" ca="1" si="124"/>
        <v>-3692359669.7768917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-3692359669.7768917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-15384831.957403716</v>
      </c>
      <c r="L2174" s="444">
        <f t="shared" ca="1" si="124"/>
        <v>-3707744501.7342954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-3707744501.7342954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-15448935.423892895</v>
      </c>
      <c r="L2175" s="444">
        <f t="shared" ca="1" si="124"/>
        <v>-3723193437.1581883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-3723193437.1581883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-15513305.98815912</v>
      </c>
      <c r="L2176" s="444">
        <f t="shared" ca="1" si="124"/>
        <v>-3738706743.1463475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-3738706743.1463475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-15577944.763109781</v>
      </c>
      <c r="L2177" s="444">
        <f t="shared" ca="1" si="124"/>
        <v>-3754284687.9094572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-3754284687.9094572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-15642852.866289405</v>
      </c>
      <c r="L2178" s="444">
        <f t="shared" ca="1" si="124"/>
        <v>-3769927540.7757468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-3769927540.7757468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-15708031.419898944</v>
      </c>
      <c r="L2179" s="444">
        <f t="shared" ca="1" si="124"/>
        <v>-3785635572.1956458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-3785635572.1956458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-15773481.550815191</v>
      </c>
      <c r="L2180" s="444">
        <f t="shared" ca="1" si="124"/>
        <v>-3801409053.7464609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-3801409053.7464609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-15839204.390610252</v>
      </c>
      <c r="L2181" s="444">
        <f t="shared" ca="1" si="124"/>
        <v>-3817248258.1370711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-3817248258.1370711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-15905201.075571131</v>
      </c>
      <c r="L2182" s="444">
        <f t="shared" ca="1" si="124"/>
        <v>-3833153459.2126422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-3833153459.2126422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-15971472.746719344</v>
      </c>
      <c r="L2183" s="444">
        <f t="shared" ca="1" si="124"/>
        <v>-3849124931.9593616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-3849124931.9593616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-16038020.549830671</v>
      </c>
      <c r="L2184" s="444">
        <f t="shared" ca="1" si="124"/>
        <v>-3865162952.509192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-3865162952.509192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-16104845.635454966</v>
      </c>
      <c r="L2185" s="444">
        <f t="shared" ca="1" si="124"/>
        <v>-3881267798.1446471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-3881267798.1446471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-16171949.158936029</v>
      </c>
      <c r="L2186" s="444">
        <f t="shared" ca="1" si="124"/>
        <v>-3897439747.3035831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-3897439747.3035831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-16239332.280431597</v>
      </c>
      <c r="L2187" s="444">
        <f t="shared" ca="1" si="124"/>
        <v>-3913679079.5840149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-3913679079.5840149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-16306996.164933395</v>
      </c>
      <c r="L2188" s="444">
        <f t="shared" ca="1" si="124"/>
        <v>-3929986075.7489481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-3929986075.7489481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-16374941.982287284</v>
      </c>
      <c r="L2189" s="444">
        <f t="shared" ca="1" si="124"/>
        <v>-3946361017.7312355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-3946361017.7312355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-16443170.907213483</v>
      </c>
      <c r="L2190" s="444">
        <f t="shared" ca="1" si="124"/>
        <v>-3962804188.6384492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-3962804188.6384492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-16511684.119326873</v>
      </c>
      <c r="L2191" s="444">
        <f t="shared" ca="1" si="124"/>
        <v>-3979315872.7577763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-3979315872.7577763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-16580482.8031574</v>
      </c>
      <c r="L2192" s="444">
        <f t="shared" ca="1" si="124"/>
        <v>-3995896355.5609336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-3995896355.5609336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-16649568.148170557</v>
      </c>
      <c r="L2193" s="444">
        <f t="shared" ca="1" si="124"/>
        <v>-4012545923.7091041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-4012545923.7091041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-16718941.348787934</v>
      </c>
      <c r="L2194" s="444">
        <f t="shared" ca="1" si="124"/>
        <v>-4029264865.0578918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-4029264865.0578918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-16788603.604407884</v>
      </c>
      <c r="L2195" s="444">
        <f t="shared" ca="1" si="124"/>
        <v>-4046053468.6622996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-4046053468.6622996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-16858556.119426247</v>
      </c>
      <c r="L2196" s="444">
        <f t="shared" ca="1" si="124"/>
        <v>-4062912024.7817259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-4062912024.7817259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-16928800.10325719</v>
      </c>
      <c r="L2197" s="444">
        <f t="shared" ca="1" si="124"/>
        <v>-4079840824.8849831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-4079840824.8849831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-16999336.770354096</v>
      </c>
      <c r="L2198" s="444">
        <f t="shared" ca="1" si="124"/>
        <v>-4096840161.6553373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-4096840161.6553373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-17070167.340230573</v>
      </c>
      <c r="L2199" s="444">
        <f t="shared" ca="1" si="124"/>
        <v>-4113910328.9955678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-4113910328.9955678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-17141293.037481532</v>
      </c>
      <c r="L2200" s="444">
        <f t="shared" ca="1" si="124"/>
        <v>-4131051622.0330491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-4131051622.0330491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-17212715.09180437</v>
      </c>
      <c r="L2201" s="444">
        <f t="shared" ca="1" si="124"/>
        <v>-4148264337.1248536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-4148264337.1248536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-17284434.738020223</v>
      </c>
      <c r="L2202" s="444">
        <f t="shared" ca="1" si="124"/>
        <v>-4165548771.862874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-4165548771.862874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-17356453.21609531</v>
      </c>
      <c r="L2203" s="444">
        <f t="shared" ca="1" si="124"/>
        <v>-4182905225.0789695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-4182905225.0789695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-17428771.771162372</v>
      </c>
      <c r="L2204" s="444">
        <f t="shared" ca="1" si="124"/>
        <v>-4200333996.850132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-4200333996.850132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-17501391.653542217</v>
      </c>
      <c r="L2205" s="444">
        <f t="shared" ca="1" si="124"/>
        <v>-4217835388.503674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-4217835388.503674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-17574314.118765309</v>
      </c>
      <c r="L2206" s="444">
        <f t="shared" ca="1" si="124"/>
        <v>-4235409702.6224394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-4235409702.6224394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-17647540.427593496</v>
      </c>
      <c r="L2207" s="444">
        <f t="shared" ca="1" si="124"/>
        <v>-4253057243.0500331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-4253057243.0500331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-17721071.846041806</v>
      </c>
      <c r="L2208" s="444">
        <f t="shared" ca="1" si="124"/>
        <v>-4270778314.8960748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-4270778314.8960748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-17794909.645400312</v>
      </c>
      <c r="L2209" s="444">
        <f t="shared" ca="1" si="124"/>
        <v>-4288573224.5414753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-4288573224.5414753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-17869055.102256145</v>
      </c>
      <c r="L2210" s="444">
        <f t="shared" ca="1" si="124"/>
        <v>-4306442279.6437311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-4306442279.6437311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-17943509.498515546</v>
      </c>
      <c r="L2211" s="444">
        <f t="shared" ca="1" si="124"/>
        <v>-4324385789.1422462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-4324385789.1422462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-18018274.121426027</v>
      </c>
      <c r="L2212" s="444">
        <f t="shared" ca="1" si="124"/>
        <v>-4342404063.2636719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-4342404063.2636719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-18093350.263598632</v>
      </c>
      <c r="L2213" s="444">
        <f t="shared" ca="1" si="124"/>
        <v>-4360497413.5272703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-4360497413.5272703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-18168739.223030291</v>
      </c>
      <c r="L2214" s="444">
        <f t="shared" ca="1" si="124"/>
        <v>-4378666152.7503004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-4378666152.7503004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-18244442.303126253</v>
      </c>
      <c r="L2215" s="444">
        <f t="shared" ca="1" si="124"/>
        <v>-4396910595.0534267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-4396910595.0534267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-18320460.812722612</v>
      </c>
      <c r="L2216" s="444">
        <f t="shared" ca="1" si="124"/>
        <v>-4415231055.8661489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-4415231055.8661489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-18396796.066108953</v>
      </c>
      <c r="L2217" s="444">
        <f t="shared" ca="1" si="124"/>
        <v>-4433627851.9322577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-4433627851.9322577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-18473449.383051075</v>
      </c>
      <c r="L2218" s="444">
        <f t="shared" ca="1" si="124"/>
        <v>-4452101301.3153086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-4452101301.3153086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-18550422.088813785</v>
      </c>
      <c r="L2219" s="444">
        <f t="shared" ca="1" si="124"/>
        <v>-4470651723.4041224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-4470651723.4041224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-18627715.514183842</v>
      </c>
      <c r="L2220" s="444">
        <f t="shared" ca="1" si="124"/>
        <v>-4489279438.9183064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-4489279438.9183064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-18705330.995492943</v>
      </c>
      <c r="L2221" s="444">
        <f t="shared" ca="1" si="124"/>
        <v>-4507984769.9137993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-4507984769.9137993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-18783269.87464083</v>
      </c>
      <c r="L2222" s="444">
        <f t="shared" ca="1" si="124"/>
        <v>-4526768039.7884398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-4526768039.7884398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-18861533.499118499</v>
      </c>
      <c r="L2223" s="444">
        <f t="shared" ca="1" si="124"/>
        <v>-4545629573.2875586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-4545629573.2875586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-18940123.222031493</v>
      </c>
      <c r="L2224" s="444">
        <f t="shared" ca="1" si="124"/>
        <v>-4564569696.5095901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-4564569696.5095901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-19019040.402123291</v>
      </c>
      <c r="L2225" s="444">
        <f t="shared" ca="1" si="124"/>
        <v>-4583588736.9117136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-4583588736.9117136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-19098286.403798807</v>
      </c>
      <c r="L2226" s="444">
        <f t="shared" ca="1" si="124"/>
        <v>-4602687023.3155127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-4602687023.3155127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-19177862.597147968</v>
      </c>
      <c r="L2227" s="444">
        <f t="shared" ca="1" si="124"/>
        <v>-4621864885.9126606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-4621864885.9126606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-19257770.357969418</v>
      </c>
      <c r="L2228" s="444">
        <f t="shared" ca="1" si="124"/>
        <v>-4641122656.2706299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-4641122656.2706299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-19338011.067794289</v>
      </c>
      <c r="L2229" s="444">
        <f t="shared" ca="1" si="124"/>
        <v>-4660460667.3384237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-4660460667.3384237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-19418586.113910098</v>
      </c>
      <c r="L2230" s="444">
        <f t="shared" ca="1" si="124"/>
        <v>-4679879253.4523335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-4679879253.4523335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-19499496.889384724</v>
      </c>
      <c r="L2231" s="444">
        <f t="shared" ca="1" si="124"/>
        <v>-4699378750.3417177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-4699378750.3417177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-19580744.793090489</v>
      </c>
      <c r="L2232" s="444">
        <f t="shared" ca="1" si="124"/>
        <v>-4718959495.1348085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-4718959495.1348085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-19662331.229728367</v>
      </c>
      <c r="L2233" s="444">
        <f t="shared" ca="1" si="124"/>
        <v>-4738621826.3645372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-4738621826.3645372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-19744257.609852239</v>
      </c>
      <c r="L2234" s="444">
        <f t="shared" ca="1" si="124"/>
        <v>-4758366083.9743891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-4758366083.9743891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-19826525.349893287</v>
      </c>
      <c r="L2235" s="444">
        <f t="shared" ca="1" si="124"/>
        <v>-4778192609.3242826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-4778192609.3242826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-19909135.872184511</v>
      </c>
      <c r="L2236" s="444">
        <f t="shared" ca="1" si="124"/>
        <v>-4798101745.1964674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-4798101745.1964674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-19992090.604985282</v>
      </c>
      <c r="L2237" s="444">
        <f t="shared" ca="1" si="124"/>
        <v>-4818093835.8014526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-4818093835.8014526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-20075390.982506052</v>
      </c>
      <c r="L2238" s="444">
        <f t="shared" ca="1" si="124"/>
        <v>-4838169226.7839584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-4838169226.7839584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-20159038.444933161</v>
      </c>
      <c r="L2239" s="444">
        <f t="shared" ca="1" si="124"/>
        <v>-4858328265.2288914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-4858328265.2288914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-20243034.438453715</v>
      </c>
      <c r="L2240" s="444">
        <f t="shared" ca="1" si="124"/>
        <v>-4878571299.667345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-4878571299.667345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-20327380.415280603</v>
      </c>
      <c r="L2241" s="444">
        <f t="shared" ca="1" si="124"/>
        <v>-4898898680.0826254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-4898898680.0826254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-20412077.833677605</v>
      </c>
      <c r="L2242" s="444">
        <f t="shared" ca="1" si="124"/>
        <v>-4919310757.9163027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-4919310757.9163027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-20497128.157984596</v>
      </c>
      <c r="L2243" s="444">
        <f t="shared" ca="1" si="124"/>
        <v>-4939807886.0742874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-4939807886.0742874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-20582532.858642865</v>
      </c>
      <c r="L2244" s="444">
        <f t="shared" ca="1" si="124"/>
        <v>-4960390418.93293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-4960390418.93293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-20668293.412220541</v>
      </c>
      <c r="L2245" s="444">
        <f t="shared" ca="1" si="124"/>
        <v>-4981058712.3451509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-4981058712.3451509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-20754411.30143813</v>
      </c>
      <c r="L2246" s="444">
        <f t="shared" ca="1" si="124"/>
        <v>-5001813123.6465893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-5001813123.6465893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-20840888.015194122</v>
      </c>
      <c r="L2247" s="444">
        <f t="shared" ca="1" si="124"/>
        <v>-5022654011.6617832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-5022654011.6617832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-20927725.048590764</v>
      </c>
      <c r="L2248" s="444">
        <f t="shared" ca="1" si="124"/>
        <v>-5043581736.7103739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-5043581736.7103739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-21014923.902959891</v>
      </c>
      <c r="L2249" s="444">
        <f t="shared" ca="1" si="124"/>
        <v>-5064596660.6133337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-5064596660.6133337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-21102486.085888889</v>
      </c>
      <c r="L2250" s="444">
        <f t="shared" ca="1" si="124"/>
        <v>-5085699146.6992226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-5085699146.6992226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-21190413.111246761</v>
      </c>
      <c r="L2251" s="444">
        <f t="shared" ca="1" si="124"/>
        <v>-5106889559.8104696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-5106889559.8104696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-21278706.499210291</v>
      </c>
      <c r="L2252" s="444">
        <f t="shared" ca="1" si="124"/>
        <v>-5128168266.30968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-5128168266.30968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-21367367.776290335</v>
      </c>
      <c r="L2253" s="444">
        <f t="shared" ca="1" si="124"/>
        <v>-5149535634.0859699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-5149535634.0859699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-21456398.475358207</v>
      </c>
      <c r="L2254" s="444">
        <f t="shared" ca="1" si="124"/>
        <v>-5170992032.5613279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-5170992032.5613279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-21545800.1356722</v>
      </c>
      <c r="L2255" s="444">
        <f t="shared" ca="1" si="124"/>
        <v>-5192537832.6970005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-5192537832.6970005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-21635574.30290417</v>
      </c>
      <c r="L2256" s="444">
        <f t="shared" ca="1" si="124"/>
        <v>-5214173406.9999046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-5214173406.9999046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-21725722.52916627</v>
      </c>
      <c r="L2257" s="444">
        <f t="shared" ca="1" si="124"/>
        <v>-5235899129.5290709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-5235899129.5290709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-21816246.373037796</v>
      </c>
      <c r="L2258" s="444">
        <f t="shared" ca="1" si="124"/>
        <v>-5257715375.9021082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-5257715375.9021082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-21907147.399592116</v>
      </c>
      <c r="L2259" s="444">
        <f t="shared" ca="1" si="124"/>
        <v>-5279622523.3017006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-5279622523.3017006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-21998427.180423751</v>
      </c>
      <c r="L2260" s="444">
        <f t="shared" ca="1" si="124"/>
        <v>-5301620950.4821243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-5301620950.4821243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-22090087.29367552</v>
      </c>
      <c r="L2261" s="444">
        <f t="shared" ca="1" si="124"/>
        <v>-5323711037.7757998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-5323711037.7757998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-22182129.324065831</v>
      </c>
      <c r="L2262" s="444">
        <f t="shared" ca="1" si="124"/>
        <v>-5345893167.0998659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-5345893167.0998659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-22274554.862916108</v>
      </c>
      <c r="L2263" s="444">
        <f t="shared" ca="1" si="124"/>
        <v>-5368167721.9627819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-5368167721.9627819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-22367365.508178256</v>
      </c>
      <c r="L2264" s="444">
        <f t="shared" ca="1" si="124"/>
        <v>-5390535087.4709606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-5390535087.4709606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-22460562.864462335</v>
      </c>
      <c r="L2265" s="444">
        <f t="shared" ca="1" si="124"/>
        <v>-5412995650.3354225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-5412995650.3354225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-22554148.543064259</v>
      </c>
      <c r="L2266" s="444">
        <f t="shared" ca="1" si="124"/>
        <v>-5435549798.8784866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-5435549798.8784866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-22648124.161993694</v>
      </c>
      <c r="L2267" s="444">
        <f t="shared" ca="1" si="124"/>
        <v>-5458197923.0404806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-5458197923.0404806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-22742491.346002001</v>
      </c>
      <c r="L2268" s="444">
        <f t="shared" ca="1" si="124"/>
        <v>-5480940414.3864822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-5480940414.3864822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-22837251.726610344</v>
      </c>
      <c r="L2269" s="444">
        <f t="shared" ca="1" si="124"/>
        <v>-5503777666.1130924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-5503777666.1130924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-22932406.942137886</v>
      </c>
      <c r="L2270" s="444">
        <f t="shared" ca="1" si="124"/>
        <v>-5526710073.0552301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-5526710073.0552301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-23027958.637730125</v>
      </c>
      <c r="L2271" s="444">
        <f t="shared" ca="1" si="124"/>
        <v>-5549738031.6929607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-5549738031.6929607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-23123908.465387337</v>
      </c>
      <c r="L2272" s="444">
        <f t="shared" ca="1" si="124"/>
        <v>-5572861940.1583481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-5572861940.1583481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-23220258.083993118</v>
      </c>
      <c r="L2273" s="444">
        <f t="shared" ca="1" si="124"/>
        <v>-5596082198.242341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-5596082198.242341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-23317009.159343086</v>
      </c>
      <c r="L2274" s="444">
        <f t="shared" ca="1" si="124"/>
        <v>-5619399207.4016838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-5619399207.4016838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-23414163.364173681</v>
      </c>
      <c r="L2275" s="444">
        <f t="shared" ca="1" si="124"/>
        <v>-5642813370.7658577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-5642813370.7658577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-23511722.378191072</v>
      </c>
      <c r="L2276" s="444">
        <f t="shared" ca="1" si="124"/>
        <v>-5666325093.1440487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-5666325093.1440487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-23609687.888100203</v>
      </c>
      <c r="L2277" s="444">
        <f t="shared" ca="1" si="124"/>
        <v>-5689934781.0321493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-5689934781.0321493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-23708061.587633956</v>
      </c>
      <c r="L2278" s="444">
        <f t="shared" ca="1" si="124"/>
        <v>-5713642842.6197834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-5713642842.6197834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-23806845.177582432</v>
      </c>
      <c r="L2279" s="444">
        <f t="shared" ca="1" si="124"/>
        <v>-5737449687.7973661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-5737449687.7973661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-23906040.36582236</v>
      </c>
      <c r="L2280" s="444">
        <f t="shared" ca="1" si="124"/>
        <v>-5761355728.1631889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-5761355728.1631889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-24005648.867346622</v>
      </c>
      <c r="L2281" s="444">
        <f t="shared" ca="1" si="124"/>
        <v>-5785361377.0305357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-5785361377.0305357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-24105672.404293898</v>
      </c>
      <c r="L2282" s="444">
        <f t="shared" ca="1" si="124"/>
        <v>-5809467049.4348297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-5809467049.4348297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-24206112.705978457</v>
      </c>
      <c r="L2283" s="444">
        <f t="shared" ca="1" si="124"/>
        <v>-5833673162.1408081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-5833673162.1408081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-24306971.508920033</v>
      </c>
      <c r="L2284" s="444">
        <f t="shared" ca="1" si="124"/>
        <v>-5857980133.6497278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-5857980133.6497278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-24408250.556873865</v>
      </c>
      <c r="L2285" s="444">
        <f t="shared" ca="1" si="124"/>
        <v>-5882388384.2066021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-5882388384.2066021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-24509951.600860842</v>
      </c>
      <c r="L2286" s="444">
        <f t="shared" ca="1" si="124"/>
        <v>-5906898335.8074627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-5906898335.8074627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-24612076.399197761</v>
      </c>
      <c r="L2287" s="444">
        <f t="shared" ca="1" si="124"/>
        <v>-5931510412.2066603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-5931510412.2066603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-24714626.717527751</v>
      </c>
      <c r="L2288" s="444">
        <f t="shared" ca="1" si="124"/>
        <v>-5956225038.9241877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-5956225038.9241877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-24817604.328850783</v>
      </c>
      <c r="L2289" s="444">
        <f t="shared" ca="1" si="124"/>
        <v>-5981042643.2530384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-5981042643.2530384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-24921011.013554327</v>
      </c>
      <c r="L2290" s="444">
        <f t="shared" ca="1" si="124"/>
        <v>-6005963654.266593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-6005963654.266593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-25024848.559444137</v>
      </c>
      <c r="L2291" s="444">
        <f t="shared" ca="1" si="124"/>
        <v>-6030988502.8260374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-6030988502.8260374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-25129118.761775155</v>
      </c>
      <c r="L2292" s="444">
        <f t="shared" ca="1" si="124"/>
        <v>-6056117621.5878124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-6056117621.5878124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-25233823.423282553</v>
      </c>
      <c r="L2293" s="444">
        <f t="shared" ca="1" si="124"/>
        <v>-6081351445.011095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-6081351445.011095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-25338964.354212895</v>
      </c>
      <c r="L2294" s="444">
        <f t="shared" ca="1" si="124"/>
        <v>-6106690409.3653078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-6106690409.3653078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-25444543.37235545</v>
      </c>
      <c r="L2295" s="444">
        <f t="shared" ca="1" si="124"/>
        <v>-6132134952.7376633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-6132134952.7376633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-25550562.303073596</v>
      </c>
      <c r="L2296" s="444">
        <f t="shared" ca="1" si="124"/>
        <v>-6157685515.0407372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-6157685515.0407372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-25657022.979336403</v>
      </c>
      <c r="L2297" s="444">
        <f t="shared" ca="1" si="124"/>
        <v>-6183342538.0200739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-6183342538.0200739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-25763927.241750307</v>
      </c>
      <c r="L2298" s="444">
        <f t="shared" ca="1" si="124"/>
        <v>-6209106465.2618246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-6209106465.2618246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-25871276.938590936</v>
      </c>
      <c r="L2299" s="444">
        <f t="shared" ca="1" si="124"/>
        <v>-6234977742.2004156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-6234977742.2004156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-25979073.925835066</v>
      </c>
      <c r="L2300" s="444">
        <f t="shared" ca="1" si="124"/>
        <v>-6260956816.1262503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-6260956816.1262503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-26087320.067192711</v>
      </c>
      <c r="L2301" s="444">
        <f t="shared" ca="1" si="124"/>
        <v>-6287044136.1934433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-6287044136.1934433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-26196017.234139346</v>
      </c>
      <c r="L2302" s="444">
        <f t="shared" ca="1" si="124"/>
        <v>-6313240153.4275827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-6313240153.4275827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-26305167.305948261</v>
      </c>
      <c r="L2303" s="444">
        <f t="shared" ref="L2303:L2557" ca="1" si="129">I2303-J2303+K2303</f>
        <v>-6339545320.733531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-6339545320.733531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-26414772.169723045</v>
      </c>
      <c r="L2304" s="444">
        <f t="shared" ca="1" si="129"/>
        <v>-6365960092.9032545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-6365960092.9032545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-26524833.720430225</v>
      </c>
      <c r="L2305" s="444">
        <f t="shared" ca="1" si="129"/>
        <v>-6392484926.6236849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-6392484926.6236849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-26635353.860932019</v>
      </c>
      <c r="L2306" s="444">
        <f t="shared" ca="1" si="129"/>
        <v>-6419120280.4846172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-6419120280.4846172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-26746334.502019238</v>
      </c>
      <c r="L2307" s="444">
        <f t="shared" ca="1" si="129"/>
        <v>-6445866614.9866362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-6445866614.9866362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-26857777.562444318</v>
      </c>
      <c r="L2308" s="444">
        <f t="shared" ca="1" si="129"/>
        <v>-6472724392.5490808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-6472724392.5490808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-26969684.968954504</v>
      </c>
      <c r="L2309" s="444">
        <f t="shared" ca="1" si="129"/>
        <v>-6499694077.5180349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-6499694077.5180349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-27082058.656325147</v>
      </c>
      <c r="L2310" s="444">
        <f t="shared" ca="1" si="129"/>
        <v>-6526776136.1743603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-6526776136.1743603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-27194900.567393169</v>
      </c>
      <c r="L2311" s="444">
        <f t="shared" ca="1" si="129"/>
        <v>-6553971036.7417536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-6553971036.7417536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-27308212.653090641</v>
      </c>
      <c r="L2312" s="444">
        <f t="shared" ca="1" si="129"/>
        <v>-6581279249.3948441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-6581279249.3948441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-27421996.872478515</v>
      </c>
      <c r="L2313" s="444">
        <f t="shared" ca="1" si="129"/>
        <v>-6608701246.2673225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-6608701246.2673225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-27536255.19278051</v>
      </c>
      <c r="L2314" s="444">
        <f t="shared" ca="1" si="129"/>
        <v>-6636237501.460103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-6636237501.460103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-27650989.589417096</v>
      </c>
      <c r="L2315" s="444">
        <f t="shared" ca="1" si="129"/>
        <v>-6663888491.0495205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-6663888491.0495205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-27766202.046039667</v>
      </c>
      <c r="L2316" s="444">
        <f t="shared" ca="1" si="129"/>
        <v>-6691654693.0955601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-6691654693.0955601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-27881894.554564834</v>
      </c>
      <c r="L2317" s="444">
        <f t="shared" ca="1" si="129"/>
        <v>-6719536587.6501245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-6719536587.6501245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-27998069.115208849</v>
      </c>
      <c r="L2318" s="444">
        <f t="shared" ca="1" si="129"/>
        <v>-6747534656.7653332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-6747534656.7653332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-28114727.73652222</v>
      </c>
      <c r="L2319" s="444">
        <f t="shared" ca="1" si="129"/>
        <v>-6775649384.5018559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-6775649384.5018559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-28231872.435424399</v>
      </c>
      <c r="L2320" s="444">
        <f t="shared" ca="1" si="129"/>
        <v>-6803881256.9372807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-6803881256.9372807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-28349505.237238664</v>
      </c>
      <c r="L2321" s="444">
        <f t="shared" ca="1" si="129"/>
        <v>-6832230762.1745195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-6832230762.1745195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-28467628.175727163</v>
      </c>
      <c r="L2322" s="444">
        <f t="shared" ca="1" si="129"/>
        <v>-6860698390.3502464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-6860698390.3502464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-28586243.293126028</v>
      </c>
      <c r="L2323" s="444">
        <f t="shared" ca="1" si="129"/>
        <v>-6889284633.6433725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-6889284633.6433725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-28705352.640180718</v>
      </c>
      <c r="L2324" s="444">
        <f t="shared" ca="1" si="129"/>
        <v>-6917989986.2835531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-6917989986.2835531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-28824958.276181471</v>
      </c>
      <c r="L2325" s="444">
        <f t="shared" ca="1" si="129"/>
        <v>-6946814944.5597343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-6946814944.5597343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-28945062.268998895</v>
      </c>
      <c r="L2326" s="444">
        <f t="shared" ca="1" si="129"/>
        <v>-6975760006.8287334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-6975760006.8287334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-29065666.695119724</v>
      </c>
      <c r="L2327" s="444">
        <f t="shared" ca="1" si="129"/>
        <v>-7004825673.5238533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-7004825673.5238533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-29186773.639682721</v>
      </c>
      <c r="L2328" s="444">
        <f t="shared" ca="1" si="129"/>
        <v>-7034012447.1635361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-7034012447.1635361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-29308385.196514733</v>
      </c>
      <c r="L2329" s="444">
        <f t="shared" ca="1" si="129"/>
        <v>-7063320832.3600512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-7063320832.3600512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-29430503.46816688</v>
      </c>
      <c r="L2330" s="444">
        <f t="shared" ca="1" si="129"/>
        <v>-7092751335.8282185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-7092751335.8282185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-29553130.565950904</v>
      </c>
      <c r="L2331" s="444">
        <f t="shared" ca="1" si="129"/>
        <v>-7122304466.3941698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-7122304466.3941698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-29676268.609975711</v>
      </c>
      <c r="L2332" s="444">
        <f t="shared" ca="1" si="129"/>
        <v>-7151980735.0041456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-7151980735.0041456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-29799919.729183938</v>
      </c>
      <c r="L2333" s="444">
        <f t="shared" ca="1" si="129"/>
        <v>-7181780654.7333298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-7181780654.7333298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-29924086.061388873</v>
      </c>
      <c r="L2334" s="444">
        <f t="shared" ca="1" si="129"/>
        <v>-7211704740.7947187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-7211704740.7947187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-30048769.753311329</v>
      </c>
      <c r="L2335" s="444">
        <f t="shared" ca="1" si="129"/>
        <v>-7241753510.5480299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-7241753510.5480299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-30173972.96061679</v>
      </c>
      <c r="L2336" s="444">
        <f t="shared" ca="1" si="129"/>
        <v>-7271927483.508647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-7271927483.508647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-30299697.847952694</v>
      </c>
      <c r="L2337" s="444">
        <f t="shared" ca="1" si="129"/>
        <v>-7302227181.3565998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-7302227181.3565998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-30425946.588985831</v>
      </c>
      <c r="L2338" s="444">
        <f t="shared" ca="1" si="129"/>
        <v>-7332653127.9455853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-7332653127.9455853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-30552721.366439939</v>
      </c>
      <c r="L2339" s="444">
        <f t="shared" ca="1" si="129"/>
        <v>-7363205849.3120251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-7363205849.3120251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-30680024.372133434</v>
      </c>
      <c r="L2340" s="444">
        <f t="shared" ca="1" si="129"/>
        <v>-7393885873.6841583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-7393885873.6841583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-30807857.807017326</v>
      </c>
      <c r="L2341" s="444">
        <f t="shared" ca="1" si="129"/>
        <v>-7424693731.4911757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-7424693731.4911757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-30936223.881213233</v>
      </c>
      <c r="L2342" s="444">
        <f t="shared" ca="1" si="129"/>
        <v>-7455629955.3723888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-7455629955.3723888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-31065124.814051621</v>
      </c>
      <c r="L2343" s="444">
        <f t="shared" ca="1" si="129"/>
        <v>-7486695080.1864405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-7486695080.1864405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-31194562.834110167</v>
      </c>
      <c r="L2344" s="444">
        <f t="shared" ca="1" si="129"/>
        <v>-7517889643.0205507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-7517889643.0205507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-31324540.179252289</v>
      </c>
      <c r="L2345" s="444">
        <f t="shared" ca="1" si="129"/>
        <v>-7549214183.1998034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-7549214183.1998034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-31455059.096665848</v>
      </c>
      <c r="L2346" s="444">
        <f t="shared" ca="1" si="129"/>
        <v>-7580669242.2964687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-7580669242.2964687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-31586121.842901953</v>
      </c>
      <c r="L2347" s="444">
        <f t="shared" ca="1" si="129"/>
        <v>-7612255364.1393709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-7612255364.1393709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-31717730.68391405</v>
      </c>
      <c r="L2348" s="444">
        <f t="shared" ca="1" si="129"/>
        <v>-7643973094.8232851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-7643973094.8232851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-31849887.895097021</v>
      </c>
      <c r="L2349" s="444">
        <f t="shared" ca="1" si="129"/>
        <v>-7675822982.7183819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-7675822982.7183819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-31982595.761326596</v>
      </c>
      <c r="L2350" s="444">
        <f t="shared" ca="1" si="129"/>
        <v>-7707805578.4797087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-7707805578.4797087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-32115856.576998785</v>
      </c>
      <c r="L2351" s="444">
        <f t="shared" ca="1" si="129"/>
        <v>-7739921435.0567074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-7739921435.0567074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-32249672.646069616</v>
      </c>
      <c r="L2352" s="444">
        <f t="shared" ca="1" si="129"/>
        <v>-7772171107.7027769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-7772171107.7027769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-32384046.282094903</v>
      </c>
      <c r="L2353" s="444">
        <f t="shared" ca="1" si="129"/>
        <v>-7804555153.9848719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-7804555153.9848719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-32518979.808270298</v>
      </c>
      <c r="L2354" s="444">
        <f t="shared" ca="1" si="129"/>
        <v>-7837074133.7931423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-7837074133.7931423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-32654475.557471424</v>
      </c>
      <c r="L2355" s="444">
        <f t="shared" ca="1" si="129"/>
        <v>-7869728609.3506136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-7869728609.3506136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-32790535.872294221</v>
      </c>
      <c r="L2356" s="444">
        <f t="shared" ca="1" si="129"/>
        <v>-7902519145.222908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-7902519145.222908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-32927163.10509545</v>
      </c>
      <c r="L2357" s="444">
        <f t="shared" ca="1" si="129"/>
        <v>-7935446308.3280039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-7935446308.3280039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-33064359.618033346</v>
      </c>
      <c r="L2358" s="444">
        <f t="shared" ca="1" si="129"/>
        <v>-7968510667.9460373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-7968510667.9460373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-33202127.783108484</v>
      </c>
      <c r="L2359" s="444">
        <f t="shared" ca="1" si="129"/>
        <v>-8001712795.729146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-8001712795.729146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-33340469.982204776</v>
      </c>
      <c r="L2360" s="444">
        <f t="shared" ca="1" si="129"/>
        <v>-8035053265.7113504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-8035053265.7113504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-33479388.607130628</v>
      </c>
      <c r="L2361" s="444">
        <f t="shared" ca="1" si="129"/>
        <v>-8068532654.3184814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-8068532654.3184814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-33618886.059660338</v>
      </c>
      <c r="L2362" s="444">
        <f t="shared" ca="1" si="129"/>
        <v>-8102151540.3781414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-8102151540.3781414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-33758964.751575589</v>
      </c>
      <c r="L2363" s="444">
        <f t="shared" ca="1" si="129"/>
        <v>-8135910505.1297169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-8135910505.1297169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-33899627.104707159</v>
      </c>
      <c r="L2364" s="444">
        <f t="shared" ca="1" si="129"/>
        <v>-8169810132.2344236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-8169810132.2344236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-34040875.550976768</v>
      </c>
      <c r="L2365" s="444">
        <f t="shared" ca="1" si="129"/>
        <v>-8203851007.7854004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-8203851007.7854004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-34182712.532439165</v>
      </c>
      <c r="L2366" s="444">
        <f t="shared" ca="1" si="129"/>
        <v>-8238033720.3178396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-8238033720.3178396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-34325140.501324333</v>
      </c>
      <c r="L2367" s="444">
        <f t="shared" ca="1" si="129"/>
        <v>-8272358860.8191643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-8272358860.8191643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-34468161.920079857</v>
      </c>
      <c r="L2368" s="444">
        <f t="shared" ca="1" si="129"/>
        <v>-8306827022.7392445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-8306827022.7392445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-34611779.261413515</v>
      </c>
      <c r="L2369" s="444">
        <f t="shared" ca="1" si="129"/>
        <v>-8341438802.000658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-8341438802.000658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-34755995.008336075</v>
      </c>
      <c r="L2370" s="444">
        <f t="shared" ca="1" si="129"/>
        <v>-8376194797.0089941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-8376194797.0089941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-34900811.654204138</v>
      </c>
      <c r="L2371" s="444">
        <f t="shared" ca="1" si="129"/>
        <v>-8411095608.6631985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-8411095608.6631985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-35046231.702763334</v>
      </c>
      <c r="L2372" s="444">
        <f t="shared" ca="1" si="129"/>
        <v>-8446141840.365962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-8446141840.365962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-35192257.668191507</v>
      </c>
      <c r="L2373" s="444">
        <f t="shared" ca="1" si="129"/>
        <v>-8481334098.0341539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-8481334098.0341539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-35338892.075142309</v>
      </c>
      <c r="L2374" s="444">
        <f t="shared" ca="1" si="129"/>
        <v>-8516672990.1092958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-8516672990.1092958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-35486137.45878873</v>
      </c>
      <c r="L2375" s="444">
        <f t="shared" ca="1" si="129"/>
        <v>-8552159127.5680847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-8552159127.5680847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-35633996.364867017</v>
      </c>
      <c r="L2376" s="444">
        <f t="shared" ca="1" si="129"/>
        <v>-8587793123.9329519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-8587793123.9329519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-35782471.349720635</v>
      </c>
      <c r="L2377" s="444">
        <f t="shared" ca="1" si="129"/>
        <v>-8623575595.2826729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-8623575595.2826729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-35931564.980344467</v>
      </c>
      <c r="L2378" s="444">
        <f t="shared" ca="1" si="129"/>
        <v>-8659507160.2630177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-8659507160.2630177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-36081279.834429242</v>
      </c>
      <c r="L2379" s="444">
        <f t="shared" ca="1" si="129"/>
        <v>-8695588440.0974464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-8695588440.0974464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-36231618.500406027</v>
      </c>
      <c r="L2380" s="444">
        <f t="shared" ca="1" si="129"/>
        <v>-8731820058.5978527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-8731820058.5978527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-36382583.577491052</v>
      </c>
      <c r="L2381" s="444">
        <f t="shared" ca="1" si="129"/>
        <v>-8768202642.1753445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-8768202642.1753445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-36534177.675730601</v>
      </c>
      <c r="L2382" s="444">
        <f t="shared" ca="1" si="129"/>
        <v>-8804736819.8510742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-8804736819.8510742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-36686403.416046143</v>
      </c>
      <c r="L2383" s="444">
        <f t="shared" ca="1" si="129"/>
        <v>-8841423223.2671204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-8841423223.2671204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-36839263.430279665</v>
      </c>
      <c r="L2384" s="444">
        <f t="shared" ca="1" si="129"/>
        <v>-8878262486.6973991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-8878262486.6973991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-36992760.361239165</v>
      </c>
      <c r="L2385" s="444">
        <f t="shared" ca="1" si="129"/>
        <v>-8915255247.0586376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-8915255247.0586376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-37146896.862744324</v>
      </c>
      <c r="L2386" s="444">
        <f t="shared" ca="1" si="129"/>
        <v>-8952402143.921381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-8952402143.921381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-37301675.599672422</v>
      </c>
      <c r="L2387" s="444">
        <f t="shared" ca="1" si="129"/>
        <v>-8989703819.5210533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-8989703819.5210533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-37457099.248004392</v>
      </c>
      <c r="L2388" s="444">
        <f t="shared" ca="1" si="129"/>
        <v>-9027160918.7690582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-9027160918.7690582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-37613170.494871072</v>
      </c>
      <c r="L2389" s="444">
        <f t="shared" ca="1" si="129"/>
        <v>-9064774089.2639294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-9064774089.2639294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-37769892.038599707</v>
      </c>
      <c r="L2390" s="444">
        <f t="shared" ca="1" si="129"/>
        <v>-9102543981.3025284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-9102543981.3025284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-37927266.588760532</v>
      </c>
      <c r="L2391" s="444">
        <f t="shared" ca="1" si="129"/>
        <v>-9140471247.8912888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-9140471247.8912888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-38085296.866213702</v>
      </c>
      <c r="L2392" s="444">
        <f t="shared" ca="1" si="129"/>
        <v>-9178556544.7575016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-9178556544.7575016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-38243985.603156254</v>
      </c>
      <c r="L2393" s="444">
        <f t="shared" ca="1" si="129"/>
        <v>-9216800530.3606586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-9216800530.3606586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-38403335.543169409</v>
      </c>
      <c r="L2394" s="444">
        <f t="shared" ca="1" si="129"/>
        <v>-9255203865.9038277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-9255203865.9038277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-38563349.441265948</v>
      </c>
      <c r="L2395" s="444">
        <f t="shared" ca="1" si="129"/>
        <v>-9293767215.3450928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-9293767215.3450928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-38724030.063937888</v>
      </c>
      <c r="L2396" s="444">
        <f t="shared" ca="1" si="129"/>
        <v>-9332491245.4090309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-9332491245.4090309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-38885380.189204298</v>
      </c>
      <c r="L2397" s="444">
        <f t="shared" ca="1" si="129"/>
        <v>-9371376625.5982361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-9371376625.5982361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-39047402.606659316</v>
      </c>
      <c r="L2398" s="444">
        <f t="shared" ca="1" si="129"/>
        <v>-9410424028.204895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-9410424028.204895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-39210100.117520392</v>
      </c>
      <c r="L2399" s="444">
        <f t="shared" ca="1" si="129"/>
        <v>-9449634128.3224163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-9449634128.3224163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-39373475.534676731</v>
      </c>
      <c r="L2400" s="444">
        <f t="shared" ca="1" si="129"/>
        <v>-9489007603.8570938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-9489007603.8570938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-39537531.682737887</v>
      </c>
      <c r="L2401" s="444">
        <f t="shared" ca="1" si="129"/>
        <v>-9528545135.5398312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-9528545135.5398312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-39702271.398082629</v>
      </c>
      <c r="L2402" s="444">
        <f t="shared" ca="1" si="129"/>
        <v>-9568247406.9379139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-9568247406.9379139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-39867697.528907977</v>
      </c>
      <c r="L2403" s="444">
        <f t="shared" ca="1" si="129"/>
        <v>-9608115104.4668217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-9608115104.4668217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-40033812.935278423</v>
      </c>
      <c r="L2404" s="444">
        <f t="shared" ca="1" si="129"/>
        <v>-9648148917.4020996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-9648148917.4020996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-40200620.489175417</v>
      </c>
      <c r="L2405" s="444">
        <f t="shared" ca="1" si="129"/>
        <v>-9688349537.8912754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-9688349537.8912754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-40368123.074546978</v>
      </c>
      <c r="L2406" s="444">
        <f t="shared" ca="1" si="129"/>
        <v>-9728717660.9658222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-9728717660.9658222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-40536323.587357596</v>
      </c>
      <c r="L2407" s="444">
        <f t="shared" ca="1" si="129"/>
        <v>-9769253984.5531807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-9769253984.5531807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-40705224.935638249</v>
      </c>
      <c r="L2408" s="444">
        <f t="shared" ca="1" si="129"/>
        <v>-9809959209.4888191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-9809959209.4888191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-40874830.039536744</v>
      </c>
      <c r="L2409" s="444">
        <f t="shared" ca="1" si="129"/>
        <v>-9850834039.5283566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-9850834039.5283566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-41045141.831368148</v>
      </c>
      <c r="L2410" s="444">
        <f t="shared" ca="1" si="129"/>
        <v>-9891879181.359724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-9891879181.359724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-41216163.255665518</v>
      </c>
      <c r="L2411" s="444">
        <f t="shared" ca="1" si="129"/>
        <v>-9933095344.6153889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-9933095344.6153889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-41387897.269230783</v>
      </c>
      <c r="L2412" s="444">
        <f t="shared" ca="1" si="129"/>
        <v>-9974483241.8846188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-9974483241.8846188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-41560346.841185912</v>
      </c>
      <c r="L2413" s="444">
        <f t="shared" ca="1" si="129"/>
        <v>-10016043588.725805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-10016043588.725805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-41733514.953024186</v>
      </c>
      <c r="L2414" s="444">
        <f t="shared" ca="1" si="129"/>
        <v>-10057777103.678829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-10057777103.678829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-41907404.598661788</v>
      </c>
      <c r="L2415" s="444">
        <f t="shared" ca="1" si="129"/>
        <v>-10099684508.277491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-10099684508.277491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-42082018.784489542</v>
      </c>
      <c r="L2416" s="444">
        <f t="shared" ca="1" si="129"/>
        <v>-10141766527.061979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-10141766527.061979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-42257360.529424913</v>
      </c>
      <c r="L2417" s="444">
        <f t="shared" ca="1" si="129"/>
        <v>-10184023887.591404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-10184023887.591404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-42433432.86496418</v>
      </c>
      <c r="L2418" s="444">
        <f t="shared" ca="1" si="129"/>
        <v>-10226457320.456367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-10226457320.456367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-42610238.835234866</v>
      </c>
      <c r="L2419" s="444">
        <f t="shared" ca="1" si="129"/>
        <v>-10269067559.291603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-10269067559.291603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-42787781.497048348</v>
      </c>
      <c r="L2420" s="444">
        <f t="shared" ca="1" si="129"/>
        <v>-10311855340.788651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-10311855340.788651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-42966063.919952713</v>
      </c>
      <c r="L2421" s="444">
        <f t="shared" ca="1" si="129"/>
        <v>-10354821404.708603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-10354821404.708603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-43145089.186285846</v>
      </c>
      <c r="L2422" s="444">
        <f t="shared" ca="1" si="129"/>
        <v>-10397966493.894888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-10397966493.894888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-43324860.391228698</v>
      </c>
      <c r="L2423" s="444">
        <f t="shared" ca="1" si="129"/>
        <v>-10441291354.286118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-10441291354.286118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-43505380.642858826</v>
      </c>
      <c r="L2424" s="444">
        <f t="shared" ca="1" si="129"/>
        <v>-10484796734.928976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-10484796734.928976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-43686653.062204063</v>
      </c>
      <c r="L2425" s="444">
        <f t="shared" ca="1" si="129"/>
        <v>-10528483387.99118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-10528483387.99118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-43868680.783296585</v>
      </c>
      <c r="L2426" s="444">
        <f t="shared" ca="1" si="129"/>
        <v>-10572352068.774477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-10572352068.774477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-44051466.953226984</v>
      </c>
      <c r="L2427" s="444">
        <f t="shared" ca="1" si="129"/>
        <v>-10616403535.727703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-10616403535.727703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-44235014.73219876</v>
      </c>
      <c r="L2428" s="444">
        <f t="shared" ca="1" si="129"/>
        <v>-10660638550.459902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-10660638550.459902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-44419327.293582924</v>
      </c>
      <c r="L2429" s="444">
        <f t="shared" ca="1" si="129"/>
        <v>-10705057877.753485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-10705057877.753485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-44604407.823972851</v>
      </c>
      <c r="L2430" s="444">
        <f t="shared" ca="1" si="129"/>
        <v>-10749662285.577457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-10749662285.577457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-44790259.523239404</v>
      </c>
      <c r="L2431" s="444">
        <f t="shared" ca="1" si="129"/>
        <v>-10794452545.100697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-10794452545.100697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-44976885.604586236</v>
      </c>
      <c r="L2432" s="444">
        <f t="shared" ca="1" si="129"/>
        <v>-10839429430.705282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-10839429430.705282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-45164289.294605345</v>
      </c>
      <c r="L2433" s="444">
        <f t="shared" ca="1" si="129"/>
        <v>-10884593719.999887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-10884593719.999887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-45352473.833332866</v>
      </c>
      <c r="L2434" s="444">
        <f t="shared" ca="1" si="129"/>
        <v>-10929946193.83322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-10929946193.83322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-45541442.474305078</v>
      </c>
      <c r="L2435" s="444">
        <f t="shared" ca="1" si="129"/>
        <v>-10975487636.307524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-10975487636.307524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-45731198.484614685</v>
      </c>
      <c r="L2436" s="444">
        <f t="shared" ca="1" si="129"/>
        <v>-11021218834.792139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-11021218834.792139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-45921745.144967243</v>
      </c>
      <c r="L2437" s="444">
        <f t="shared" ca="1" si="129"/>
        <v>-11067140579.937107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-11067140579.937107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-46113085.749737948</v>
      </c>
      <c r="L2438" s="444">
        <f t="shared" ca="1" si="129"/>
        <v>-11113253665.686846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-11113253665.686846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-46305223.607028522</v>
      </c>
      <c r="L2439" s="444">
        <f t="shared" ca="1" si="129"/>
        <v>-11159558889.293875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-11159558889.293875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-46498162.038724475</v>
      </c>
      <c r="L2440" s="444">
        <f t="shared" ca="1" si="129"/>
        <v>-11206057051.3326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-11206057051.3326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-46691904.3805525</v>
      </c>
      <c r="L2441" s="444">
        <f t="shared" ca="1" si="129"/>
        <v>-11252748955.713152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-11252748955.713152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-46886453.982138135</v>
      </c>
      <c r="L2442" s="444">
        <f t="shared" ca="1" si="129"/>
        <v>-11299635409.69529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-11299635409.69529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-47081814.207063705</v>
      </c>
      <c r="L2443" s="444">
        <f t="shared" ca="1" si="129"/>
        <v>-11346717223.902353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-11346717223.902353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-47277988.432926469</v>
      </c>
      <c r="L2444" s="444">
        <f t="shared" ca="1" si="129"/>
        <v>-11393995212.335279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-11393995212.335279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-47474980.051396996</v>
      </c>
      <c r="L2445" s="444">
        <f t="shared" ca="1" si="129"/>
        <v>-11441470192.386677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-11441470192.386677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-47672792.468277819</v>
      </c>
      <c r="L2446" s="444">
        <f t="shared" ca="1" si="129"/>
        <v>-11489142984.854954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-11489142984.854954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-47871429.10356231</v>
      </c>
      <c r="L2447" s="444">
        <f t="shared" ca="1" si="129"/>
        <v>-11537014413.958515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-11537014413.958515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-48070893.391493812</v>
      </c>
      <c r="L2448" s="444">
        <f t="shared" ca="1" si="129"/>
        <v>-11585085307.35001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-11585085307.35001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-48271188.780625038</v>
      </c>
      <c r="L2449" s="444">
        <f t="shared" ca="1" si="129"/>
        <v>-11633356496.130634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-11633356496.130634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-48472318.733877644</v>
      </c>
      <c r="L2450" s="444">
        <f t="shared" ca="1" si="129"/>
        <v>-11681828814.864511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-11681828814.864511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-48674286.728602134</v>
      </c>
      <c r="L2451" s="444">
        <f t="shared" ca="1" si="129"/>
        <v>-11730503101.593113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-11730503101.593113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-48877096.256637968</v>
      </c>
      <c r="L2452" s="444">
        <f t="shared" ca="1" si="129"/>
        <v>-11779380197.849751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-11779380197.849751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-49080750.82437396</v>
      </c>
      <c r="L2453" s="444">
        <f t="shared" ca="1" si="129"/>
        <v>-11828460948.674124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-11828460948.674124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-49285253.95280885</v>
      </c>
      <c r="L2454" s="444">
        <f t="shared" ca="1" si="129"/>
        <v>-11877746202.626932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-11877746202.626932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-49490609.177612215</v>
      </c>
      <c r="L2455" s="444">
        <f t="shared" ca="1" si="129"/>
        <v>-11927236811.804544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-11927236811.804544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-49696820.049185604</v>
      </c>
      <c r="L2456" s="444">
        <f t="shared" ca="1" si="129"/>
        <v>-11976933631.853729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-11976933631.853729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-49903890.132723868</v>
      </c>
      <c r="L2457" s="444">
        <f t="shared" ca="1" si="129"/>
        <v>-12026837521.986454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-12026837521.986454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-50111823.008276895</v>
      </c>
      <c r="L2458" s="444">
        <f t="shared" ca="1" si="129"/>
        <v>-12076949344.99473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-12076949344.99473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-50320622.270811372</v>
      </c>
      <c r="L2459" s="444">
        <f t="shared" ca="1" si="129"/>
        <v>-12127269967.265541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-12127269967.265541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-50530291.530273087</v>
      </c>
      <c r="L2460" s="444">
        <f t="shared" ca="1" si="129"/>
        <v>-12177800258.795815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-12177800258.795815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-50740834.411649227</v>
      </c>
      <c r="L2461" s="444">
        <f t="shared" ca="1" si="129"/>
        <v>-12228541093.207464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-12228541093.207464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-50952254.555031098</v>
      </c>
      <c r="L2462" s="444">
        <f t="shared" ca="1" si="129"/>
        <v>-12279493347.762495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-12279493347.762495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-51164555.615677059</v>
      </c>
      <c r="L2463" s="444">
        <f t="shared" ca="1" si="129"/>
        <v>-12330657903.378172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-12330657903.378172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-51377741.264075719</v>
      </c>
      <c r="L2464" s="444">
        <f t="shared" ca="1" si="129"/>
        <v>-12382035644.642248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-12382035644.642248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-51591815.18600937</v>
      </c>
      <c r="L2465" s="444">
        <f t="shared" ca="1" si="129"/>
        <v>-12433627459.828257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-12433627459.828257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-51806781.082617737</v>
      </c>
      <c r="L2466" s="444">
        <f t="shared" ca="1" si="129"/>
        <v>-12485434240.910873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-12485434240.910873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-52022642.670461975</v>
      </c>
      <c r="L2467" s="444">
        <f t="shared" ca="1" si="129"/>
        <v>-12537456883.581335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-12537456883.581335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-52239403.681588896</v>
      </c>
      <c r="L2468" s="444">
        <f t="shared" ca="1" si="129"/>
        <v>-12589696287.262924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-12589696287.262924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-52457067.863595515</v>
      </c>
      <c r="L2469" s="444">
        <f t="shared" ca="1" si="129"/>
        <v>-12642153355.12652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-12642153355.12652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-52675638.97969383</v>
      </c>
      <c r="L2470" s="444">
        <f t="shared" ca="1" si="129"/>
        <v>-12694828994.106215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-12694828994.106215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-52895120.808775894</v>
      </c>
      <c r="L2471" s="444">
        <f t="shared" ca="1" si="129"/>
        <v>-12747724114.914989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-12747724114.914989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-53115517.14547912</v>
      </c>
      <c r="L2472" s="444">
        <f t="shared" ca="1" si="129"/>
        <v>-12800839632.060469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-12800839632.060469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-53336831.800251953</v>
      </c>
      <c r="L2473" s="444">
        <f t="shared" ca="1" si="129"/>
        <v>-12854176463.86072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-12854176463.86072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-53559068.599419668</v>
      </c>
      <c r="L2474" s="444">
        <f t="shared" ca="1" si="129"/>
        <v>-12907735532.46014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-12907735532.46014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-53782231.385250583</v>
      </c>
      <c r="L2475" s="444">
        <f t="shared" ca="1" si="129"/>
        <v>-12961517763.84539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-12961517763.84539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-54006324.016022459</v>
      </c>
      <c r="L2476" s="444">
        <f t="shared" ca="1" si="129"/>
        <v>-13015524087.861412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-13015524087.861412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-54231350.366089217</v>
      </c>
      <c r="L2477" s="444">
        <f t="shared" ca="1" si="129"/>
        <v>-13069755438.227501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-13069755438.227501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-54457314.325947918</v>
      </c>
      <c r="L2478" s="444">
        <f t="shared" ca="1" si="129"/>
        <v>-13124212752.55345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-13124212752.55345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-54684219.802306041</v>
      </c>
      <c r="L2479" s="444">
        <f t="shared" ca="1" si="129"/>
        <v>-13178896972.355755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-13178896972.355755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-54912070.718148977</v>
      </c>
      <c r="L2480" s="444">
        <f t="shared" ca="1" si="129"/>
        <v>-13233809043.073904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-13233809043.073904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-55140871.012807935</v>
      </c>
      <c r="L2481" s="444">
        <f t="shared" ca="1" si="129"/>
        <v>-13288949914.086712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-13288949914.086712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-55370624.642027967</v>
      </c>
      <c r="L2482" s="444">
        <f t="shared" ca="1" si="129"/>
        <v>-13344320538.728741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-13344320538.728741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-55601335.57803642</v>
      </c>
      <c r="L2483" s="444">
        <f t="shared" ca="1" si="129"/>
        <v>-13399921874.306778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-13399921874.306778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-55833007.809611574</v>
      </c>
      <c r="L2484" s="444">
        <f t="shared" ca="1" si="129"/>
        <v>-13455754882.11639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-13455754882.11639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-56065645.342151627</v>
      </c>
      <c r="L2485" s="444">
        <f t="shared" ca="1" si="129"/>
        <v>-13511820527.458542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-13511820527.458542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-56299252.197743922</v>
      </c>
      <c r="L2486" s="444">
        <f t="shared" ca="1" si="129"/>
        <v>-13568119779.656286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-13568119779.656286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-56533832.415234528</v>
      </c>
      <c r="L2487" s="444">
        <f t="shared" ca="1" si="129"/>
        <v>-13624653612.07152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-13624653612.07152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-56769390.05029799</v>
      </c>
      <c r="L2488" s="444">
        <f t="shared" ca="1" si="129"/>
        <v>-13681423002.121819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-13681423002.121819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-57005929.175507568</v>
      </c>
      <c r="L2489" s="444">
        <f t="shared" ca="1" si="129"/>
        <v>-13738428931.297327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-13738428931.297327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-57243453.88040553</v>
      </c>
      <c r="L2490" s="444">
        <f t="shared" ca="1" si="129"/>
        <v>-13795672385.177732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-13795672385.177732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-57481968.271573879</v>
      </c>
      <c r="L2491" s="444">
        <f t="shared" ca="1" si="129"/>
        <v>-13853154353.449306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-13853154353.449306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-57721476.472705454</v>
      </c>
      <c r="L2492" s="444">
        <f t="shared" ca="1" si="129"/>
        <v>-13910875829.922012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-13910875829.922012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-57961982.624675043</v>
      </c>
      <c r="L2493" s="444">
        <f t="shared" ca="1" si="129"/>
        <v>-13968837812.546688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-13968837812.546688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-58203490.885611199</v>
      </c>
      <c r="L2494" s="444">
        <f t="shared" ca="1" si="129"/>
        <v>-14027041303.432299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-14027041303.432299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-58446005.430967912</v>
      </c>
      <c r="L2495" s="444">
        <f t="shared" ca="1" si="129"/>
        <v>-14085487308.863266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-14085487308.863266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-58689530.453596942</v>
      </c>
      <c r="L2496" s="444">
        <f t="shared" ca="1" si="129"/>
        <v>-14144176839.316862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-14144176839.316862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-58934070.163820259</v>
      </c>
      <c r="L2497" s="444">
        <f t="shared" ca="1" si="129"/>
        <v>-14203110909.480682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-14203110909.480682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-59179628.789502852</v>
      </c>
      <c r="L2498" s="444">
        <f t="shared" ca="1" si="129"/>
        <v>-14262290538.270185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-14262290538.270185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-59426210.576125778</v>
      </c>
      <c r="L2499" s="444">
        <f t="shared" ca="1" si="129"/>
        <v>-14321716748.846312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-14321716748.846312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-59673819.786859632</v>
      </c>
      <c r="L2500" s="444">
        <f t="shared" ca="1" si="129"/>
        <v>-14381390568.633171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-14381390568.633171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-59922460.702638201</v>
      </c>
      <c r="L2501" s="444">
        <f t="shared" ca="1" si="129"/>
        <v>-14441313029.33581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-14441313029.33581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-60172137.622232541</v>
      </c>
      <c r="L2502" s="444">
        <f t="shared" ca="1" si="129"/>
        <v>-14501485166.958042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-14501485166.958042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-60422854.862325177</v>
      </c>
      <c r="L2503" s="444">
        <f t="shared" ca="1" si="129"/>
        <v>-14561908021.820368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-14561908021.820368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-60674616.757584862</v>
      </c>
      <c r="L2504" s="444">
        <f t="shared" ca="1" si="129"/>
        <v>-14622582638.577953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-14622582638.577953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-60927427.660741471</v>
      </c>
      <c r="L2505" s="444">
        <f t="shared" ca="1" si="129"/>
        <v>-14683510066.238695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-14683510066.238695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-61181291.942661226</v>
      </c>
      <c r="L2506" s="444">
        <f t="shared" ca="1" si="129"/>
        <v>-14744691358.181356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-14744691358.181356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-61436213.99242232</v>
      </c>
      <c r="L2507" s="444">
        <f t="shared" ca="1" si="129"/>
        <v>-14806127572.173779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-14806127572.173779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-61692198.217390746</v>
      </c>
      <c r="L2508" s="444">
        <f t="shared" ca="1" si="129"/>
        <v>-14867819770.391169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-14867819770.391169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-61949249.043296538</v>
      </c>
      <c r="L2509" s="444">
        <f t="shared" ca="1" si="129"/>
        <v>-14929769019.434465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-14929769019.434465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-62207370.914310277</v>
      </c>
      <c r="L2510" s="444">
        <f t="shared" ca="1" si="129"/>
        <v>-14991976390.348776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-14991976390.348776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-62466568.293119907</v>
      </c>
      <c r="L2511" s="444">
        <f t="shared" ca="1" si="129"/>
        <v>-15054442958.641895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-15054442958.641895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-62726845.661007896</v>
      </c>
      <c r="L2512" s="444">
        <f t="shared" ca="1" si="129"/>
        <v>-15117169804.302904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-15117169804.302904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-62988207.517928764</v>
      </c>
      <c r="L2513" s="444">
        <f t="shared" ca="1" si="129"/>
        <v>-15180158011.820833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-15180158011.820833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-63250658.382586807</v>
      </c>
      <c r="L2514" s="444">
        <f t="shared" ca="1" si="129"/>
        <v>-15243408670.203421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-15243408670.203421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-63514202.79251425</v>
      </c>
      <c r="L2515" s="444">
        <f t="shared" ca="1" si="129"/>
        <v>-15306922872.995935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-15306922872.995935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-63778845.304149732</v>
      </c>
      <c r="L2516" s="444">
        <f t="shared" ca="1" si="129"/>
        <v>-15370701718.300085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-15370701718.300085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-64044590.492917024</v>
      </c>
      <c r="L2517" s="444">
        <f t="shared" ca="1" si="129"/>
        <v>-15434746308.793001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-15434746308.793001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-64311442.953304164</v>
      </c>
      <c r="L2518" s="444">
        <f t="shared" ca="1" si="129"/>
        <v>-15499057751.746305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-15499057751.746305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-64579407.298942931</v>
      </c>
      <c r="L2519" s="444">
        <f t="shared" ca="1" si="129"/>
        <v>-15563637159.045248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-15563637159.045248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-64848488.162688538</v>
      </c>
      <c r="L2520" s="444">
        <f t="shared" ca="1" si="129"/>
        <v>-15628485647.207937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-15628485647.207937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-65118690.196699739</v>
      </c>
      <c r="L2521" s="444">
        <f t="shared" ca="1" si="129"/>
        <v>-15693604337.404636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-15693604337.404636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-65390018.07251931</v>
      </c>
      <c r="L2522" s="444">
        <f t="shared" ca="1" si="129"/>
        <v>-15758994355.477156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-15758994355.477156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-65662476.481154822</v>
      </c>
      <c r="L2523" s="444">
        <f t="shared" ca="1" si="129"/>
        <v>-15824656831.958311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-15824656831.958311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-65936070.133159637</v>
      </c>
      <c r="L2524" s="444">
        <f t="shared" ca="1" si="129"/>
        <v>-15890592902.091471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-15890592902.091471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-66210803.75871446</v>
      </c>
      <c r="L2525" s="444">
        <f t="shared" ca="1" si="129"/>
        <v>-15956803705.850185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-15956803705.850185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-66486682.107709102</v>
      </c>
      <c r="L2526" s="444">
        <f t="shared" ca="1" si="129"/>
        <v>-16023290387.957895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-16023290387.957895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-66763709.949824564</v>
      </c>
      <c r="L2527" s="444">
        <f t="shared" ca="1" si="129"/>
        <v>-16090054097.907721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-16090054097.907721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-67041892.074615493</v>
      </c>
      <c r="L2528" s="444">
        <f t="shared" ca="1" si="129"/>
        <v>-16157095989.982336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-16157095989.982336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-67321233.29159306</v>
      </c>
      <c r="L2529" s="444">
        <f t="shared" ca="1" si="129"/>
        <v>-16224417223.27393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-16224417223.27393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-67601738.430308029</v>
      </c>
      <c r="L2530" s="444">
        <f t="shared" ca="1" si="129"/>
        <v>-16292018961.704237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-16292018961.704237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-67883412.340434313</v>
      </c>
      <c r="L2531" s="444">
        <f t="shared" ca="1" si="129"/>
        <v>-16359902374.044672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-16359902374.044672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-68166259.891852796</v>
      </c>
      <c r="L2532" s="444">
        <f t="shared" ca="1" si="129"/>
        <v>-16428068633.936525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-16428068633.936525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-68450285.974735528</v>
      </c>
      <c r="L2533" s="444">
        <f t="shared" ca="1" si="129"/>
        <v>-16496518919.911261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-16496518919.911261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-68735495.499630257</v>
      </c>
      <c r="L2534" s="444">
        <f t="shared" ca="1" si="129"/>
        <v>-16565254415.410891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-16565254415.410891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-69021893.397545382</v>
      </c>
      <c r="L2535" s="444">
        <f t="shared" ca="1" si="129"/>
        <v>-16634276308.808435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-16634276308.808435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-69309484.620035157</v>
      </c>
      <c r="L2536" s="444">
        <f t="shared" ca="1" si="129"/>
        <v>-16703585793.428471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-16703585793.428471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-69598274.139285296</v>
      </c>
      <c r="L2537" s="444">
        <f t="shared" ca="1" si="129"/>
        <v>-16773184067.567757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-16773184067.567757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-69888266.948198989</v>
      </c>
      <c r="L2538" s="444">
        <f t="shared" ca="1" si="129"/>
        <v>-16843072334.515955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-16843072334.515955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-70179468.060483143</v>
      </c>
      <c r="L2539" s="444">
        <f t="shared" ca="1" si="129"/>
        <v>-16913251802.576439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-16913251802.576439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-70471882.510735154</v>
      </c>
      <c r="L2540" s="444">
        <f t="shared" ca="1" si="129"/>
        <v>-16983723685.087173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-16983723685.087173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-70765515.354529887</v>
      </c>
      <c r="L2541" s="444">
        <f t="shared" ca="1" si="129"/>
        <v>-17054489200.441704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-17054489200.441704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-71060371.668507084</v>
      </c>
      <c r="L2542" s="444">
        <f t="shared" ca="1" si="129"/>
        <v>-17125549572.11021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-17125549572.11021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-71356456.550459206</v>
      </c>
      <c r="L2543" s="444">
        <f t="shared" ca="1" si="129"/>
        <v>-17196906028.660671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-17196906028.660671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-71653775.119419456</v>
      </c>
      <c r="L2544" s="444">
        <f t="shared" ca="1" si="129"/>
        <v>-17268559803.78009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-17268559803.78009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-71952332.515750378</v>
      </c>
      <c r="L2545" s="444">
        <f t="shared" ca="1" si="129"/>
        <v>-17340512136.295841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-17340512136.295841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-72252133.901232675</v>
      </c>
      <c r="L2546" s="444">
        <f t="shared" ca="1" si="129"/>
        <v>-17412764270.197075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-17412764270.197075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-72553184.459154472</v>
      </c>
      <c r="L2547" s="444">
        <f t="shared" ca="1" si="129"/>
        <v>-17485317454.656231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-17485317454.656231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-72855489.394400954</v>
      </c>
      <c r="L2548" s="444">
        <f t="shared" ca="1" si="129"/>
        <v>-17558172944.050632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-17558172944.050632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-73159053.933544308</v>
      </c>
      <c r="L2549" s="444">
        <f t="shared" ca="1" si="129"/>
        <v>-17631331997.984177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-17631331997.984177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-73463883.324934065</v>
      </c>
      <c r="L2550" s="444">
        <f t="shared" ca="1" si="129"/>
        <v>-17704795881.309113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-17704795881.309113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-73769982.838787973</v>
      </c>
      <c r="L2551" s="444">
        <f t="shared" ca="1" si="129"/>
        <v>-17778565864.1479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-17778565864.1479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-74077357.767282918</v>
      </c>
      <c r="L2552" s="444">
        <f t="shared" ca="1" si="129"/>
        <v>-17852643221.915184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-17852643221.915184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-74386013.424646601</v>
      </c>
      <c r="L2553" s="444">
        <f t="shared" ca="1" si="129"/>
        <v>-17927029235.339832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-17927029235.339832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-74695955.147249296</v>
      </c>
      <c r="L2554" s="444">
        <f t="shared" ca="1" si="129"/>
        <v>-18001725190.487083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-18001725190.487083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-75007188.29369618</v>
      </c>
      <c r="L2555" s="444">
        <f t="shared" ca="1" si="129"/>
        <v>-18076732378.780781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-18076732378.780781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-75319718.244919926</v>
      </c>
      <c r="L2556" s="444">
        <f t="shared" ca="1" si="129"/>
        <v>-18152052097.0257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-18152052097.0257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-75633550.404273748</v>
      </c>
      <c r="L2557" s="444">
        <f t="shared" ca="1" si="129"/>
        <v>-18227685647.429974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-18227685647.429974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-75948690.197624892</v>
      </c>
      <c r="L2558" s="444">
        <f t="shared" ref="L2558:L2812" ca="1" si="134">I2558-J2558+K2558</f>
        <v>-18303634337.627598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-18303634337.627598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-76265143.07344833</v>
      </c>
      <c r="L2559" s="444">
        <f t="shared" ca="1" si="134"/>
        <v>-18379899480.701046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-18379899480.701046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-76582914.50292103</v>
      </c>
      <c r="L2560" s="444">
        <f t="shared" ca="1" si="134"/>
        <v>-18456482395.203968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-18456482395.203968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-76902009.98001653</v>
      </c>
      <c r="L2561" s="444">
        <f t="shared" ca="1" si="134"/>
        <v>-18533384405.183983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-18533384405.183983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-77222435.021599934</v>
      </c>
      <c r="L2562" s="444">
        <f t="shared" ca="1" si="134"/>
        <v>-18610606840.205582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-18610606840.205582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-77544195.16752325</v>
      </c>
      <c r="L2563" s="444">
        <f t="shared" ca="1" si="134"/>
        <v>-18688151035.373104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-18688151035.373104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-77867295.980721265</v>
      </c>
      <c r="L2564" s="444">
        <f t="shared" ca="1" si="134"/>
        <v>-18766018331.353825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-18766018331.353825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-78191743.047307596</v>
      </c>
      <c r="L2565" s="444">
        <f t="shared" ca="1" si="134"/>
        <v>-18844210074.401131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-18844210074.401131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-78517541.976671383</v>
      </c>
      <c r="L2566" s="444">
        <f t="shared" ca="1" si="134"/>
        <v>-18922727616.377804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-18922727616.377804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-78844698.40157418</v>
      </c>
      <c r="L2567" s="444">
        <f t="shared" ca="1" si="134"/>
        <v>-19001572314.779377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-19001572314.779377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-79173217.978247404</v>
      </c>
      <c r="L2568" s="444">
        <f t="shared" ca="1" si="134"/>
        <v>-19080745532.757626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-19080745532.757626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-79503106.386490107</v>
      </c>
      <c r="L2569" s="444">
        <f t="shared" ca="1" si="134"/>
        <v>-19160248639.144115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-19160248639.144115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-79834369.329767153</v>
      </c>
      <c r="L2570" s="444">
        <f t="shared" ca="1" si="134"/>
        <v>-19240083008.473881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-19240083008.473881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-80167012.53530784</v>
      </c>
      <c r="L2571" s="444">
        <f t="shared" ca="1" si="134"/>
        <v>-19320250021.00919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-19320250021.00919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-80501041.754204959</v>
      </c>
      <c r="L2572" s="444">
        <f t="shared" ca="1" si="134"/>
        <v>-19400751062.763393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-19400751062.763393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-80836462.761514142</v>
      </c>
      <c r="L2573" s="444">
        <f t="shared" ca="1" si="134"/>
        <v>-19481587525.524906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-19481587525.524906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-81173281.356353775</v>
      </c>
      <c r="L2574" s="444">
        <f t="shared" ca="1" si="134"/>
        <v>-19562760806.88126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-19562760806.88126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-81511503.362005249</v>
      </c>
      <c r="L2575" s="444">
        <f t="shared" ca="1" si="134"/>
        <v>-19644272310.243267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-19644272310.243267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-81851134.626013607</v>
      </c>
      <c r="L2576" s="444">
        <f t="shared" ca="1" si="134"/>
        <v>-19726123444.869282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-19726123444.869282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-82192181.020288676</v>
      </c>
      <c r="L2577" s="444">
        <f t="shared" ca="1" si="134"/>
        <v>-19808315625.889572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-19808315625.889572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-82534648.441206545</v>
      </c>
      <c r="L2578" s="444">
        <f t="shared" ca="1" si="134"/>
        <v>-19890850274.33078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-19890850274.33078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-82878542.809711576</v>
      </c>
      <c r="L2579" s="444">
        <f t="shared" ca="1" si="134"/>
        <v>-19973728817.140491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-19973728817.140491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-83223870.071418718</v>
      </c>
      <c r="L2580" s="444">
        <f t="shared" ca="1" si="134"/>
        <v>-20056952687.21191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-20056952687.21191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-83570636.196716294</v>
      </c>
      <c r="L2581" s="444">
        <f t="shared" ca="1" si="134"/>
        <v>-20140523323.408627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-20140523323.408627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-83918847.180869281</v>
      </c>
      <c r="L2582" s="444">
        <f t="shared" ca="1" si="134"/>
        <v>-20224442170.589497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-20224442170.589497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-84268509.044122905</v>
      </c>
      <c r="L2583" s="444">
        <f t="shared" ca="1" si="134"/>
        <v>-20308710679.633621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-20308710679.633621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-84619627.831806749</v>
      </c>
      <c r="L2584" s="444">
        <f t="shared" ca="1" si="134"/>
        <v>-20393330307.465427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-20393330307.465427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-84972209.614439279</v>
      </c>
      <c r="L2585" s="444">
        <f t="shared" ca="1" si="134"/>
        <v>-20478302517.079868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-20478302517.079868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-85326260.487832785</v>
      </c>
      <c r="L2586" s="444">
        <f t="shared" ca="1" si="134"/>
        <v>-20563628777.567699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-20563628777.567699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-85681786.573198751</v>
      </c>
      <c r="L2587" s="444">
        <f t="shared" ca="1" si="134"/>
        <v>-20649310564.1409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-20649310564.1409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-86038794.017253742</v>
      </c>
      <c r="L2588" s="444">
        <f t="shared" ca="1" si="134"/>
        <v>-20735349358.158154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-20735349358.158154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-86397288.992325634</v>
      </c>
      <c r="L2589" s="444">
        <f t="shared" ca="1" si="134"/>
        <v>-20821746647.150478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-20821746647.150478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-86757277.696460322</v>
      </c>
      <c r="L2590" s="444">
        <f t="shared" ca="1" si="134"/>
        <v>-20908503924.846939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-20908503924.846939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-87118766.353528917</v>
      </c>
      <c r="L2591" s="444">
        <f t="shared" ca="1" si="134"/>
        <v>-20995622691.200466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-20995622691.200466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-87481761.213335276</v>
      </c>
      <c r="L2592" s="444">
        <f t="shared" ca="1" si="134"/>
        <v>-21083104452.413803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-21083104452.413803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-87846268.551724181</v>
      </c>
      <c r="L2593" s="444">
        <f t="shared" ca="1" si="134"/>
        <v>-21170950720.965527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-21170950720.965527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-88212294.670689687</v>
      </c>
      <c r="L2594" s="444">
        <f t="shared" ca="1" si="134"/>
        <v>-21259163015.636215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-21259163015.636215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-88579845.89848423</v>
      </c>
      <c r="L2595" s="444">
        <f t="shared" ca="1" si="134"/>
        <v>-21347742861.534698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-21347742861.534698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-88948928.589727908</v>
      </c>
      <c r="L2596" s="444">
        <f t="shared" ca="1" si="134"/>
        <v>-21436691790.124428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-21436691790.124428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-89319549.125518441</v>
      </c>
      <c r="L2597" s="444">
        <f t="shared" ca="1" si="134"/>
        <v>-21526011339.249947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-21526011339.249947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-89691713.913541436</v>
      </c>
      <c r="L2598" s="444">
        <f t="shared" ca="1" si="134"/>
        <v>-21615703053.163486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-21615703053.163486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-90065429.388181195</v>
      </c>
      <c r="L2599" s="444">
        <f t="shared" ca="1" si="134"/>
        <v>-21705768482.551666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-21705768482.551666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-90440702.010631949</v>
      </c>
      <c r="L2600" s="444">
        <f t="shared" ca="1" si="134"/>
        <v>-21796209184.562298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-21796209184.562298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-90817538.269009575</v>
      </c>
      <c r="L2601" s="444">
        <f t="shared" ca="1" si="134"/>
        <v>-21887026722.831306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-21887026722.831306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-91195944.678463772</v>
      </c>
      <c r="L2602" s="444">
        <f t="shared" ca="1" si="134"/>
        <v>-21978222667.509769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-21978222667.509769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-91575927.78129071</v>
      </c>
      <c r="L2603" s="444">
        <f t="shared" ca="1" si="134"/>
        <v>-22069798595.291061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-22069798595.291061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-91957494.147046089</v>
      </c>
      <c r="L2604" s="444">
        <f t="shared" ca="1" si="134"/>
        <v>-22161756089.438107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-22161756089.438107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-92340650.372658774</v>
      </c>
      <c r="L2605" s="444">
        <f t="shared" ca="1" si="134"/>
        <v>-22254096739.810764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-22254096739.810764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-92725403.082544848</v>
      </c>
      <c r="L2606" s="444">
        <f t="shared" ca="1" si="134"/>
        <v>-22346822142.893311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-22346822142.893311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-93111758.928722128</v>
      </c>
      <c r="L2607" s="444">
        <f t="shared" ca="1" si="134"/>
        <v>-22439933901.822033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-22439933901.822033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-93499724.590925142</v>
      </c>
      <c r="L2608" s="444">
        <f t="shared" ca="1" si="134"/>
        <v>-22533433626.412956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-22533433626.412956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-93889306.776720643</v>
      </c>
      <c r="L2609" s="444">
        <f t="shared" ca="1" si="134"/>
        <v>-22627322933.189678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-22627322933.189678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-94280512.221623659</v>
      </c>
      <c r="L2610" s="444">
        <f t="shared" ca="1" si="134"/>
        <v>-22721603445.411301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-22721603445.411301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-94673347.689213753</v>
      </c>
      <c r="L2611" s="444">
        <f t="shared" ca="1" si="134"/>
        <v>-22816276793.100513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-22816276793.100513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-95067819.971252143</v>
      </c>
      <c r="L2612" s="444">
        <f t="shared" ca="1" si="134"/>
        <v>-22911344613.071766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-22911344613.071766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-95463935.887799025</v>
      </c>
      <c r="L2613" s="444">
        <f t="shared" ca="1" si="134"/>
        <v>-23006808548.959564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-23006808548.959564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-95861702.287331522</v>
      </c>
      <c r="L2614" s="444">
        <f t="shared" ca="1" si="134"/>
        <v>-23102670251.246895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-23102670251.246895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-96261126.046862066</v>
      </c>
      <c r="L2615" s="444">
        <f t="shared" ca="1" si="134"/>
        <v>-23198931377.293758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-23198931377.293758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-96662214.072057322</v>
      </c>
      <c r="L2616" s="444">
        <f t="shared" ca="1" si="134"/>
        <v>-23295593591.365814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-23295593591.365814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-97064973.297357559</v>
      </c>
      <c r="L2617" s="444">
        <f t="shared" ca="1" si="134"/>
        <v>-23392658564.66317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-23392658564.66317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-97469410.686096534</v>
      </c>
      <c r="L2618" s="444">
        <f t="shared" ca="1" si="134"/>
        <v>-23490127975.349266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-23490127975.349266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-97875533.230621934</v>
      </c>
      <c r="L2619" s="444">
        <f t="shared" ca="1" si="134"/>
        <v>-23588003508.579887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-23588003508.579887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-98283347.952416196</v>
      </c>
      <c r="L2620" s="444">
        <f t="shared" ca="1" si="134"/>
        <v>-23686286856.532303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-23686286856.532303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-98692861.902217925</v>
      </c>
      <c r="L2621" s="444">
        <f t="shared" ca="1" si="134"/>
        <v>-23784979718.434521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-23784979718.434521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-99104082.160143837</v>
      </c>
      <c r="L2622" s="444">
        <f t="shared" ca="1" si="134"/>
        <v>-23884083800.594666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-23884083800.594666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-99517015.835811108</v>
      </c>
      <c r="L2623" s="444">
        <f t="shared" ca="1" si="134"/>
        <v>-23983600816.430477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-23983600816.430477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-99931670.068460315</v>
      </c>
      <c r="L2624" s="444">
        <f t="shared" ca="1" si="134"/>
        <v>-24083532486.498936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-24083532486.498936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-100348052.0270789</v>
      </c>
      <c r="L2625" s="444">
        <f t="shared" ca="1" si="134"/>
        <v>-24183880538.526016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-24183880538.526016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-100766168.91052507</v>
      </c>
      <c r="L2626" s="444">
        <f t="shared" ca="1" si="134"/>
        <v>-24284646707.436543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-24284646707.436543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-101186027.94765227</v>
      </c>
      <c r="L2627" s="444">
        <f t="shared" ca="1" si="134"/>
        <v>-24385832735.384193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-24385832735.384193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-101607636.39743415</v>
      </c>
      <c r="L2628" s="444">
        <f t="shared" ca="1" si="134"/>
        <v>-24487440371.781628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-24487440371.781628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-102031001.54909012</v>
      </c>
      <c r="L2629" s="444">
        <f t="shared" ca="1" si="134"/>
        <v>-24589471373.330719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-24589471373.330719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-102456130.72221133</v>
      </c>
      <c r="L2630" s="444">
        <f t="shared" ca="1" si="134"/>
        <v>-24691927504.052929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-24691927504.052929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-102883031.2668872</v>
      </c>
      <c r="L2631" s="444">
        <f t="shared" ca="1" si="134"/>
        <v>-24794810535.319817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-24794810535.319817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-103311710.56383257</v>
      </c>
      <c r="L2632" s="444">
        <f t="shared" ca="1" si="134"/>
        <v>-24898122245.883648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-24898122245.883648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-103742176.0245152</v>
      </c>
      <c r="L2633" s="444">
        <f t="shared" ca="1" si="134"/>
        <v>-25001864421.908165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-25001864421.908165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-104174435.09128402</v>
      </c>
      <c r="L2634" s="444">
        <f t="shared" ca="1" si="134"/>
        <v>-25106038856.999451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-25106038856.999451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-104608495.23749772</v>
      </c>
      <c r="L2635" s="444">
        <f t="shared" ca="1" si="134"/>
        <v>-25210647352.23695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-25210647352.23695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-105044363.96765396</v>
      </c>
      <c r="L2636" s="444">
        <f t="shared" ca="1" si="134"/>
        <v>-25315691716.204605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-25315691716.204605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-105482048.81751919</v>
      </c>
      <c r="L2637" s="444">
        <f t="shared" ca="1" si="134"/>
        <v>-25421173765.022125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-25421173765.022125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-105921557.35425885</v>
      </c>
      <c r="L2638" s="444">
        <f t="shared" ca="1" si="134"/>
        <v>-25527095322.376385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-25527095322.376385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-106362897.17656827</v>
      </c>
      <c r="L2639" s="444">
        <f t="shared" ca="1" si="134"/>
        <v>-25633458219.552952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-25633458219.552952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-106806075.91480397</v>
      </c>
      <c r="L2640" s="444">
        <f t="shared" ca="1" si="134"/>
        <v>-25740264295.467754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-25740264295.467754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-107251101.23111564</v>
      </c>
      <c r="L2641" s="444">
        <f t="shared" ca="1" si="134"/>
        <v>-25847515396.698872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-25847515396.698872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-107697980.81957863</v>
      </c>
      <c r="L2642" s="444">
        <f t="shared" ca="1" si="134"/>
        <v>-25955213377.518452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-25955213377.518452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-108146722.40632688</v>
      </c>
      <c r="L2643" s="444">
        <f t="shared" ca="1" si="134"/>
        <v>-26063360099.924778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-26063360099.924778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-108597333.74968657</v>
      </c>
      <c r="L2644" s="444">
        <f t="shared" ca="1" si="134"/>
        <v>-26171957433.674465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-26171957433.674465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-109049822.64031027</v>
      </c>
      <c r="L2645" s="444">
        <f t="shared" ca="1" si="134"/>
        <v>-26281007256.314774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-26281007256.314774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-109504196.90131156</v>
      </c>
      <c r="L2646" s="444">
        <f t="shared" ca="1" si="134"/>
        <v>-26390511453.216084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-26390511453.216084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-109960464.38840035</v>
      </c>
      <c r="L2647" s="444">
        <f t="shared" ca="1" si="134"/>
        <v>-26500471917.604485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-26500471917.604485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-110418632.99001868</v>
      </c>
      <c r="L2648" s="444">
        <f t="shared" ca="1" si="134"/>
        <v>-26610890550.594501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-26610890550.594501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-110878710.62747709</v>
      </c>
      <c r="L2649" s="444">
        <f t="shared" ca="1" si="134"/>
        <v>-26721769261.221977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-26721769261.221977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-111340705.25509156</v>
      </c>
      <c r="L2650" s="444">
        <f t="shared" ca="1" si="134"/>
        <v>-26833109966.47707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-26833109966.47707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-111804624.86032112</v>
      </c>
      <c r="L2651" s="444">
        <f t="shared" ca="1" si="134"/>
        <v>-26944914591.337391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-26944914591.337391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-112270477.4639058</v>
      </c>
      <c r="L2652" s="444">
        <f t="shared" ca="1" si="134"/>
        <v>-27057185068.801296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-27057185068.801296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-112738271.1200054</v>
      </c>
      <c r="L2653" s="444">
        <f t="shared" ca="1" si="134"/>
        <v>-27169923339.921303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-27169923339.921303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-113208013.91633876</v>
      </c>
      <c r="L2654" s="444">
        <f t="shared" ca="1" si="134"/>
        <v>-27283131353.837643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-27283131353.837643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-113679713.97432351</v>
      </c>
      <c r="L2655" s="444">
        <f t="shared" ca="1" si="134"/>
        <v>-27396811067.811966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-27396811067.811966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-114153379.4492165</v>
      </c>
      <c r="L2656" s="444">
        <f t="shared" ca="1" si="134"/>
        <v>-27510964447.261181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-27510964447.261181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-114629018.53025492</v>
      </c>
      <c r="L2657" s="444">
        <f t="shared" ca="1" si="134"/>
        <v>-27625593465.791435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-27625593465.791435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-115106639.44079766</v>
      </c>
      <c r="L2658" s="444">
        <f t="shared" ca="1" si="134"/>
        <v>-27740700105.232231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-27740700105.232231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-115586250.43846764</v>
      </c>
      <c r="L2659" s="444">
        <f t="shared" ca="1" si="134"/>
        <v>-27856286355.6707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-27856286355.6707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-116067859.81529458</v>
      </c>
      <c r="L2660" s="444">
        <f t="shared" ca="1" si="134"/>
        <v>-27972354215.485996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-27972354215.485996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-116551475.89785832</v>
      </c>
      <c r="L2661" s="444">
        <f t="shared" ca="1" si="134"/>
        <v>-28088905691.383854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-28088905691.383854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-117037107.04743272</v>
      </c>
      <c r="L2662" s="444">
        <f t="shared" ca="1" si="134"/>
        <v>-28205942798.431286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-28205942798.431286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-117524761.66013037</v>
      </c>
      <c r="L2663" s="444">
        <f t="shared" ca="1" si="134"/>
        <v>-28323467560.091415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-28323467560.091415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-118014448.16704758</v>
      </c>
      <c r="L2664" s="444">
        <f t="shared" ca="1" si="134"/>
        <v>-28441482008.258465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-28441482008.258465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-118506175.03441027</v>
      </c>
      <c r="L2665" s="444">
        <f t="shared" ca="1" si="134"/>
        <v>-28559988183.292873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-28559988183.292873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-118999950.7637203</v>
      </c>
      <c r="L2666" s="444">
        <f t="shared" ca="1" si="134"/>
        <v>-28678988134.056595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-28678988134.056595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-119495783.89190246</v>
      </c>
      <c r="L2667" s="444">
        <f t="shared" ca="1" si="134"/>
        <v>-28798483917.948498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-28798483917.948498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-119993682.99145207</v>
      </c>
      <c r="L2668" s="444">
        <f t="shared" ca="1" si="134"/>
        <v>-28918477600.939949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-28918477600.939949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-120493656.67058311</v>
      </c>
      <c r="L2669" s="444">
        <f t="shared" ca="1" si="134"/>
        <v>-29038971257.610531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-29038971257.610531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-120995713.57337721</v>
      </c>
      <c r="L2670" s="444">
        <f t="shared" ca="1" si="134"/>
        <v>-29159966971.183907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-29159966971.183907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-121499862.37993294</v>
      </c>
      <c r="L2671" s="444">
        <f t="shared" ca="1" si="134"/>
        <v>-29281466833.563839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-29281466833.563839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-122006111.80651598</v>
      </c>
      <c r="L2672" s="444">
        <f t="shared" ca="1" si="134"/>
        <v>-29403472945.370354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-29403472945.370354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-122514470.60570981</v>
      </c>
      <c r="L2673" s="444">
        <f t="shared" ca="1" si="134"/>
        <v>-29525987415.976063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-29525987415.976063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-123024947.56656693</v>
      </c>
      <c r="L2674" s="444">
        <f t="shared" ca="1" si="134"/>
        <v>-29649012363.542629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-29649012363.542629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-123537551.51476096</v>
      </c>
      <c r="L2675" s="444">
        <f t="shared" ca="1" si="134"/>
        <v>-29772549915.057388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-29772549915.057388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-124052291.31273912</v>
      </c>
      <c r="L2676" s="444">
        <f t="shared" ca="1" si="134"/>
        <v>-29896602206.370129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-29896602206.370129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-124569175.85987554</v>
      </c>
      <c r="L2677" s="444">
        <f t="shared" ca="1" si="134"/>
        <v>-30021171382.230003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-30021171382.230003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-125088214.09262501</v>
      </c>
      <c r="L2678" s="444">
        <f t="shared" ca="1" si="134"/>
        <v>-30146259596.322628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-30146259596.322628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-125609414.98467761</v>
      </c>
      <c r="L2679" s="444">
        <f t="shared" ca="1" si="134"/>
        <v>-30271869011.307304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-30271869011.307304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-126132787.54711376</v>
      </c>
      <c r="L2680" s="444">
        <f t="shared" ca="1" si="134"/>
        <v>-30398001798.85442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-30398001798.85442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-126658340.82856008</v>
      </c>
      <c r="L2681" s="444">
        <f t="shared" ca="1" si="134"/>
        <v>-30524660139.68298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-30524660139.68298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-127186083.91534574</v>
      </c>
      <c r="L2682" s="444">
        <f t="shared" ca="1" si="134"/>
        <v>-30651846223.598324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-30651846223.598324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-127716025.93165967</v>
      </c>
      <c r="L2683" s="444">
        <f t="shared" ca="1" si="134"/>
        <v>-30779562249.529984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-30779562249.529984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-128248176.03970826</v>
      </c>
      <c r="L2684" s="444">
        <f t="shared" ca="1" si="134"/>
        <v>-30907810425.569691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-30907810425.569691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-128782543.43987371</v>
      </c>
      <c r="L2685" s="444">
        <f t="shared" ca="1" si="134"/>
        <v>-31036592969.009563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-31036592969.009563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-129319137.37087318</v>
      </c>
      <c r="L2686" s="444">
        <f t="shared" ca="1" si="134"/>
        <v>-31165912106.380436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-31165912106.380436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-129857967.10991849</v>
      </c>
      <c r="L2687" s="444">
        <f t="shared" ca="1" si="134"/>
        <v>-31295770073.490353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-31295770073.490353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-130399041.97287647</v>
      </c>
      <c r="L2688" s="444">
        <f t="shared" ca="1" si="134"/>
        <v>-31426169115.46323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-31426169115.46323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-130942371.31443013</v>
      </c>
      <c r="L2689" s="444">
        <f t="shared" ca="1" si="134"/>
        <v>-31557111486.77766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-31557111486.77766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-131487964.52824025</v>
      </c>
      <c r="L2690" s="444">
        <f t="shared" ca="1" si="134"/>
        <v>-31688599451.305901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-31688599451.305901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-132035831.04710792</v>
      </c>
      <c r="L2691" s="444">
        <f t="shared" ca="1" si="134"/>
        <v>-31820635282.353008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-31820635282.353008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-132585980.34313752</v>
      </c>
      <c r="L2692" s="444">
        <f t="shared" ca="1" si="134"/>
        <v>-31953221262.696144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-31953221262.696144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-133138421.9279006</v>
      </c>
      <c r="L2693" s="444">
        <f t="shared" ca="1" si="134"/>
        <v>-32086359684.624046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-32086359684.624046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-133693165.35260019</v>
      </c>
      <c r="L2694" s="444">
        <f t="shared" ca="1" si="134"/>
        <v>-32220052849.976646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-32220052849.976646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-134250220.20823604</v>
      </c>
      <c r="L2695" s="444">
        <f t="shared" ca="1" si="134"/>
        <v>-32354303070.184883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-32354303070.184883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-134809596.12577033</v>
      </c>
      <c r="L2696" s="444">
        <f t="shared" ca="1" si="134"/>
        <v>-32489112666.310654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-32489112666.310654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-135371302.77629438</v>
      </c>
      <c r="L2697" s="444">
        <f t="shared" ca="1" si="134"/>
        <v>-32624483969.086948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-32624483969.086948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-135935349.87119561</v>
      </c>
      <c r="L2698" s="444">
        <f t="shared" ca="1" si="134"/>
        <v>-32760419318.958145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-32760419318.958145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-136501747.16232559</v>
      </c>
      <c r="L2699" s="444">
        <f t="shared" ca="1" si="134"/>
        <v>-32896921066.120472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-32896921066.120472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-137070504.44216862</v>
      </c>
      <c r="L2700" s="444">
        <f t="shared" ca="1" si="134"/>
        <v>-33033991570.562641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-33033991570.562641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-137641631.544011</v>
      </c>
      <c r="L2701" s="444">
        <f t="shared" ca="1" si="134"/>
        <v>-33171633202.106651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-33171633202.106651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-138215138.34211105</v>
      </c>
      <c r="L2702" s="444">
        <f t="shared" ca="1" si="134"/>
        <v>-33309848340.448761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-33309848340.448761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-138791034.75186983</v>
      </c>
      <c r="L2703" s="444">
        <f t="shared" ca="1" si="134"/>
        <v>-33448639375.20063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-33448639375.20063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-139369330.73000261</v>
      </c>
      <c r="L2704" s="444">
        <f t="shared" ca="1" si="134"/>
        <v>-33588008705.930634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-33588008705.930634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-139950036.27471098</v>
      </c>
      <c r="L2705" s="444">
        <f t="shared" ca="1" si="134"/>
        <v>-33727958742.205345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-33727958742.205345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-140533161.42585561</v>
      </c>
      <c r="L2706" s="444">
        <f t="shared" ca="1" si="134"/>
        <v>-33868491903.631199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-33868491903.631199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-141118716.26513001</v>
      </c>
      <c r="L2707" s="444">
        <f t="shared" ca="1" si="134"/>
        <v>-34009610619.896328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-34009610619.896328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-141706710.9162347</v>
      </c>
      <c r="L2708" s="444">
        <f t="shared" ca="1" si="134"/>
        <v>-34151317330.812561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-34151317330.812561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-142297155.54505235</v>
      </c>
      <c r="L2709" s="444">
        <f t="shared" ca="1" si="134"/>
        <v>-34293614486.357613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-34293614486.357613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-142890060.35982338</v>
      </c>
      <c r="L2710" s="444">
        <f t="shared" ca="1" si="134"/>
        <v>-34436504546.717438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-34436504546.717438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-143485435.61132264</v>
      </c>
      <c r="L2711" s="444">
        <f t="shared" ca="1" si="134"/>
        <v>-34579989982.328758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-34579989982.328758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-144083291.5930365</v>
      </c>
      <c r="L2712" s="444">
        <f t="shared" ca="1" si="134"/>
        <v>-34724073273.921791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-34724073273.921791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-144683638.64134079</v>
      </c>
      <c r="L2713" s="444">
        <f t="shared" ca="1" si="134"/>
        <v>-34868756912.563133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-34868756912.563133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-145286487.13567972</v>
      </c>
      <c r="L2714" s="444">
        <f t="shared" ca="1" si="134"/>
        <v>-35014043399.698814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-35014043399.698814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-145891847.49874505</v>
      </c>
      <c r="L2715" s="444">
        <f t="shared" ca="1" si="134"/>
        <v>-35159935247.197563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-35159935247.197563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-146499730.19665653</v>
      </c>
      <c r="L2716" s="444">
        <f t="shared" ca="1" si="134"/>
        <v>-35306434977.394218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-35306434977.394218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-147110145.73914257</v>
      </c>
      <c r="L2717" s="444">
        <f t="shared" ca="1" si="134"/>
        <v>-35453545123.133362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-35453545123.133362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-147723104.67972234</v>
      </c>
      <c r="L2718" s="444">
        <f t="shared" ca="1" si="134"/>
        <v>-35601268227.813087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-35601268227.813087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-148338617.61588785</v>
      </c>
      <c r="L2719" s="444">
        <f t="shared" ca="1" si="134"/>
        <v>-35749606845.428978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-35749606845.428978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-148956695.18928739</v>
      </c>
      <c r="L2720" s="444">
        <f t="shared" ca="1" si="134"/>
        <v>-35898563540.618263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-35898563540.618263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-149577348.08590943</v>
      </c>
      <c r="L2721" s="444">
        <f t="shared" ca="1" si="134"/>
        <v>-36048140888.70417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-36048140888.70417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-150200587.03626737</v>
      </c>
      <c r="L2722" s="444">
        <f t="shared" ca="1" si="134"/>
        <v>-36198341475.74044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-36198341475.74044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-150826422.81558517</v>
      </c>
      <c r="L2723" s="444">
        <f t="shared" ca="1" si="134"/>
        <v>-36349167898.556023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-36349167898.556023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-151454866.24398342</v>
      </c>
      <c r="L2724" s="444">
        <f t="shared" ca="1" si="134"/>
        <v>-36500622764.800003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-36500622764.800003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-152085928.18666667</v>
      </c>
      <c r="L2725" s="444">
        <f t="shared" ca="1" si="134"/>
        <v>-36652708692.986671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-36652708692.986671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-152719619.55411112</v>
      </c>
      <c r="L2726" s="444">
        <f t="shared" ca="1" si="134"/>
        <v>-36805428312.540779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-36805428312.540779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-153355951.30225325</v>
      </c>
      <c r="L2727" s="444">
        <f t="shared" ca="1" si="134"/>
        <v>-36958784263.843033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-36958784263.843033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-153994934.4326793</v>
      </c>
      <c r="L2728" s="444">
        <f t="shared" ca="1" si="134"/>
        <v>-37112779198.275711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-37112779198.275711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-154636579.99281546</v>
      </c>
      <c r="L2729" s="444">
        <f t="shared" ca="1" si="134"/>
        <v>-37267415778.268524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-37267415778.268524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-155280899.07611886</v>
      </c>
      <c r="L2730" s="444">
        <f t="shared" ca="1" si="134"/>
        <v>-37422696677.344643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-37422696677.344643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-155927902.82226935</v>
      </c>
      <c r="L2731" s="444">
        <f t="shared" ca="1" si="134"/>
        <v>-37578624580.166908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-37578624580.166908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-156577602.41736212</v>
      </c>
      <c r="L2732" s="444">
        <f t="shared" ca="1" si="134"/>
        <v>-37735202182.584267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-37735202182.584267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-157230009.0941011</v>
      </c>
      <c r="L2733" s="444">
        <f t="shared" ca="1" si="134"/>
        <v>-37892432191.678368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-37892432191.678368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-157885134.1319932</v>
      </c>
      <c r="L2734" s="444">
        <f t="shared" ca="1" si="134"/>
        <v>-38050317325.810364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-38050317325.810364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-158542988.85754317</v>
      </c>
      <c r="L2735" s="444">
        <f t="shared" ca="1" si="134"/>
        <v>-38208860314.667908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-38208860314.667908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-159203584.64444962</v>
      </c>
      <c r="L2736" s="444">
        <f t="shared" ca="1" si="134"/>
        <v>-38368063899.312355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-38368063899.312355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-159866932.91380149</v>
      </c>
      <c r="L2737" s="444">
        <f t="shared" ca="1" si="134"/>
        <v>-38527930832.226158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-38527930832.226158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-160533045.13427565</v>
      </c>
      <c r="L2738" s="444">
        <f t="shared" ca="1" si="134"/>
        <v>-38688463877.360435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-38688463877.360435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-161201932.82233515</v>
      </c>
      <c r="L2739" s="444">
        <f t="shared" ca="1" si="134"/>
        <v>-38849665810.18277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-38849665810.18277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-161873607.5424282</v>
      </c>
      <c r="L2740" s="444">
        <f t="shared" ca="1" si="134"/>
        <v>-39011539417.725197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-39011539417.725197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-162548080.90718833</v>
      </c>
      <c r="L2741" s="444">
        <f t="shared" ca="1" si="134"/>
        <v>-39174087498.632385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-39174087498.632385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-163225364.57763493</v>
      </c>
      <c r="L2742" s="444">
        <f t="shared" ca="1" si="134"/>
        <v>-39337312863.210022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-39337312863.210022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-163905470.2633751</v>
      </c>
      <c r="L2743" s="444">
        <f t="shared" ca="1" si="134"/>
        <v>-39501218333.473396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-39501218333.473396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-164588409.72280583</v>
      </c>
      <c r="L2744" s="444">
        <f t="shared" ca="1" si="134"/>
        <v>-39665806743.196205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-39665806743.196205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-165274194.76331753</v>
      </c>
      <c r="L2745" s="444">
        <f t="shared" ca="1" si="134"/>
        <v>-39831080937.959526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-39831080937.959526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-165962837.24149802</v>
      </c>
      <c r="L2746" s="444">
        <f t="shared" ca="1" si="134"/>
        <v>-39997043775.201027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-39997043775.201027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-166654349.06333762</v>
      </c>
      <c r="L2747" s="444">
        <f t="shared" ca="1" si="134"/>
        <v>-40163698124.264366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-40163698124.264366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-167348742.18443486</v>
      </c>
      <c r="L2748" s="444">
        <f t="shared" ca="1" si="134"/>
        <v>-40331046866.448799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-40331046866.448799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-168046028.61020333</v>
      </c>
      <c r="L2749" s="444">
        <f t="shared" ca="1" si="134"/>
        <v>-40499092895.059006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-40499092895.059006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-168746220.39607918</v>
      </c>
      <c r="L2750" s="444">
        <f t="shared" ca="1" si="134"/>
        <v>-40667839115.455086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-40667839115.455086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-169449329.64772952</v>
      </c>
      <c r="L2751" s="444">
        <f t="shared" ca="1" si="134"/>
        <v>-40837288445.102814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-40837288445.102814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-170155368.52126172</v>
      </c>
      <c r="L2752" s="444">
        <f t="shared" ca="1" si="134"/>
        <v>-41007443813.624077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-41007443813.624077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-170864349.22343364</v>
      </c>
      <c r="L2753" s="444">
        <f t="shared" ca="1" si="134"/>
        <v>-41178308162.847511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-41178308162.847511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-171576284.01186463</v>
      </c>
      <c r="L2754" s="444">
        <f t="shared" ca="1" si="134"/>
        <v>-41349884446.859375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-41349884446.859375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-172291185.19524738</v>
      </c>
      <c r="L2755" s="444">
        <f t="shared" ca="1" si="134"/>
        <v>-41522175632.054619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-41522175632.054619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-173009065.1335609</v>
      </c>
      <c r="L2756" s="444">
        <f t="shared" ca="1" si="134"/>
        <v>-41695184697.188179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-41695184697.188179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-173729936.23828408</v>
      </c>
      <c r="L2757" s="444">
        <f t="shared" ca="1" si="134"/>
        <v>-41868914633.42646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-41868914633.42646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-174453810.97261024</v>
      </c>
      <c r="L2758" s="444">
        <f t="shared" ca="1" si="134"/>
        <v>-42043368444.399071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-42043368444.399071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-175180701.85166278</v>
      </c>
      <c r="L2759" s="444">
        <f t="shared" ca="1" si="134"/>
        <v>-42218549146.250732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-42218549146.250732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-175910621.44271138</v>
      </c>
      <c r="L2760" s="444">
        <f t="shared" ca="1" si="134"/>
        <v>-42394459767.693443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-42394459767.693443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-176643582.36538935</v>
      </c>
      <c r="L2761" s="444">
        <f t="shared" ca="1" si="134"/>
        <v>-42571103350.05883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-42571103350.05883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-177379597.29191178</v>
      </c>
      <c r="L2762" s="444">
        <f t="shared" ca="1" si="134"/>
        <v>-42748482947.350739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-42748482947.350739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-178118678.94729474</v>
      </c>
      <c r="L2763" s="444">
        <f t="shared" ca="1" si="134"/>
        <v>-42926601626.298035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-42926601626.298035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-178860840.10957515</v>
      </c>
      <c r="L2764" s="444">
        <f t="shared" ca="1" si="134"/>
        <v>-43105462466.407608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-43105462466.407608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-179606093.61003169</v>
      </c>
      <c r="L2765" s="444">
        <f t="shared" ca="1" si="134"/>
        <v>-43285068560.017639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-43285068560.017639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-180354452.33340684</v>
      </c>
      <c r="L2766" s="444">
        <f t="shared" ca="1" si="134"/>
        <v>-43465423012.351044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-43465423012.351044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-181105929.21812934</v>
      </c>
      <c r="L2767" s="444">
        <f t="shared" ca="1" si="134"/>
        <v>-43646528941.569176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-43646528941.569176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-181860537.25653824</v>
      </c>
      <c r="L2768" s="444">
        <f t="shared" ca="1" si="134"/>
        <v>-43828389478.825714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-43828389478.825714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-182618289.49510714</v>
      </c>
      <c r="L2769" s="444">
        <f t="shared" ca="1" si="134"/>
        <v>-44011007768.320824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-44011007768.320824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-183379199.03467008</v>
      </c>
      <c r="L2770" s="444">
        <f t="shared" ca="1" si="134"/>
        <v>-44194386967.355492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-44194386967.355492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-184143279.03064787</v>
      </c>
      <c r="L2771" s="444">
        <f t="shared" ca="1" si="134"/>
        <v>-44378530246.386139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-44378530246.386139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-184910542.69327557</v>
      </c>
      <c r="L2772" s="444">
        <f t="shared" ca="1" si="134"/>
        <v>-44563440789.079414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-44563440789.079414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-185681003.28783089</v>
      </c>
      <c r="L2773" s="444">
        <f t="shared" ca="1" si="134"/>
        <v>-44749121792.367249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-44749121792.367249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-186454674.13486353</v>
      </c>
      <c r="L2774" s="444">
        <f t="shared" ca="1" si="134"/>
        <v>-44935576466.502113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-44935576466.502113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-187231568.61042547</v>
      </c>
      <c r="L2775" s="444">
        <f t="shared" ca="1" si="134"/>
        <v>-45122808035.112541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-45122808035.112541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-188011700.14630225</v>
      </c>
      <c r="L2776" s="444">
        <f t="shared" ca="1" si="134"/>
        <v>-45310819735.258842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-45310819735.258842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-188795082.23024517</v>
      </c>
      <c r="L2777" s="444">
        <f t="shared" ca="1" si="134"/>
        <v>-45499614817.48909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-45499614817.48909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-189581728.40620455</v>
      </c>
      <c r="L2778" s="444">
        <f t="shared" ca="1" si="134"/>
        <v>-45689196545.895294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-45689196545.895294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-190371652.27456373</v>
      </c>
      <c r="L2779" s="444">
        <f t="shared" ca="1" si="134"/>
        <v>-45879568198.169861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-45879568198.169861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-191164867.49237442</v>
      </c>
      <c r="L2780" s="444">
        <f t="shared" ca="1" si="134"/>
        <v>-46070733065.662231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-46070733065.662231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-191961387.77359262</v>
      </c>
      <c r="L2781" s="444">
        <f t="shared" ca="1" si="134"/>
        <v>-46262694453.435822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-46262694453.435822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-192761226.88931593</v>
      </c>
      <c r="L2782" s="444">
        <f t="shared" ca="1" si="134"/>
        <v>-46455455680.325134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-46455455680.325134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-193564398.66802138</v>
      </c>
      <c r="L2783" s="444">
        <f t="shared" ca="1" si="134"/>
        <v>-46649020078.993156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-46649020078.993156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-194370916.99580482</v>
      </c>
      <c r="L2784" s="444">
        <f t="shared" ca="1" si="134"/>
        <v>-46843390995.98896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-46843390995.98896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-195180795.81662068</v>
      </c>
      <c r="L2785" s="444">
        <f t="shared" ca="1" si="134"/>
        <v>-47038571791.80558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-47038571791.80558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-195994049.13252324</v>
      </c>
      <c r="L2786" s="444">
        <f t="shared" ca="1" si="134"/>
        <v>-47234565840.938103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-47234565840.938103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-196810691.00390875</v>
      </c>
      <c r="L2787" s="444">
        <f t="shared" ca="1" si="134"/>
        <v>-47431376531.942009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-47431376531.942009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-197630735.54975837</v>
      </c>
      <c r="L2788" s="444">
        <f t="shared" ca="1" si="134"/>
        <v>-47629007267.491768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-47629007267.491768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-198454196.94788235</v>
      </c>
      <c r="L2789" s="444">
        <f t="shared" ca="1" si="134"/>
        <v>-47827461464.439651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-47827461464.439651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-199281089.43516523</v>
      </c>
      <c r="L2790" s="444">
        <f t="shared" ca="1" si="134"/>
        <v>-48026742553.874817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-48026742553.874817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-200111427.30781174</v>
      </c>
      <c r="L2791" s="444">
        <f t="shared" ca="1" si="134"/>
        <v>-48226853981.182632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-48226853981.182632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-200945224.92159429</v>
      </c>
      <c r="L2792" s="444">
        <f t="shared" ca="1" si="134"/>
        <v>-48427799206.104225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-48427799206.104225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-201782496.69210094</v>
      </c>
      <c r="L2793" s="444">
        <f t="shared" ca="1" si="134"/>
        <v>-48629581702.796326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-48629581702.796326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-202623257.09498468</v>
      </c>
      <c r="L2794" s="444">
        <f t="shared" ca="1" si="134"/>
        <v>-48832204959.891312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-48832204959.891312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-203467520.66621381</v>
      </c>
      <c r="L2795" s="444">
        <f t="shared" ca="1" si="134"/>
        <v>-49035672480.557526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-49035672480.557526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-204315302.00232303</v>
      </c>
      <c r="L2796" s="444">
        <f t="shared" ca="1" si="134"/>
        <v>-49239987782.559845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-49239987782.559845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-205166615.76066601</v>
      </c>
      <c r="L2797" s="444">
        <f t="shared" ca="1" si="134"/>
        <v>-49445154398.320511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-49445154398.320511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-206021476.6596688</v>
      </c>
      <c r="L2798" s="444">
        <f t="shared" ca="1" si="134"/>
        <v>-49651175874.980179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-49651175874.980179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-206879899.47908407</v>
      </c>
      <c r="L2799" s="444">
        <f t="shared" ca="1" si="134"/>
        <v>-49858055774.459267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-49858055774.459267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-207741899.06024694</v>
      </c>
      <c r="L2800" s="444">
        <f t="shared" ca="1" si="134"/>
        <v>-50065797673.519516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-50065797673.519516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-208607490.30633131</v>
      </c>
      <c r="L2801" s="444">
        <f t="shared" ca="1" si="134"/>
        <v>-50274405163.825844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-50274405163.825844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-209476688.18260768</v>
      </c>
      <c r="L2802" s="444">
        <f t="shared" ca="1" si="134"/>
        <v>-50483881852.008453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-50483881852.008453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-210349507.71670189</v>
      </c>
      <c r="L2803" s="444">
        <f t="shared" ca="1" si="134"/>
        <v>-50694231359.725159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-50694231359.725159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-211225963.99885482</v>
      </c>
      <c r="L2804" s="444">
        <f t="shared" ca="1" si="134"/>
        <v>-50905457323.724014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-50905457323.724014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-212106072.18218338</v>
      </c>
      <c r="L2805" s="444">
        <f t="shared" ca="1" si="134"/>
        <v>-51117563395.906197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-51117563395.906197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-212989847.48294249</v>
      </c>
      <c r="L2806" s="444">
        <f t="shared" ca="1" si="134"/>
        <v>-51330553243.389137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-51330553243.389137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-213877305.18078807</v>
      </c>
      <c r="L2807" s="444">
        <f t="shared" ca="1" si="134"/>
        <v>-51544430548.569923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-51544430548.569923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-214768460.61904135</v>
      </c>
      <c r="L2808" s="444">
        <f t="shared" ca="1" si="134"/>
        <v>-51759199009.188965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-51759199009.188965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-215663329.20495403</v>
      </c>
      <c r="L2809" s="444">
        <f t="shared" ca="1" si="134"/>
        <v>-51974862338.393921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-51974862338.393921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-216561926.40997466</v>
      </c>
      <c r="L2810" s="444">
        <f t="shared" ca="1" si="134"/>
        <v>-52191424264.803894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-52191424264.803894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-217464267.77001622</v>
      </c>
      <c r="L2811" s="444">
        <f t="shared" ca="1" si="134"/>
        <v>-52408888532.573914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-52408888532.573914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-218370368.88572463</v>
      </c>
      <c r="L2812" s="444">
        <f t="shared" ca="1" si="134"/>
        <v>-52627258901.459641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-52627258901.459641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-219280245.42274851</v>
      </c>
      <c r="L2813" s="444">
        <f t="shared" ref="L2813:L3067" ca="1" si="139">I2813-J2813+K2813</f>
        <v>-52846539146.882385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-52846539146.882385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-220193913.11200994</v>
      </c>
      <c r="L2814" s="444">
        <f t="shared" ca="1" si="139"/>
        <v>-53066733059.994392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-53066733059.994392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-221111387.74997663</v>
      </c>
      <c r="L2815" s="444">
        <f t="shared" ca="1" si="139"/>
        <v>-53287844447.74437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-53287844447.74437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-222032685.19893488</v>
      </c>
      <c r="L2816" s="444">
        <f t="shared" ca="1" si="139"/>
        <v>-53509877132.943306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-53509877132.943306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-222957821.38726377</v>
      </c>
      <c r="L2817" s="444">
        <f t="shared" ca="1" si="139"/>
        <v>-53732834954.330566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-53732834954.330566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-223886812.30971068</v>
      </c>
      <c r="L2818" s="444">
        <f t="shared" ca="1" si="139"/>
        <v>-53956721766.640274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-53956721766.640274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-224819674.02766785</v>
      </c>
      <c r="L2819" s="444">
        <f t="shared" ca="1" si="139"/>
        <v>-54181541440.667938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-54181541440.667938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-225756422.66944975</v>
      </c>
      <c r="L2820" s="444">
        <f t="shared" ca="1" si="139"/>
        <v>-54407297863.337387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-54407297863.337387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-226697074.43057248</v>
      </c>
      <c r="L2821" s="444">
        <f t="shared" ca="1" si="139"/>
        <v>-54633994937.76796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-54633994937.76796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-227641645.5740332</v>
      </c>
      <c r="L2822" s="444">
        <f t="shared" ca="1" si="139"/>
        <v>-54861636583.341995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-54861636583.341995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-228590152.43059161</v>
      </c>
      <c r="L2823" s="444">
        <f t="shared" ca="1" si="139"/>
        <v>-55090226735.772591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-55090226735.772591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-229542611.39905247</v>
      </c>
      <c r="L2824" s="444">
        <f t="shared" ca="1" si="139"/>
        <v>-55319769347.171646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-55319769347.171646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-230499038.94654855</v>
      </c>
      <c r="L2825" s="444">
        <f t="shared" ca="1" si="139"/>
        <v>-55550268386.118195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-55550268386.118195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-231459451.6088258</v>
      </c>
      <c r="L2826" s="444">
        <f t="shared" ca="1" si="139"/>
        <v>-55781727837.72702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-55781727837.72702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-232423865.99052924</v>
      </c>
      <c r="L2827" s="444">
        <f t="shared" ca="1" si="139"/>
        <v>-56014151703.717552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-56014151703.717552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-233392298.76548979</v>
      </c>
      <c r="L2828" s="444">
        <f t="shared" ca="1" si="139"/>
        <v>-56247544002.48304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-56247544002.48304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-234364766.67701265</v>
      </c>
      <c r="L2829" s="444">
        <f t="shared" ca="1" si="139"/>
        <v>-56481908769.160049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-56481908769.160049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-235341286.53816688</v>
      </c>
      <c r="L2830" s="444">
        <f t="shared" ca="1" si="139"/>
        <v>-56717250055.698219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-56717250055.698219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-236321875.2320759</v>
      </c>
      <c r="L2831" s="444">
        <f t="shared" ca="1" si="139"/>
        <v>-56953571930.930298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-56953571930.930298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-237306549.71220958</v>
      </c>
      <c r="L2832" s="444">
        <f t="shared" ca="1" si="139"/>
        <v>-57190878480.642509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-57190878480.642509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-238295327.00267714</v>
      </c>
      <c r="L2833" s="444">
        <f t="shared" ca="1" si="139"/>
        <v>-57429173807.645187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-57429173807.645187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-239288224.19852164</v>
      </c>
      <c r="L2834" s="444">
        <f t="shared" ca="1" si="139"/>
        <v>-57668462031.843712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-57668462031.843712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-240285258.46601549</v>
      </c>
      <c r="L2835" s="444">
        <f t="shared" ca="1" si="139"/>
        <v>-57908747290.309731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-57908747290.309731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-241286447.04295722</v>
      </c>
      <c r="L2836" s="444">
        <f t="shared" ca="1" si="139"/>
        <v>-58150033737.352684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-58150033737.352684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-242291807.2389695</v>
      </c>
      <c r="L2837" s="444">
        <f t="shared" ca="1" si="139"/>
        <v>-58392325544.591652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-58392325544.591652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-243301356.43579856</v>
      </c>
      <c r="L2838" s="444">
        <f t="shared" ca="1" si="139"/>
        <v>-58635626901.027451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-58635626901.027451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-244315112.08761439</v>
      </c>
      <c r="L2839" s="444">
        <f t="shared" ca="1" si="139"/>
        <v>-58879942013.115067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-58879942013.115067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-245333091.72131276</v>
      </c>
      <c r="L2840" s="444">
        <f t="shared" ca="1" si="139"/>
        <v>-59125275104.83638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-59125275104.83638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-246355312.93681824</v>
      </c>
      <c r="L2841" s="444">
        <f t="shared" ca="1" si="139"/>
        <v>-59371630417.773201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-59371630417.773201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-247381793.40738833</v>
      </c>
      <c r="L2842" s="444">
        <f t="shared" ca="1" si="139"/>
        <v>-59619012211.180588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-59619012211.180588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-248412550.87991908</v>
      </c>
      <c r="L2843" s="444">
        <f t="shared" ca="1" si="139"/>
        <v>-59867424762.060509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-59867424762.060509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-249447603.17525211</v>
      </c>
      <c r="L2844" s="444">
        <f t="shared" ca="1" si="139"/>
        <v>-60116872365.235764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-60116872365.235764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-250486968.18848234</v>
      </c>
      <c r="L2845" s="444">
        <f t="shared" ca="1" si="139"/>
        <v>-60367359333.424248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-60367359333.424248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-251530663.88926768</v>
      </c>
      <c r="L2846" s="444">
        <f t="shared" ca="1" si="139"/>
        <v>-60618889997.313515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-60618889997.313515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-252578708.32213962</v>
      </c>
      <c r="L2847" s="444">
        <f t="shared" ca="1" si="139"/>
        <v>-60871468705.635651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-60871468705.635651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-253631119.60681522</v>
      </c>
      <c r="L2848" s="444">
        <f t="shared" ca="1" si="139"/>
        <v>-61125099825.242462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-61125099825.242462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-254687915.93851027</v>
      </c>
      <c r="L2849" s="444">
        <f t="shared" ca="1" si="139"/>
        <v>-61379787741.180969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-61379787741.180969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-255749115.58825403</v>
      </c>
      <c r="L2850" s="444">
        <f t="shared" ca="1" si="139"/>
        <v>-61635536856.769226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-61635536856.769226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-256814736.9032051</v>
      </c>
      <c r="L2851" s="444">
        <f t="shared" ca="1" si="139"/>
        <v>-61892351593.672432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-61892351593.672432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-257884798.30696845</v>
      </c>
      <c r="L2852" s="444">
        <f t="shared" ca="1" si="139"/>
        <v>-62150236391.979401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-62150236391.979401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-258959318.29991412</v>
      </c>
      <c r="L2853" s="444">
        <f t="shared" ca="1" si="139"/>
        <v>-62409195710.279312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-62409195710.279312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-260038315.45949715</v>
      </c>
      <c r="L2854" s="444">
        <f t="shared" ca="1" si="139"/>
        <v>-62669234025.738808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-62669234025.738808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-261121808.44057837</v>
      </c>
      <c r="L2855" s="444">
        <f t="shared" ca="1" si="139"/>
        <v>-62930355834.179382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-62930355834.179382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-262209815.97574744</v>
      </c>
      <c r="L2856" s="444">
        <f t="shared" ca="1" si="139"/>
        <v>-63192565650.155128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-63192565650.155128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-263302356.87564635</v>
      </c>
      <c r="L2857" s="444">
        <f t="shared" ca="1" si="139"/>
        <v>-63455868007.030777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-63455868007.030777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-264399450.02929491</v>
      </c>
      <c r="L2858" s="444">
        <f t="shared" ca="1" si="139"/>
        <v>-63720267457.060074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-63720267457.060074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-265501114.40441695</v>
      </c>
      <c r="L2859" s="444">
        <f t="shared" ca="1" si="139"/>
        <v>-63985768571.464493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-63985768571.464493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-266607369.04776871</v>
      </c>
      <c r="L2860" s="444">
        <f t="shared" ca="1" si="139"/>
        <v>-64252375940.51226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-64252375940.51226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-267718233.08546776</v>
      </c>
      <c r="L2861" s="444">
        <f t="shared" ca="1" si="139"/>
        <v>-64520094173.597725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-64520094173.597725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-268833725.72332382</v>
      </c>
      <c r="L2862" s="444">
        <f t="shared" ca="1" si="139"/>
        <v>-64788927899.321045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-64788927899.321045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-269953866.24717104</v>
      </c>
      <c r="L2863" s="444">
        <f t="shared" ca="1" si="139"/>
        <v>-65058881765.568214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-65058881765.568214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-271078674.02320087</v>
      </c>
      <c r="L2864" s="444">
        <f t="shared" ca="1" si="139"/>
        <v>-65329960439.591415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-65329960439.591415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-272208168.49829757</v>
      </c>
      <c r="L2865" s="444">
        <f t="shared" ca="1" si="139"/>
        <v>-65602168608.089714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-65602168608.089714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-273342369.20037377</v>
      </c>
      <c r="L2866" s="444">
        <f t="shared" ca="1" si="139"/>
        <v>-65875510977.290085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-65875510977.290085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-274481295.73870873</v>
      </c>
      <c r="L2867" s="444">
        <f t="shared" ca="1" si="139"/>
        <v>-66149992273.028793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-66149992273.028793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-275624967.80428666</v>
      </c>
      <c r="L2868" s="444">
        <f t="shared" ca="1" si="139"/>
        <v>-66425617240.833076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-66425617240.833076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-276773405.17013782</v>
      </c>
      <c r="L2869" s="444">
        <f t="shared" ca="1" si="139"/>
        <v>-66702390646.003212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-66702390646.003212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-277926627.69168007</v>
      </c>
      <c r="L2870" s="444">
        <f t="shared" ca="1" si="139"/>
        <v>-66980317273.694893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-66980317273.694893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-279084655.30706209</v>
      </c>
      <c r="L2871" s="444">
        <f t="shared" ca="1" si="139"/>
        <v>-67259401929.001953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-67259401929.001953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-280247508.03750813</v>
      </c>
      <c r="L2872" s="444">
        <f t="shared" ca="1" si="139"/>
        <v>-67539649437.039459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-67539649437.039459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-281415205.9876644</v>
      </c>
      <c r="L2873" s="444">
        <f t="shared" ca="1" si="139"/>
        <v>-67821064643.027122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-67821064643.027122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-282587769.34594631</v>
      </c>
      <c r="L2874" s="444">
        <f t="shared" ca="1" si="139"/>
        <v>-68103652412.37307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-68103652412.37307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-283765218.38488775</v>
      </c>
      <c r="L2875" s="444">
        <f t="shared" ca="1" si="139"/>
        <v>-68387417630.757957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-68387417630.757957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-284947573.46149147</v>
      </c>
      <c r="L2876" s="444">
        <f t="shared" ca="1" si="139"/>
        <v>-68672365204.219452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-68672365204.219452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-286134855.01758105</v>
      </c>
      <c r="L2877" s="444">
        <f t="shared" ca="1" si="139"/>
        <v>-68958500059.23703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-68958500059.23703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-287327083.5801543</v>
      </c>
      <c r="L2878" s="444">
        <f t="shared" ca="1" si="139"/>
        <v>-69245827142.817184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-69245827142.817184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-288524279.76173824</v>
      </c>
      <c r="L2879" s="444">
        <f t="shared" ca="1" si="139"/>
        <v>-69534351422.578918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-69534351422.578918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-289726464.26074547</v>
      </c>
      <c r="L2880" s="444">
        <f t="shared" ca="1" si="139"/>
        <v>-69824077886.839661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-69824077886.839661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-290933657.8618319</v>
      </c>
      <c r="L2881" s="444">
        <f t="shared" ca="1" si="139"/>
        <v>-70115011544.701492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-70115011544.701492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-292145881.43625623</v>
      </c>
      <c r="L2882" s="444">
        <f t="shared" ca="1" si="139"/>
        <v>-70407157426.137741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-70407157426.137741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-293363155.9422406</v>
      </c>
      <c r="L2883" s="444">
        <f t="shared" ca="1" si="139"/>
        <v>-70700520582.079987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-70700520582.079987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-294585502.42533326</v>
      </c>
      <c r="L2884" s="444">
        <f t="shared" ca="1" si="139"/>
        <v>-70995106084.505325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-70995106084.505325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-295812942.01877218</v>
      </c>
      <c r="L2885" s="444">
        <f t="shared" ca="1" si="139"/>
        <v>-71290919026.524094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-71290919026.524094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-297045495.9438504</v>
      </c>
      <c r="L2886" s="444">
        <f t="shared" ca="1" si="139"/>
        <v>-71587964522.467941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-71587964522.467941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-298283185.51028311</v>
      </c>
      <c r="L2887" s="444">
        <f t="shared" ca="1" si="139"/>
        <v>-71886247707.978226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-71886247707.978226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-299526032.11657596</v>
      </c>
      <c r="L2888" s="444">
        <f t="shared" ca="1" si="139"/>
        <v>-72185773740.094803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-72185773740.094803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-300774057.250395</v>
      </c>
      <c r="L2889" s="444">
        <f t="shared" ca="1" si="139"/>
        <v>-72486547797.3452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-72486547797.3452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-302027282.48893833</v>
      </c>
      <c r="L2890" s="444">
        <f t="shared" ca="1" si="139"/>
        <v>-72788575079.834137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-72788575079.834137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-303285729.49930888</v>
      </c>
      <c r="L2891" s="444">
        <f t="shared" ca="1" si="139"/>
        <v>-73091860809.33345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-73091860809.33345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-304549420.03888935</v>
      </c>
      <c r="L2892" s="444">
        <f t="shared" ca="1" si="139"/>
        <v>-73396410229.372345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-73396410229.372345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-305818375.9557181</v>
      </c>
      <c r="L2893" s="444">
        <f t="shared" ca="1" si="139"/>
        <v>-73702228605.328064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-73702228605.328064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-307092619.18886691</v>
      </c>
      <c r="L2894" s="444">
        <f t="shared" ca="1" si="139"/>
        <v>-74009321224.516937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-74009321224.516937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-308372171.76882058</v>
      </c>
      <c r="L2895" s="444">
        <f t="shared" ca="1" si="139"/>
        <v>-74317693396.285751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-74317693396.285751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-309657055.81785727</v>
      </c>
      <c r="L2896" s="444">
        <f t="shared" ca="1" si="139"/>
        <v>-74627350452.103607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-74627350452.103607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-310947293.55043167</v>
      </c>
      <c r="L2897" s="444">
        <f t="shared" ca="1" si="139"/>
        <v>-74938297745.654037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-74938297745.654037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-312242907.2735585</v>
      </c>
      <c r="L2898" s="444">
        <f t="shared" ca="1" si="139"/>
        <v>-75250540652.927597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-75250540652.927597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-313543919.38719833</v>
      </c>
      <c r="L2899" s="444">
        <f t="shared" ca="1" si="139"/>
        <v>-75564084572.314789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-75564084572.314789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-314850352.38464493</v>
      </c>
      <c r="L2900" s="444">
        <f t="shared" ca="1" si="139"/>
        <v>-75878934924.699432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-75878934924.699432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-316162228.85291427</v>
      </c>
      <c r="L2901" s="444">
        <f t="shared" ca="1" si="139"/>
        <v>-76195097153.552353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-76195097153.552353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-317479571.47313482</v>
      </c>
      <c r="L2902" s="444">
        <f t="shared" ca="1" si="139"/>
        <v>-76512576725.025482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-76512576725.025482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-318802403.02093953</v>
      </c>
      <c r="L2903" s="444">
        <f t="shared" ca="1" si="139"/>
        <v>-76831379128.046417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-76831379128.046417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-320130746.36686009</v>
      </c>
      <c r="L2904" s="444">
        <f t="shared" ca="1" si="139"/>
        <v>-77151509874.413284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-77151509874.413284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-321464624.476722</v>
      </c>
      <c r="L2905" s="444">
        <f t="shared" ca="1" si="139"/>
        <v>-77472974498.889999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-77472974498.889999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-322804060.41204166</v>
      </c>
      <c r="L2906" s="444">
        <f t="shared" ca="1" si="139"/>
        <v>-77795778559.302048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-77795778559.302048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-324149077.3304252</v>
      </c>
      <c r="L2907" s="444">
        <f t="shared" ca="1" si="139"/>
        <v>-78119927636.632477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-78119927636.632477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-325499698.48596865</v>
      </c>
      <c r="L2908" s="444">
        <f t="shared" ca="1" si="139"/>
        <v>-78445427335.118439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-78445427335.118439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-326855947.22966015</v>
      </c>
      <c r="L2909" s="444">
        <f t="shared" ca="1" si="139"/>
        <v>-78772283282.348099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-78772283282.348099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-328217847.00978374</v>
      </c>
      <c r="L2910" s="444">
        <f t="shared" ca="1" si="139"/>
        <v>-79100501129.35788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-79100501129.35788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-329585421.37232447</v>
      </c>
      <c r="L2911" s="444">
        <f t="shared" ca="1" si="139"/>
        <v>-79430086550.730209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-79430086550.730209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-330958693.96137589</v>
      </c>
      <c r="L2912" s="444">
        <f t="shared" ca="1" si="139"/>
        <v>-79761045244.691589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-79761045244.691589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-332337688.5195483</v>
      </c>
      <c r="L2913" s="444">
        <f t="shared" ca="1" si="139"/>
        <v>-80093382933.211136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-80093382933.211136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-333722428.88837975</v>
      </c>
      <c r="L2914" s="444">
        <f t="shared" ca="1" si="139"/>
        <v>-80427105362.099518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-80427105362.099518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-335112939.00874799</v>
      </c>
      <c r="L2915" s="444">
        <f t="shared" ca="1" si="139"/>
        <v>-80762218301.108261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-80762218301.108261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-336509242.92128444</v>
      </c>
      <c r="L2916" s="444">
        <f t="shared" ca="1" si="139"/>
        <v>-81098727544.029541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-81098727544.029541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-337911364.76678973</v>
      </c>
      <c r="L2917" s="444">
        <f t="shared" ca="1" si="139"/>
        <v>-81436638908.796326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-81436638908.796326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-339319328.78665137</v>
      </c>
      <c r="L2918" s="444">
        <f t="shared" ca="1" si="139"/>
        <v>-81775958237.582977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-81775958237.582977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-340733159.32326239</v>
      </c>
      <c r="L2919" s="444">
        <f t="shared" ca="1" si="139"/>
        <v>-82116691396.906235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-82116691396.906235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-342152880.82044262</v>
      </c>
      <c r="L2920" s="444">
        <f t="shared" ca="1" si="139"/>
        <v>-82458844277.726685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-82458844277.726685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-343578517.82386118</v>
      </c>
      <c r="L2921" s="444">
        <f t="shared" ca="1" si="139"/>
        <v>-82802422795.550552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-82802422795.550552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-345010094.98146063</v>
      </c>
      <c r="L2922" s="444">
        <f t="shared" ca="1" si="139"/>
        <v>-83147432890.532013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-83147432890.532013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-346447637.04388338</v>
      </c>
      <c r="L2923" s="444">
        <f t="shared" ca="1" si="139"/>
        <v>-83493880527.575897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-83493880527.575897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-347891168.86489958</v>
      </c>
      <c r="L2924" s="444">
        <f t="shared" ca="1" si="139"/>
        <v>-83841771696.440796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-83841771696.440796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-349340715.40183663</v>
      </c>
      <c r="L2925" s="444">
        <f t="shared" ca="1" si="139"/>
        <v>-84191112411.842636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-84191112411.842636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-350796301.71601099</v>
      </c>
      <c r="L2926" s="444">
        <f t="shared" ca="1" si="139"/>
        <v>-84541908713.55864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-84541908713.55864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-352257952.97316098</v>
      </c>
      <c r="L2927" s="444">
        <f t="shared" ca="1" si="139"/>
        <v>-84894166666.531799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-84894166666.531799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-353725694.44388247</v>
      </c>
      <c r="L2928" s="444">
        <f t="shared" ca="1" si="139"/>
        <v>-85247892360.975677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-85247892360.975677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-355199551.50406533</v>
      </c>
      <c r="L2929" s="444">
        <f t="shared" ca="1" si="139"/>
        <v>-85603091912.479736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-85603091912.479736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-356679549.63533223</v>
      </c>
      <c r="L2930" s="444">
        <f t="shared" ca="1" si="139"/>
        <v>-85959771462.115067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-85959771462.115067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-358165714.42547941</v>
      </c>
      <c r="L2931" s="444">
        <f t="shared" ca="1" si="139"/>
        <v>-86317937176.540543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-86317937176.540543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-359658071.56891894</v>
      </c>
      <c r="L2932" s="444">
        <f t="shared" ca="1" si="139"/>
        <v>-86677595248.109467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-86677595248.109467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-361156646.86712277</v>
      </c>
      <c r="L2933" s="444">
        <f t="shared" ca="1" si="139"/>
        <v>-87038751894.976593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-87038751894.976593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-362661466.22906911</v>
      </c>
      <c r="L2934" s="444">
        <f t="shared" ca="1" si="139"/>
        <v>-87401413361.205658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-87401413361.205658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-364172555.67169023</v>
      </c>
      <c r="L2935" s="444">
        <f t="shared" ca="1" si="139"/>
        <v>-87765585916.87735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-87765585916.87735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-365689941.32032228</v>
      </c>
      <c r="L2936" s="444">
        <f t="shared" ca="1" si="139"/>
        <v>-88131275858.197678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-88131275858.197678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-367213649.40915698</v>
      </c>
      <c r="L2937" s="444">
        <f t="shared" ca="1" si="139"/>
        <v>-88498489507.606842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-88498489507.606842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-368743706.28169519</v>
      </c>
      <c r="L2938" s="444">
        <f t="shared" ca="1" si="139"/>
        <v>-88867233213.888535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-88867233213.888535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-370280138.39120221</v>
      </c>
      <c r="L2939" s="444">
        <f t="shared" ca="1" si="139"/>
        <v>-89237513352.279739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-89237513352.279739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-371822972.30116558</v>
      </c>
      <c r="L2940" s="444">
        <f t="shared" ca="1" si="139"/>
        <v>-89609336324.580902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-89609336324.580902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-373372234.68575376</v>
      </c>
      <c r="L2941" s="444">
        <f t="shared" ca="1" si="139"/>
        <v>-89982708559.266663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-89982708559.266663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-374927952.33027774</v>
      </c>
      <c r="L2942" s="444">
        <f t="shared" ca="1" si="139"/>
        <v>-90357636511.596939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-90357636511.596939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-376490152.1316539</v>
      </c>
      <c r="L2943" s="444">
        <f t="shared" ca="1" si="139"/>
        <v>-90734126663.728592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-90734126663.728592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-378058861.09886914</v>
      </c>
      <c r="L2944" s="444">
        <f t="shared" ca="1" si="139"/>
        <v>-91112185524.827454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-91112185524.827454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-379634106.35344774</v>
      </c>
      <c r="L2945" s="444">
        <f t="shared" ca="1" si="139"/>
        <v>-91491819631.180908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-91491819631.180908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-381215915.12992042</v>
      </c>
      <c r="L2946" s="444">
        <f t="shared" ca="1" si="139"/>
        <v>-91873035546.310822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-91873035546.310822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-382804314.77629507</v>
      </c>
      <c r="L2947" s="444">
        <f t="shared" ca="1" si="139"/>
        <v>-92255839861.087112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-92255839861.087112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-384399332.75452965</v>
      </c>
      <c r="L2948" s="444">
        <f t="shared" ca="1" si="139"/>
        <v>-92640239193.841644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-92640239193.841644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-386000996.64100683</v>
      </c>
      <c r="L2949" s="444">
        <f t="shared" ca="1" si="139"/>
        <v>-93026240190.482651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-93026240190.482651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-387609334.12701106</v>
      </c>
      <c r="L2950" s="444">
        <f t="shared" ca="1" si="139"/>
        <v>-93413849524.609665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-93413849524.609665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-389224373.01920694</v>
      </c>
      <c r="L2951" s="444">
        <f t="shared" ca="1" si="139"/>
        <v>-93803073897.628876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-93803073897.628876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-390846141.24012029</v>
      </c>
      <c r="L2952" s="444">
        <f t="shared" ca="1" si="139"/>
        <v>-94193920038.869003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-94193920038.869003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-392474666.82862085</v>
      </c>
      <c r="L2953" s="444">
        <f t="shared" ca="1" si="139"/>
        <v>-94586394705.697617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-94586394705.697617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-394109977.94040674</v>
      </c>
      <c r="L2954" s="444">
        <f t="shared" ca="1" si="139"/>
        <v>-94980504683.638016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-94980504683.638016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-395752102.84849173</v>
      </c>
      <c r="L2955" s="444">
        <f t="shared" ca="1" si="139"/>
        <v>-95376256786.486511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-95376256786.486511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-397401069.94369382</v>
      </c>
      <c r="L2956" s="444">
        <f t="shared" ca="1" si="139"/>
        <v>-95773657856.430206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-95773657856.430206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-399056907.73512584</v>
      </c>
      <c r="L2957" s="444">
        <f t="shared" ca="1" si="139"/>
        <v>-96172714764.165329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-96172714764.165329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-400719644.85068887</v>
      </c>
      <c r="L2958" s="444">
        <f t="shared" ca="1" si="139"/>
        <v>-96573434409.016022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-96573434409.016022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-402389310.03756678</v>
      </c>
      <c r="L2959" s="444">
        <f t="shared" ca="1" si="139"/>
        <v>-96975823719.053589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-96975823719.053589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-404065932.1627233</v>
      </c>
      <c r="L2960" s="444">
        <f t="shared" ca="1" si="139"/>
        <v>-97379889651.216309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-97379889651.216309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-405749540.21340126</v>
      </c>
      <c r="L2961" s="444">
        <f t="shared" ca="1" si="139"/>
        <v>-97785639191.429703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-97785639191.429703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-407440163.29762375</v>
      </c>
      <c r="L2962" s="444">
        <f t="shared" ca="1" si="139"/>
        <v>-98193079354.727325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-98193079354.727325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-409137830.64469719</v>
      </c>
      <c r="L2963" s="444">
        <f t="shared" ca="1" si="139"/>
        <v>-98602217185.372025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-98602217185.372025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-410842571.60571676</v>
      </c>
      <c r="L2964" s="444">
        <f t="shared" ca="1" si="139"/>
        <v>-99013059756.977737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-99013059756.977737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-412554415.65407389</v>
      </c>
      <c r="L2965" s="444">
        <f t="shared" ca="1" si="139"/>
        <v>-99425614172.631805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-99425614172.631805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-414273392.38596582</v>
      </c>
      <c r="L2966" s="444">
        <f t="shared" ca="1" si="139"/>
        <v>-99839887565.017776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-99839887565.017776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-415999531.5209074</v>
      </c>
      <c r="L2967" s="444">
        <f t="shared" ca="1" si="139"/>
        <v>-100255887096.53868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-100255887096.53868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-417732862.90224451</v>
      </c>
      <c r="L2968" s="444">
        <f t="shared" ca="1" si="139"/>
        <v>-100673619959.44092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-100673619959.44092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-419473416.49767047</v>
      </c>
      <c r="L2969" s="444">
        <f t="shared" ca="1" si="139"/>
        <v>-101093093375.93858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-101093093375.93858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-421221222.39974409</v>
      </c>
      <c r="L2970" s="444">
        <f t="shared" ca="1" si="139"/>
        <v>-101514314598.33833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-101514314598.33833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-422976310.8264097</v>
      </c>
      <c r="L2971" s="444">
        <f t="shared" ca="1" si="139"/>
        <v>-101937290909.16475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-101937290909.16475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-424738712.1215198</v>
      </c>
      <c r="L2972" s="444">
        <f t="shared" ca="1" si="139"/>
        <v>-102362029621.28627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-102362029621.28627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-426508456.75535947</v>
      </c>
      <c r="L2973" s="444">
        <f t="shared" ca="1" si="139"/>
        <v>-102788538078.04163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-102788538078.04163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-428285575.32517344</v>
      </c>
      <c r="L2974" s="444">
        <f t="shared" ca="1" si="139"/>
        <v>-103216823653.36681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-103216823653.36681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-430070098.555695</v>
      </c>
      <c r="L2975" s="444">
        <f t="shared" ca="1" si="139"/>
        <v>-103646893751.9225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-103646893751.9225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-431862057.29967707</v>
      </c>
      <c r="L2976" s="444">
        <f t="shared" ca="1" si="139"/>
        <v>-104078755809.22218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-104078755809.22218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-433661482.53842574</v>
      </c>
      <c r="L2977" s="444">
        <f t="shared" ca="1" si="139"/>
        <v>-104512417291.7606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-104512417291.7606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-435468405.38233584</v>
      </c>
      <c r="L2978" s="444">
        <f t="shared" ca="1" si="139"/>
        <v>-104947885697.14294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-104947885697.14294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-437282857.07142895</v>
      </c>
      <c r="L2979" s="444">
        <f t="shared" ca="1" si="139"/>
        <v>-105385168554.21437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-105385168554.21437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-439104868.9758932</v>
      </c>
      <c r="L2980" s="444">
        <f t="shared" ca="1" si="139"/>
        <v>-105824273423.19026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-105824273423.19026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-440934472.5966261</v>
      </c>
      <c r="L2981" s="444">
        <f t="shared" ca="1" si="139"/>
        <v>-106265207895.78688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-106265207895.78688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-442771699.56577867</v>
      </c>
      <c r="L2982" s="444">
        <f t="shared" ca="1" si="139"/>
        <v>-106707979595.35266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-106707979595.35266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-444616581.64730275</v>
      </c>
      <c r="L2983" s="444">
        <f t="shared" ca="1" si="139"/>
        <v>-107152596176.99997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-107152596176.99997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-446469150.73749989</v>
      </c>
      <c r="L2984" s="444">
        <f t="shared" ca="1" si="139"/>
        <v>-107599065327.73747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-107599065327.73747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-448329438.86557281</v>
      </c>
      <c r="L2985" s="444">
        <f t="shared" ca="1" si="139"/>
        <v>-108047394766.60304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-108047394766.60304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-450197478.19417936</v>
      </c>
      <c r="L2986" s="444">
        <f t="shared" ca="1" si="139"/>
        <v>-108497592244.79723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-108497592244.79723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-452073301.01998848</v>
      </c>
      <c r="L2987" s="444">
        <f t="shared" ca="1" si="139"/>
        <v>-108949665545.81721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-108949665545.81721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-453956939.77423841</v>
      </c>
      <c r="L2988" s="444">
        <f t="shared" ca="1" si="139"/>
        <v>-109403622485.59145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-109403622485.59145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-455848427.02329767</v>
      </c>
      <c r="L2989" s="444">
        <f t="shared" ca="1" si="139"/>
        <v>-109859470912.61475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-109859470912.61475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-457747795.46922809</v>
      </c>
      <c r="L2990" s="444">
        <f t="shared" ca="1" si="139"/>
        <v>-110317218708.08397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-110317218708.08397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-459655077.95034993</v>
      </c>
      <c r="L2991" s="444">
        <f t="shared" ca="1" si="139"/>
        <v>-110776873786.03432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-110776873786.03432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-461570307.44180965</v>
      </c>
      <c r="L2992" s="444">
        <f t="shared" ca="1" si="139"/>
        <v>-111238444093.47612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-111238444093.47612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-463493517.0561505</v>
      </c>
      <c r="L2993" s="444">
        <f t="shared" ca="1" si="139"/>
        <v>-111701937610.53227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-111701937610.53227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-465424740.04388446</v>
      </c>
      <c r="L2994" s="444">
        <f t="shared" ca="1" si="139"/>
        <v>-112167362350.57616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-112167362350.57616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-467364009.79406732</v>
      </c>
      <c r="L2995" s="444">
        <f t="shared" ca="1" si="139"/>
        <v>-112634726360.37022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-112634726360.37022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-469311359.83487594</v>
      </c>
      <c r="L2996" s="444">
        <f t="shared" ca="1" si="139"/>
        <v>-113104037720.20509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-113104037720.20509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-471266823.83418781</v>
      </c>
      <c r="L2997" s="444">
        <f t="shared" ca="1" si="139"/>
        <v>-113575304544.03928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-113575304544.03928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-473230435.60016364</v>
      </c>
      <c r="L2998" s="444">
        <f t="shared" ca="1" si="139"/>
        <v>-114048534979.63943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-114048534979.63943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-475202229.08183098</v>
      </c>
      <c r="L2999" s="444">
        <f t="shared" ca="1" si="139"/>
        <v>-114523737208.72127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-114523737208.72127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-477182238.36967194</v>
      </c>
      <c r="L3000" s="444">
        <f t="shared" ca="1" si="139"/>
        <v>-115000919447.09094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-115000919447.09094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-479170497.69621229</v>
      </c>
      <c r="L3001" s="444">
        <f t="shared" ca="1" si="139"/>
        <v>-115480089944.78716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-115480089944.78716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-481167041.43661314</v>
      </c>
      <c r="L3002" s="444">
        <f t="shared" ca="1" si="139"/>
        <v>-115961256986.22377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-115961256986.22377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-483171904.10926569</v>
      </c>
      <c r="L3003" s="444">
        <f t="shared" ca="1" si="139"/>
        <v>-116444428890.33304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-116444428890.33304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-485185120.37638772</v>
      </c>
      <c r="L3004" s="444">
        <f t="shared" ca="1" si="139"/>
        <v>-116929614010.70943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-116929614010.70943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-487206725.04462266</v>
      </c>
      <c r="L3005" s="444">
        <f t="shared" ca="1" si="139"/>
        <v>-117416820735.75404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-117416820735.75404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-489236753.06564182</v>
      </c>
      <c r="L3006" s="444">
        <f t="shared" ca="1" si="139"/>
        <v>-117906057488.81969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-117906057488.81969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-491275239.53674877</v>
      </c>
      <c r="L3007" s="444">
        <f t="shared" ca="1" si="139"/>
        <v>-118397332728.35643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-118397332728.35643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-493322219.7014851</v>
      </c>
      <c r="L3008" s="444">
        <f t="shared" ca="1" si="139"/>
        <v>-118890654948.05792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-118890654948.05792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-495377728.95024133</v>
      </c>
      <c r="L3009" s="444">
        <f t="shared" ca="1" si="139"/>
        <v>-119386032677.00816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-119386032677.00816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-497441802.82086736</v>
      </c>
      <c r="L3010" s="444">
        <f t="shared" ca="1" si="139"/>
        <v>-119883474479.82903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-119883474479.82903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-499514476.99928761</v>
      </c>
      <c r="L3011" s="444">
        <f t="shared" ca="1" si="139"/>
        <v>-120382988956.82831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-120382988956.82831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-501595787.32011795</v>
      </c>
      <c r="L3012" s="444">
        <f t="shared" ca="1" si="139"/>
        <v>-120884584744.14842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-120884584744.14842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-503685769.76728511</v>
      </c>
      <c r="L3013" s="444">
        <f t="shared" ca="1" si="139"/>
        <v>-121388270513.91571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-121388270513.91571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-505784460.47464877</v>
      </c>
      <c r="L3014" s="444">
        <f t="shared" ca="1" si="139"/>
        <v>-121894054974.39037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-121894054974.39037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-507891895.72662646</v>
      </c>
      <c r="L3015" s="444">
        <f t="shared" ca="1" si="139"/>
        <v>-122401946870.11699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-122401946870.11699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-510008111.95882076</v>
      </c>
      <c r="L3016" s="444">
        <f t="shared" ca="1" si="139"/>
        <v>-122911954982.07581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-122911954982.07581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-512133145.75864917</v>
      </c>
      <c r="L3017" s="444">
        <f t="shared" ca="1" si="139"/>
        <v>-123424088127.83446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-123424088127.83446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-514267033.86597699</v>
      </c>
      <c r="L3018" s="444">
        <f t="shared" ca="1" si="139"/>
        <v>-123938355161.70044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-123938355161.70044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-516409813.17375183</v>
      </c>
      <c r="L3019" s="444">
        <f t="shared" ca="1" si="139"/>
        <v>-124454764974.87419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-124454764974.87419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-518561520.72864246</v>
      </c>
      <c r="L3020" s="444">
        <f t="shared" ca="1" si="139"/>
        <v>-124973326495.60283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-124973326495.60283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-520722193.73167843</v>
      </c>
      <c r="L3021" s="444">
        <f t="shared" ca="1" si="139"/>
        <v>-125494048689.3345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-125494048689.3345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-522891869.53889376</v>
      </c>
      <c r="L3022" s="444">
        <f t="shared" ca="1" si="139"/>
        <v>-126016940558.8734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-126016940558.8734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-525070585.6619724</v>
      </c>
      <c r="L3023" s="444">
        <f t="shared" ca="1" si="139"/>
        <v>-126542011144.53537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-126542011144.53537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-527258379.76889735</v>
      </c>
      <c r="L3024" s="444">
        <f t="shared" ca="1" si="139"/>
        <v>-127069269524.30426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-127069269524.30426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-529455289.68460107</v>
      </c>
      <c r="L3025" s="444">
        <f t="shared" ca="1" si="139"/>
        <v>-127598724813.98886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-127598724813.98886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-531661353.39162022</v>
      </c>
      <c r="L3026" s="444">
        <f t="shared" ca="1" si="139"/>
        <v>-128130386167.38048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-128130386167.38048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-533876609.030752</v>
      </c>
      <c r="L3027" s="444">
        <f t="shared" ca="1" si="139"/>
        <v>-128664262776.41122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-128664262776.41122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-536101094.90171343</v>
      </c>
      <c r="L3028" s="444">
        <f t="shared" ca="1" si="139"/>
        <v>-129200363871.31294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-129200363871.31294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-538334849.46380389</v>
      </c>
      <c r="L3029" s="444">
        <f t="shared" ca="1" si="139"/>
        <v>-129738698720.77675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-129738698720.77675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-540577911.33656979</v>
      </c>
      <c r="L3030" s="444">
        <f t="shared" ca="1" si="139"/>
        <v>-130279276632.11331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-130279276632.11331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-542830319.30047214</v>
      </c>
      <c r="L3031" s="444">
        <f t="shared" ca="1" si="139"/>
        <v>-130822106951.41379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-130822106951.41379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-545092112.29755735</v>
      </c>
      <c r="L3032" s="444">
        <f t="shared" ca="1" si="139"/>
        <v>-131367199063.71135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-131367199063.71135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-547363329.43213069</v>
      </c>
      <c r="L3033" s="444">
        <f t="shared" ca="1" si="139"/>
        <v>-131914562393.14348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-131914562393.14348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-549644009.97143114</v>
      </c>
      <c r="L3034" s="444">
        <f t="shared" ca="1" si="139"/>
        <v>-132464206403.11491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-132464206403.11491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-551934193.34631217</v>
      </c>
      <c r="L3035" s="444">
        <f t="shared" ca="1" si="139"/>
        <v>-133016140596.46123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-133016140596.46123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-554233919.15192175</v>
      </c>
      <c r="L3036" s="444">
        <f t="shared" ca="1" si="139"/>
        <v>-133570374515.61314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-133570374515.61314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-556543227.14838815</v>
      </c>
      <c r="L3037" s="444">
        <f t="shared" ca="1" si="139"/>
        <v>-134126917742.76154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-134126917742.76154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-558862157.26150644</v>
      </c>
      <c r="L3038" s="444">
        <f t="shared" ca="1" si="139"/>
        <v>-134685779900.02304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-134685779900.02304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-561190749.58342922</v>
      </c>
      <c r="L3039" s="444">
        <f t="shared" ca="1" si="139"/>
        <v>-135246970649.60648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-135246970649.60648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-563529044.37336028</v>
      </c>
      <c r="L3040" s="444">
        <f t="shared" ca="1" si="139"/>
        <v>-135810499693.97984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-135810499693.97984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-565877082.05824935</v>
      </c>
      <c r="L3041" s="444">
        <f t="shared" ca="1" si="139"/>
        <v>-136376376776.03809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-136376376776.03809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-568234903.23349202</v>
      </c>
      <c r="L3042" s="444">
        <f t="shared" ca="1" si="139"/>
        <v>-136944611679.27158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-136944611679.27158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-570602548.66363156</v>
      </c>
      <c r="L3043" s="444">
        <f t="shared" ca="1" si="139"/>
        <v>-137515214227.93521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-137515214227.93521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-572980059.28306341</v>
      </c>
      <c r="L3044" s="444">
        <f t="shared" ca="1" si="139"/>
        <v>-138088194287.21826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-138088194287.21826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-575367476.19674277</v>
      </c>
      <c r="L3045" s="444">
        <f t="shared" ca="1" si="139"/>
        <v>-138663561763.41501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-138663561763.41501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-577764840.68089581</v>
      </c>
      <c r="L3046" s="444">
        <f t="shared" ca="1" si="139"/>
        <v>-139241326604.09592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-139241326604.09592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-580172194.18373299</v>
      </c>
      <c r="L3047" s="444">
        <f t="shared" ca="1" si="139"/>
        <v>-139821498798.27966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-139821498798.27966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-582589578.3261652</v>
      </c>
      <c r="L3048" s="444">
        <f t="shared" ca="1" si="139"/>
        <v>-140404088376.60583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-140404088376.60583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-585017034.90252435</v>
      </c>
      <c r="L3049" s="444">
        <f t="shared" ca="1" si="139"/>
        <v>-140989105411.50836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-140989105411.50836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-587454605.88128483</v>
      </c>
      <c r="L3050" s="444">
        <f t="shared" ca="1" si="139"/>
        <v>-141576560017.38965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-141576560017.38965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-589902333.40579021</v>
      </c>
      <c r="L3051" s="444">
        <f t="shared" ca="1" si="139"/>
        <v>-142166462350.79544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-142166462350.79544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-592360259.794981</v>
      </c>
      <c r="L3052" s="444">
        <f t="shared" ca="1" si="139"/>
        <v>-142758822610.59042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-142758822610.59042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-594828427.54412675</v>
      </c>
      <c r="L3053" s="444">
        <f t="shared" ca="1" si="139"/>
        <v>-143353651038.13455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-143353651038.13455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-597306879.32556057</v>
      </c>
      <c r="L3054" s="444">
        <f t="shared" ca="1" si="139"/>
        <v>-143950957917.46011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-143950957917.46011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-599795657.98941708</v>
      </c>
      <c r="L3055" s="444">
        <f t="shared" ca="1" si="139"/>
        <v>-144550753575.44952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-144550753575.44952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-602294806.56437302</v>
      </c>
      <c r="L3056" s="444">
        <f t="shared" ca="1" si="139"/>
        <v>-145153048382.01389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-145153048382.01389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-604804368.25839114</v>
      </c>
      <c r="L3057" s="444">
        <f t="shared" ca="1" si="139"/>
        <v>-145757852750.27228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-145757852750.27228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-607324386.45946777</v>
      </c>
      <c r="L3058" s="444">
        <f t="shared" ca="1" si="139"/>
        <v>-146365177136.73175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-146365177136.73175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-609854904.73638225</v>
      </c>
      <c r="L3059" s="444">
        <f t="shared" ca="1" si="139"/>
        <v>-146975032041.46814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-146975032041.46814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-612395966.8394506</v>
      </c>
      <c r="L3060" s="444">
        <f t="shared" ca="1" si="139"/>
        <v>-147587428008.30759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-147587428008.30759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-614947616.70128155</v>
      </c>
      <c r="L3061" s="444">
        <f t="shared" ca="1" si="139"/>
        <v>-148202375625.00888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-148202375625.00888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-617509898.43753695</v>
      </c>
      <c r="L3062" s="444">
        <f t="shared" ca="1" si="139"/>
        <v>-148819885523.44641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-148819885523.44641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-620082856.34769332</v>
      </c>
      <c r="L3063" s="444">
        <f t="shared" ca="1" si="139"/>
        <v>-149439968379.7941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-149439968379.7941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-622666534.91580868</v>
      </c>
      <c r="L3064" s="444">
        <f t="shared" ca="1" si="139"/>
        <v>-150062634914.7099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-150062634914.7099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-625260978.81129122</v>
      </c>
      <c r="L3065" s="444">
        <f t="shared" ca="1" si="139"/>
        <v>-150687895893.52118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-150687895893.52118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-627866232.88967156</v>
      </c>
      <c r="L3066" s="444">
        <f t="shared" ca="1" si="139"/>
        <v>-151315762126.41086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-151315762126.41086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-630482342.19337857</v>
      </c>
      <c r="L3067" s="444">
        <f t="shared" ca="1" si="139"/>
        <v>-151946244468.60425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-151946244468.60425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-633109351.95251775</v>
      </c>
      <c r="L3068" s="444">
        <f t="shared" ref="L3068:L3322" ca="1" si="144">I3068-J3068+K3068</f>
        <v>-152579353820.55676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-152579353820.55676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-635747307.58565319</v>
      </c>
      <c r="L3069" s="444">
        <f t="shared" ca="1" si="144"/>
        <v>-153215101128.14243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-153215101128.14243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-638396254.70059347</v>
      </c>
      <c r="L3070" s="444">
        <f t="shared" ca="1" si="144"/>
        <v>-153853497382.84302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-153853497382.84302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-641056239.0951792</v>
      </c>
      <c r="L3071" s="444">
        <f t="shared" ca="1" si="144"/>
        <v>-154494553621.9382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-154494553621.9382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-643727306.75807583</v>
      </c>
      <c r="L3072" s="444">
        <f t="shared" ca="1" si="144"/>
        <v>-155138280928.69629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-155138280928.69629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-646409503.86956787</v>
      </c>
      <c r="L3073" s="444">
        <f t="shared" ca="1" si="144"/>
        <v>-155784690432.56586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-155784690432.56586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-649102876.80235767</v>
      </c>
      <c r="L3074" s="444">
        <f t="shared" ca="1" si="144"/>
        <v>-156433793309.36823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-156433793309.36823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-651807472.12236762</v>
      </c>
      <c r="L3075" s="444">
        <f t="shared" ca="1" si="144"/>
        <v>-157085600781.4906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-157085600781.4906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-654523336.58954418</v>
      </c>
      <c r="L3076" s="444">
        <f t="shared" ca="1" si="144"/>
        <v>-157740124118.08014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-157740124118.08014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-657250517.15866721</v>
      </c>
      <c r="L3077" s="444">
        <f t="shared" ca="1" si="144"/>
        <v>-158397374635.2388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-158397374635.2388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-659989060.98016167</v>
      </c>
      <c r="L3078" s="444">
        <f t="shared" ca="1" si="144"/>
        <v>-159057363696.21896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-159057363696.21896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-662739015.40091228</v>
      </c>
      <c r="L3079" s="444">
        <f t="shared" ca="1" si="144"/>
        <v>-159720102711.61987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-159720102711.61987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-665500427.96508276</v>
      </c>
      <c r="L3080" s="444">
        <f t="shared" ca="1" si="144"/>
        <v>-160385603139.58496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-160385603139.58496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-668273346.41493738</v>
      </c>
      <c r="L3081" s="444">
        <f t="shared" ca="1" si="144"/>
        <v>-161053876485.99991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-161053876485.99991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-671057818.69166625</v>
      </c>
      <c r="L3082" s="444">
        <f t="shared" ca="1" si="144"/>
        <v>-161724934304.69159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-161724934304.69159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-673853892.93621492</v>
      </c>
      <c r="L3083" s="444">
        <f t="shared" ca="1" si="144"/>
        <v>-162398788197.62781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-162398788197.62781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-676661617.49011588</v>
      </c>
      <c r="L3084" s="444">
        <f t="shared" ca="1" si="144"/>
        <v>-163075449815.11792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-163075449815.11792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-679481040.89632463</v>
      </c>
      <c r="L3085" s="444">
        <f t="shared" ca="1" si="144"/>
        <v>-163754930856.01425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-163754930856.01425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-682312211.90005934</v>
      </c>
      <c r="L3086" s="444">
        <f t="shared" ca="1" si="144"/>
        <v>-164437243067.91431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-164437243067.91431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-685155179.4496429</v>
      </c>
      <c r="L3087" s="444">
        <f t="shared" ca="1" si="144"/>
        <v>-165122398247.36395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-165122398247.36395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-688009992.69734979</v>
      </c>
      <c r="L3088" s="444">
        <f t="shared" ca="1" si="144"/>
        <v>-165810408240.06131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-165810408240.06131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-690876701.00025547</v>
      </c>
      <c r="L3089" s="444">
        <f t="shared" ca="1" si="144"/>
        <v>-166501284941.06155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-166501284941.06155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-693755353.92108977</v>
      </c>
      <c r="L3090" s="444">
        <f t="shared" ca="1" si="144"/>
        <v>-167195040294.98264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-167195040294.98264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-696646001.22909427</v>
      </c>
      <c r="L3091" s="444">
        <f t="shared" ca="1" si="144"/>
        <v>-167891686296.21173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-167891686296.21173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-699548692.90088224</v>
      </c>
      <c r="L3092" s="444">
        <f t="shared" ca="1" si="144"/>
        <v>-168591234989.11261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-168591234989.11261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-702463479.12130249</v>
      </c>
      <c r="L3093" s="444">
        <f t="shared" ca="1" si="144"/>
        <v>-169293698468.23392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-169293698468.23392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-705390410.28430796</v>
      </c>
      <c r="L3094" s="444">
        <f t="shared" ca="1" si="144"/>
        <v>-169999088878.51822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-169999088878.51822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-708329536.99382591</v>
      </c>
      <c r="L3095" s="444">
        <f t="shared" ca="1" si="144"/>
        <v>-170707418415.51205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-170707418415.51205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-711280910.06463361</v>
      </c>
      <c r="L3096" s="444">
        <f t="shared" ca="1" si="144"/>
        <v>-171418699325.57669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-171418699325.57669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-714244580.52323616</v>
      </c>
      <c r="L3097" s="444">
        <f t="shared" ca="1" si="144"/>
        <v>-172132943906.09991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-172132943906.09991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-717220599.60874963</v>
      </c>
      <c r="L3098" s="444">
        <f t="shared" ca="1" si="144"/>
        <v>-172850164505.70868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-172850164505.70868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-720209018.77378619</v>
      </c>
      <c r="L3099" s="444">
        <f t="shared" ca="1" si="144"/>
        <v>-173570373524.48245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-173570373524.48245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-723209889.6853435</v>
      </c>
      <c r="L3100" s="444">
        <f t="shared" ca="1" si="144"/>
        <v>-174293583414.16779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-174293583414.16779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-726223264.22569907</v>
      </c>
      <c r="L3101" s="444">
        <f t="shared" ca="1" si="144"/>
        <v>-175019806678.39349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-175019806678.39349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-729249194.49330616</v>
      </c>
      <c r="L3102" s="444">
        <f t="shared" ca="1" si="144"/>
        <v>-175749055872.88681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-175749055872.88681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-732287732.80369508</v>
      </c>
      <c r="L3103" s="444">
        <f t="shared" ca="1" si="144"/>
        <v>-176481343605.69049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-176481343605.69049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-735338931.690377</v>
      </c>
      <c r="L3104" s="444">
        <f t="shared" ca="1" si="144"/>
        <v>-177216682537.38086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-177216682537.38086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-738402843.90575361</v>
      </c>
      <c r="L3105" s="444">
        <f t="shared" ca="1" si="144"/>
        <v>-177955085381.28662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-177955085381.28662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-741479522.42202759</v>
      </c>
      <c r="L3106" s="444">
        <f t="shared" ca="1" si="144"/>
        <v>-178696564903.70865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-178696564903.70865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-744569020.43211937</v>
      </c>
      <c r="L3107" s="444">
        <f t="shared" ca="1" si="144"/>
        <v>-179441133924.14078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-179441133924.14078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-747671391.35058653</v>
      </c>
      <c r="L3108" s="444">
        <f t="shared" ca="1" si="144"/>
        <v>-180188805315.49136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-180188805315.49136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-750786688.8145473</v>
      </c>
      <c r="L3109" s="444">
        <f t="shared" ca="1" si="144"/>
        <v>-180939592004.30591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-180939592004.30591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-753914966.68460798</v>
      </c>
      <c r="L3110" s="444">
        <f t="shared" ca="1" si="144"/>
        <v>-181693506970.99051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-181693506970.99051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-757056279.04579377</v>
      </c>
      <c r="L3111" s="444">
        <f t="shared" ca="1" si="144"/>
        <v>-182450563250.03632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-182450563250.03632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-760210680.20848465</v>
      </c>
      <c r="L3112" s="444">
        <f t="shared" ca="1" si="144"/>
        <v>-183210773930.24481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-183210773930.24481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-763378224.70935333</v>
      </c>
      <c r="L3113" s="444">
        <f t="shared" ca="1" si="144"/>
        <v>-183974152154.95416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-183974152154.95416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-766558967.31230903</v>
      </c>
      <c r="L3114" s="444">
        <f t="shared" ca="1" si="144"/>
        <v>-184740711122.26648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-184740711122.26648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-769752963.00944364</v>
      </c>
      <c r="L3115" s="444">
        <f t="shared" ca="1" si="144"/>
        <v>-185510464085.27591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-185510464085.27591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-772960267.02198291</v>
      </c>
      <c r="L3116" s="444">
        <f t="shared" ca="1" si="144"/>
        <v>-186283424352.29788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-186283424352.29788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-776180934.80124116</v>
      </c>
      <c r="L3117" s="444">
        <f t="shared" ca="1" si="144"/>
        <v>-187059605287.09912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-187059605287.09912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-779415022.02957964</v>
      </c>
      <c r="L3118" s="444">
        <f t="shared" ca="1" si="144"/>
        <v>-187839020309.12869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-187839020309.12869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-782662584.6213696</v>
      </c>
      <c r="L3119" s="444">
        <f t="shared" ca="1" si="144"/>
        <v>-188621682893.75006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-188621682893.75006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-785923678.72395861</v>
      </c>
      <c r="L3120" s="444">
        <f t="shared" ca="1" si="144"/>
        <v>-189407606572.47403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-189407606572.47403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-789198360.71864176</v>
      </c>
      <c r="L3121" s="444">
        <f t="shared" ca="1" si="144"/>
        <v>-190196804933.19266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-190196804933.19266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-792486687.22163606</v>
      </c>
      <c r="L3122" s="444">
        <f t="shared" ca="1" si="144"/>
        <v>-190989291620.41431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-190989291620.41431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-795788715.08505964</v>
      </c>
      <c r="L3123" s="444">
        <f t="shared" ca="1" si="144"/>
        <v>-191785080335.49936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-191785080335.49936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-799104501.39791393</v>
      </c>
      <c r="L3124" s="444">
        <f t="shared" ca="1" si="144"/>
        <v>-192584184836.89728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-192584184836.89728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-802434103.48707199</v>
      </c>
      <c r="L3125" s="444">
        <f t="shared" ca="1" si="144"/>
        <v>-193386618940.38434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-193386618940.38434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-805777578.91826808</v>
      </c>
      <c r="L3126" s="444">
        <f t="shared" ca="1" si="144"/>
        <v>-194192396519.30261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-194192396519.30261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-809134985.49709415</v>
      </c>
      <c r="L3127" s="444">
        <f t="shared" ca="1" si="144"/>
        <v>-195001531504.79971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-195001531504.79971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-812506381.26999879</v>
      </c>
      <c r="L3128" s="444">
        <f t="shared" ca="1" si="144"/>
        <v>-195814037886.0697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-195814037886.0697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-815891824.52529037</v>
      </c>
      <c r="L3129" s="444">
        <f t="shared" ca="1" si="144"/>
        <v>-196629929710.595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-196629929710.595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-819291373.79414582</v>
      </c>
      <c r="L3130" s="444">
        <f t="shared" ca="1" si="144"/>
        <v>-197449221084.38916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-197449221084.38916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-822705087.85162151</v>
      </c>
      <c r="L3131" s="444">
        <f t="shared" ca="1" si="144"/>
        <v>-198271926172.24078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-198271926172.24078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-826133025.71766996</v>
      </c>
      <c r="L3132" s="444">
        <f t="shared" ca="1" si="144"/>
        <v>-199098059197.95847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-199098059197.95847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-829575246.65816021</v>
      </c>
      <c r="L3133" s="444">
        <f t="shared" ca="1" si="144"/>
        <v>-199927634444.61664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-199927634444.61664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-833031810.1859026</v>
      </c>
      <c r="L3134" s="444">
        <f t="shared" ca="1" si="144"/>
        <v>-200760666254.80255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-200760666254.80255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-836502776.06167734</v>
      </c>
      <c r="L3135" s="444">
        <f t="shared" ca="1" si="144"/>
        <v>-201597169030.86423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-201597169030.86423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-839988204.29526758</v>
      </c>
      <c r="L3136" s="444">
        <f t="shared" ca="1" si="144"/>
        <v>-202437157235.15948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-202437157235.15948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-843488155.14649785</v>
      </c>
      <c r="L3137" s="444">
        <f t="shared" ca="1" si="144"/>
        <v>-203280645390.30597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-203280645390.30597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-847002689.12627482</v>
      </c>
      <c r="L3138" s="444">
        <f t="shared" ca="1" si="144"/>
        <v>-204127648079.43225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-204127648079.43225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-850531866.99763441</v>
      </c>
      <c r="L3139" s="444">
        <f t="shared" ca="1" si="144"/>
        <v>-204978179946.42987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-204978179946.42987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-854075749.7767911</v>
      </c>
      <c r="L3140" s="444">
        <f t="shared" ca="1" si="144"/>
        <v>-205832255696.20667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-205832255696.20667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-857634398.7341944</v>
      </c>
      <c r="L3141" s="444">
        <f t="shared" ca="1" si="144"/>
        <v>-206689890094.94086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-206689890094.94086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-861207875.39558685</v>
      </c>
      <c r="L3142" s="444">
        <f t="shared" ca="1" si="144"/>
        <v>-207551097970.33646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-207551097970.33646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-864796241.54306853</v>
      </c>
      <c r="L3143" s="444">
        <f t="shared" ca="1" si="144"/>
        <v>-208415894211.87952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-208415894211.87952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-868399559.21616459</v>
      </c>
      <c r="L3144" s="444">
        <f t="shared" ca="1" si="144"/>
        <v>-209284293771.09567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-209284293771.09567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-872017890.71289861</v>
      </c>
      <c r="L3145" s="444">
        <f t="shared" ca="1" si="144"/>
        <v>-210156311661.80856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-210156311661.80856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-875651298.59086895</v>
      </c>
      <c r="L3146" s="444">
        <f t="shared" ca="1" si="144"/>
        <v>-211031962960.39944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-211031962960.39944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-879299845.66833103</v>
      </c>
      <c r="L3147" s="444">
        <f t="shared" ca="1" si="144"/>
        <v>-211911262806.06778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-211911262806.06778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-882963595.02528238</v>
      </c>
      <c r="L3148" s="444">
        <f t="shared" ca="1" si="144"/>
        <v>-212794226401.09305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-212794226401.09305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-886642610.00455439</v>
      </c>
      <c r="L3149" s="444">
        <f t="shared" ca="1" si="144"/>
        <v>-213680869011.0976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-213680869011.0976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-890336954.2129066</v>
      </c>
      <c r="L3150" s="444">
        <f t="shared" ca="1" si="144"/>
        <v>-214571205965.31052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-214571205965.31052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-894046691.52212715</v>
      </c>
      <c r="L3151" s="444">
        <f t="shared" ca="1" si="144"/>
        <v>-215465252656.83264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-215465252656.83264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-897771886.07013595</v>
      </c>
      <c r="L3152" s="444">
        <f t="shared" ca="1" si="144"/>
        <v>-216363024542.90277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-216363024542.90277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-901512602.26209486</v>
      </c>
      <c r="L3153" s="444">
        <f t="shared" ca="1" si="144"/>
        <v>-217264537145.16486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-217264537145.16486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-905268904.77152026</v>
      </c>
      <c r="L3154" s="444">
        <f t="shared" ca="1" si="144"/>
        <v>-218169806049.93637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-218169806049.93637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-909040858.54140151</v>
      </c>
      <c r="L3155" s="444">
        <f t="shared" ca="1" si="144"/>
        <v>-219078846908.47778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-219078846908.47778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-912828528.78532422</v>
      </c>
      <c r="L3156" s="444">
        <f t="shared" ca="1" si="144"/>
        <v>-219991675437.26312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-219991675437.26312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-916631980.98859632</v>
      </c>
      <c r="L3157" s="444">
        <f t="shared" ca="1" si="144"/>
        <v>-220908307418.25171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-220908307418.25171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-920451280.9093821</v>
      </c>
      <c r="L3158" s="444">
        <f t="shared" ca="1" si="144"/>
        <v>-221828758699.1611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-221828758699.1611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-924286494.57983792</v>
      </c>
      <c r="L3159" s="444">
        <f t="shared" ca="1" si="144"/>
        <v>-222753045193.74094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-222753045193.74094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-928137688.30725372</v>
      </c>
      <c r="L3160" s="444">
        <f t="shared" ca="1" si="144"/>
        <v>-223681182882.04819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-223681182882.04819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-932004928.67520082</v>
      </c>
      <c r="L3161" s="444">
        <f t="shared" ca="1" si="144"/>
        <v>-224613187810.72339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-224613187810.72339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-935888282.54468071</v>
      </c>
      <c r="L3162" s="444">
        <f t="shared" ca="1" si="144"/>
        <v>-225549076093.26807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-225549076093.26807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-939787817.05528367</v>
      </c>
      <c r="L3163" s="444">
        <f t="shared" ca="1" si="144"/>
        <v>-226488863910.32336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-226488863910.32336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-943703599.62634718</v>
      </c>
      <c r="L3164" s="444">
        <f t="shared" ca="1" si="144"/>
        <v>-227432567509.94971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-227432567509.94971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-947635697.9581238</v>
      </c>
      <c r="L3165" s="444">
        <f t="shared" ca="1" si="144"/>
        <v>-228380203207.90784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-228380203207.90784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-951584180.03294921</v>
      </c>
      <c r="L3166" s="444">
        <f t="shared" ca="1" si="144"/>
        <v>-229331787387.9408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-229331787387.9408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-955549114.11641991</v>
      </c>
      <c r="L3167" s="444">
        <f t="shared" ca="1" si="144"/>
        <v>-230287336502.05722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-230287336502.05722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-959530568.75857174</v>
      </c>
      <c r="L3168" s="444">
        <f t="shared" ca="1" si="144"/>
        <v>-231246867070.8158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-231246867070.8158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-963528612.79506588</v>
      </c>
      <c r="L3169" s="444">
        <f t="shared" ca="1" si="144"/>
        <v>-232210395683.61087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-232210395683.61087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-967543315.34837854</v>
      </c>
      <c r="L3170" s="444">
        <f t="shared" ca="1" si="144"/>
        <v>-233177938998.95926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-233177938998.95926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-971574745.8289969</v>
      </c>
      <c r="L3171" s="444">
        <f t="shared" ca="1" si="144"/>
        <v>-234149513744.78827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-234149513744.78827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-975622973.93661773</v>
      </c>
      <c r="L3172" s="444">
        <f t="shared" ca="1" si="144"/>
        <v>-235125136718.72488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-235125136718.72488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-979688069.66135383</v>
      </c>
      <c r="L3173" s="444">
        <f t="shared" ca="1" si="144"/>
        <v>-236104824788.38623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-236104824788.38623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-983770103.28494251</v>
      </c>
      <c r="L3174" s="444">
        <f t="shared" ca="1" si="144"/>
        <v>-237088594891.67117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-237088594891.67117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-987869145.38196325</v>
      </c>
      <c r="L3175" s="444">
        <f t="shared" ca="1" si="144"/>
        <v>-238076464037.05313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-238076464037.05313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-991985266.82105482</v>
      </c>
      <c r="L3176" s="444">
        <f t="shared" ca="1" si="144"/>
        <v>-239068449303.87418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-239068449303.87418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-996118538.76614249</v>
      </c>
      <c r="L3177" s="444">
        <f t="shared" ca="1" si="144"/>
        <v>-240064567842.64032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-240064567842.64032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-1000269032.6776681</v>
      </c>
      <c r="L3178" s="444">
        <f t="shared" ca="1" si="144"/>
        <v>-241064836875.31799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-241064836875.31799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-1004436820.313825</v>
      </c>
      <c r="L3179" s="444">
        <f t="shared" ca="1" si="144"/>
        <v>-242069273695.63181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-242069273695.63181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-1008621973.7317991</v>
      </c>
      <c r="L3180" s="444">
        <f t="shared" ca="1" si="144"/>
        <v>-243077895669.36362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-243077895669.36362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-1012824565.2890151</v>
      </c>
      <c r="L3181" s="444">
        <f t="shared" ca="1" si="144"/>
        <v>-244090720234.65262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-244090720234.65262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-1017044667.6443861</v>
      </c>
      <c r="L3182" s="444">
        <f t="shared" ca="1" si="144"/>
        <v>-245107764902.297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-245107764902.297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-1021282353.759571</v>
      </c>
      <c r="L3183" s="444">
        <f t="shared" ca="1" si="144"/>
        <v>-246129047256.05658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-246129047256.05658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-1025537696.9002358</v>
      </c>
      <c r="L3184" s="444">
        <f t="shared" ca="1" si="144"/>
        <v>-247154584952.95682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-247154584952.95682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-1029810770.63732</v>
      </c>
      <c r="L3185" s="444">
        <f t="shared" ca="1" si="144"/>
        <v>-248184395723.59415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-248184395723.59415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-1034101648.848309</v>
      </c>
      <c r="L3186" s="444">
        <f t="shared" ca="1" si="144"/>
        <v>-249218497372.44244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-249218497372.44244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-1038410405.7185102</v>
      </c>
      <c r="L3187" s="444">
        <f t="shared" ca="1" si="144"/>
        <v>-250256907778.16095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-250256907778.16095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-1042737115.7423372</v>
      </c>
      <c r="L3188" s="444">
        <f t="shared" ca="1" si="144"/>
        <v>-251299644893.90329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-251299644893.90329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-1047081853.7245971</v>
      </c>
      <c r="L3189" s="444">
        <f t="shared" ca="1" si="144"/>
        <v>-252346726747.6279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-252346726747.6279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-1051444694.7817829</v>
      </c>
      <c r="L3190" s="444">
        <f t="shared" ca="1" si="144"/>
        <v>-253398171442.40967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-253398171442.40967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-1055825714.3433738</v>
      </c>
      <c r="L3191" s="444">
        <f t="shared" ca="1" si="144"/>
        <v>-254453997156.75305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-254453997156.75305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-1060224988.1531376</v>
      </c>
      <c r="L3192" s="444">
        <f t="shared" ca="1" si="144"/>
        <v>-255514222144.90619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-255514222144.90619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-1064642592.2704425</v>
      </c>
      <c r="L3193" s="444">
        <f t="shared" ca="1" si="144"/>
        <v>-256578864737.17664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-256578864737.17664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-1069078603.0715693</v>
      </c>
      <c r="L3194" s="444">
        <f t="shared" ca="1" si="144"/>
        <v>-257647943340.2482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-257647943340.2482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-1073533097.2510341</v>
      </c>
      <c r="L3195" s="444">
        <f t="shared" ca="1" si="144"/>
        <v>-258721476437.49924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-258721476437.49924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-1078006151.8229136</v>
      </c>
      <c r="L3196" s="444">
        <f t="shared" ca="1" si="144"/>
        <v>-259799482589.32214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-259799482589.32214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-1082497844.1221757</v>
      </c>
      <c r="L3197" s="444">
        <f t="shared" ca="1" si="144"/>
        <v>-260881980433.44431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-260881980433.44431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-1087008251.8060179</v>
      </c>
      <c r="L3198" s="444">
        <f t="shared" ca="1" si="144"/>
        <v>-261968988685.25034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-261968988685.25034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-1091537452.8552098</v>
      </c>
      <c r="L3199" s="444">
        <f t="shared" ca="1" si="144"/>
        <v>-263060526138.10556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-263060526138.10556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-1096085525.5754399</v>
      </c>
      <c r="L3200" s="444">
        <f t="shared" ca="1" si="144"/>
        <v>-264156611663.681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-264156611663.681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-1100652548.5986707</v>
      </c>
      <c r="L3201" s="444">
        <f t="shared" ca="1" si="144"/>
        <v>-265257264212.27966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-265257264212.27966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-1105238600.8844986</v>
      </c>
      <c r="L3202" s="444">
        <f t="shared" ca="1" si="144"/>
        <v>-266362502813.16415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-266362502813.16415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-1109843761.7215173</v>
      </c>
      <c r="L3203" s="444">
        <f t="shared" ca="1" si="144"/>
        <v>-267472346574.88568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-267472346574.88568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-1114468110.7286901</v>
      </c>
      <c r="L3204" s="444">
        <f t="shared" ca="1" si="144"/>
        <v>-268586814685.61438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-268586814685.61438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-1119111727.8567266</v>
      </c>
      <c r="L3205" s="444">
        <f t="shared" ca="1" si="144"/>
        <v>-269705926413.4711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-269705926413.4711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-1123774693.3894629</v>
      </c>
      <c r="L3206" s="444">
        <f t="shared" ca="1" si="144"/>
        <v>-270829701106.86057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-270829701106.86057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-1128457087.9452524</v>
      </c>
      <c r="L3207" s="444">
        <f t="shared" ca="1" si="144"/>
        <v>-271958158194.80582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-271958158194.80582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-1133158992.4783576</v>
      </c>
      <c r="L3208" s="444">
        <f t="shared" ca="1" si="144"/>
        <v>-273091317187.28418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-273091317187.28418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-1137880488.2803507</v>
      </c>
      <c r="L3209" s="444">
        <f t="shared" ca="1" si="144"/>
        <v>-274229197675.56454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-274229197675.56454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-1142621656.981519</v>
      </c>
      <c r="L3210" s="444">
        <f t="shared" ca="1" si="144"/>
        <v>-275371819332.54608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-275371819332.54608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-1147382580.5522754</v>
      </c>
      <c r="L3211" s="444">
        <f t="shared" ca="1" si="144"/>
        <v>-276519201913.09833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-276519201913.09833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-1152163341.3045764</v>
      </c>
      <c r="L3212" s="444">
        <f t="shared" ca="1" si="144"/>
        <v>-277671365254.40289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-277671365254.40289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-1156964021.8933454</v>
      </c>
      <c r="L3213" s="444">
        <f t="shared" ca="1" si="144"/>
        <v>-278828329276.29626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-278828329276.29626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-1161784705.3179011</v>
      </c>
      <c r="L3214" s="444">
        <f t="shared" ca="1" si="144"/>
        <v>-279990113981.61414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-279990113981.61414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-1166625474.9233923</v>
      </c>
      <c r="L3215" s="444">
        <f t="shared" ca="1" si="144"/>
        <v>-281156739456.53754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-281156739456.53754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-1171486414.4022398</v>
      </c>
      <c r="L3216" s="444">
        <f t="shared" ca="1" si="144"/>
        <v>-282328225870.93976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-282328225870.93976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-1176367607.7955823</v>
      </c>
      <c r="L3217" s="444">
        <f t="shared" ca="1" si="144"/>
        <v>-283504593478.73535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-283504593478.73535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-1181269139.4947307</v>
      </c>
      <c r="L3218" s="444">
        <f t="shared" ca="1" si="144"/>
        <v>-284685862618.2301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-284685862618.2301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-1186191094.2426255</v>
      </c>
      <c r="L3219" s="444">
        <f t="shared" ca="1" si="144"/>
        <v>-285872053712.47272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-285872053712.47272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-1191133557.135303</v>
      </c>
      <c r="L3220" s="444">
        <f t="shared" ca="1" si="144"/>
        <v>-287063187269.60803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-287063187269.60803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-1196096613.6233668</v>
      </c>
      <c r="L3221" s="444">
        <f t="shared" ca="1" si="144"/>
        <v>-288259283883.23138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-288259283883.23138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-1201080349.513464</v>
      </c>
      <c r="L3222" s="444">
        <f t="shared" ca="1" si="144"/>
        <v>-289460364232.74487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-289460364232.74487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-1206084850.9697702</v>
      </c>
      <c r="L3223" s="444">
        <f t="shared" ca="1" si="144"/>
        <v>-290666449083.71466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-290666449083.71466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-1211110204.5154777</v>
      </c>
      <c r="L3224" s="444">
        <f t="shared" ca="1" si="144"/>
        <v>-291877559288.23016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-291877559288.23016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-1216156497.0342922</v>
      </c>
      <c r="L3225" s="444">
        <f t="shared" ca="1" si="144"/>
        <v>-293093715785.26447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-293093715785.26447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-1221223815.7719352</v>
      </c>
      <c r="L3226" s="444">
        <f t="shared" ca="1" si="144"/>
        <v>-294314939601.03638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-294314939601.03638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-1226312248.3376515</v>
      </c>
      <c r="L3227" s="444">
        <f t="shared" ca="1" si="144"/>
        <v>-295541251849.37402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-295541251849.37402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-1231421882.7057252</v>
      </c>
      <c r="L3228" s="444">
        <f t="shared" ca="1" si="144"/>
        <v>-296772673732.07977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-296772673732.07977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-1236552807.2169991</v>
      </c>
      <c r="L3229" s="444">
        <f t="shared" ca="1" si="144"/>
        <v>-298009226539.29675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-298009226539.29675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-1241705110.5804031</v>
      </c>
      <c r="L3230" s="444">
        <f t="shared" ca="1" si="144"/>
        <v>-299250931649.87714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-299250931649.87714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-1246878881.8744881</v>
      </c>
      <c r="L3231" s="444">
        <f t="shared" ca="1" si="144"/>
        <v>-300497810531.75165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-300497810531.75165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-1252074210.5489652</v>
      </c>
      <c r="L3232" s="444">
        <f t="shared" ca="1" si="144"/>
        <v>-301749884742.3006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-301749884742.3006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-1257291186.4262524</v>
      </c>
      <c r="L3233" s="444">
        <f t="shared" ca="1" si="144"/>
        <v>-303007175928.72687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-303007175928.72687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-1262529899.7030287</v>
      </c>
      <c r="L3234" s="444">
        <f t="shared" ca="1" si="144"/>
        <v>-304269705828.42987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-304269705828.42987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-1267790440.951791</v>
      </c>
      <c r="L3235" s="444">
        <f t="shared" ca="1" si="144"/>
        <v>-305537496269.38165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-305537496269.38165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-1273072901.1224236</v>
      </c>
      <c r="L3236" s="444">
        <f t="shared" ca="1" si="144"/>
        <v>-306810569170.50409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-306810569170.50409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-1278377371.543767</v>
      </c>
      <c r="L3237" s="444">
        <f t="shared" ca="1" si="144"/>
        <v>-308088946542.04785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-308088946542.04785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-1283703943.9251993</v>
      </c>
      <c r="L3238" s="444">
        <f t="shared" ca="1" si="144"/>
        <v>-309372650485.97302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-309372650485.97302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-1289052710.3582208</v>
      </c>
      <c r="L3239" s="444">
        <f t="shared" ca="1" si="144"/>
        <v>-310661703196.33124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-310661703196.33124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-1294423763.3180468</v>
      </c>
      <c r="L3240" s="444">
        <f t="shared" ca="1" si="144"/>
        <v>-311956126959.64929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-311956126959.64929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-1299817195.6652055</v>
      </c>
      <c r="L3241" s="444">
        <f t="shared" ca="1" si="144"/>
        <v>-313255944155.31451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-313255944155.31451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-1305233100.6471438</v>
      </c>
      <c r="L3242" s="444">
        <f t="shared" ca="1" si="144"/>
        <v>-314561177255.96167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-314561177255.96167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-1310671571.8998404</v>
      </c>
      <c r="L3243" s="444">
        <f t="shared" ca="1" si="144"/>
        <v>-315871848827.86151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-315871848827.86151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-1316132703.4494228</v>
      </c>
      <c r="L3244" s="444">
        <f t="shared" ca="1" si="144"/>
        <v>-317187981531.31091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-317187981531.31091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-1321616589.7137954</v>
      </c>
      <c r="L3245" s="444">
        <f t="shared" ca="1" si="144"/>
        <v>-318509598121.02472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-318509598121.02472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-1327123325.5042696</v>
      </c>
      <c r="L3246" s="444">
        <f t="shared" ca="1" si="144"/>
        <v>-319836721446.52899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-319836721446.52899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-1332653006.027204</v>
      </c>
      <c r="L3247" s="444">
        <f t="shared" ca="1" si="144"/>
        <v>-321169374452.55621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-321169374452.55621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-1338205726.8856509</v>
      </c>
      <c r="L3248" s="444">
        <f t="shared" ca="1" si="144"/>
        <v>-322507580179.44189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-322507580179.44189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-1343781584.081008</v>
      </c>
      <c r="L3249" s="444">
        <f t="shared" ca="1" si="144"/>
        <v>-323851361763.52289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-323851361763.52289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-1349380674.0146787</v>
      </c>
      <c r="L3250" s="444">
        <f t="shared" ca="1" si="144"/>
        <v>-325200742437.53754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-325200742437.53754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-1355003093.4897397</v>
      </c>
      <c r="L3251" s="444">
        <f t="shared" ca="1" si="144"/>
        <v>-326555745531.02728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-326555745531.02728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-1360648939.7126136</v>
      </c>
      <c r="L3252" s="444">
        <f t="shared" ca="1" si="144"/>
        <v>-327916394470.73987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-327916394470.73987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-1366318310.2947495</v>
      </c>
      <c r="L3253" s="444">
        <f t="shared" ca="1" si="144"/>
        <v>-329282712781.03461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-329282712781.03461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-1372011303.2543108</v>
      </c>
      <c r="L3254" s="444">
        <f t="shared" ca="1" si="144"/>
        <v>-330654724084.28894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-330654724084.28894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-1377728017.0178707</v>
      </c>
      <c r="L3255" s="444">
        <f t="shared" ca="1" si="144"/>
        <v>-332032452101.30682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-332032452101.30682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-1383468550.4221117</v>
      </c>
      <c r="L3256" s="444">
        <f t="shared" ca="1" si="144"/>
        <v>-333415920651.72894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-333415920651.72894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-1389233002.7155373</v>
      </c>
      <c r="L3257" s="444">
        <f t="shared" ca="1" si="144"/>
        <v>-334805153654.44446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-334805153654.44446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-1395021473.5601852</v>
      </c>
      <c r="L3258" s="444">
        <f t="shared" ca="1" si="144"/>
        <v>-336200175128.00464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-336200175128.00464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-1400834063.0333526</v>
      </c>
      <c r="L3259" s="444">
        <f t="shared" ca="1" si="144"/>
        <v>-337601009191.03796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-337601009191.03796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-1406670871.6293249</v>
      </c>
      <c r="L3260" s="444">
        <f t="shared" ca="1" si="144"/>
        <v>-339007680062.6673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-339007680062.6673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-1412532000.2611136</v>
      </c>
      <c r="L3261" s="444">
        <f t="shared" ca="1" si="144"/>
        <v>-340420212062.92841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-340420212062.92841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-1418417550.2622018</v>
      </c>
      <c r="L3262" s="444">
        <f t="shared" ca="1" si="144"/>
        <v>-341838629613.19061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-341838629613.19061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-1424327623.3882942</v>
      </c>
      <c r="L3263" s="444">
        <f t="shared" ca="1" si="144"/>
        <v>-343262957236.57892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-343262957236.57892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-1430262321.8190789</v>
      </c>
      <c r="L3264" s="444">
        <f t="shared" ca="1" si="144"/>
        <v>-344693219558.39801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-344693219558.39801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-1436221748.1599917</v>
      </c>
      <c r="L3265" s="444">
        <f t="shared" ca="1" si="144"/>
        <v>-346129441306.55798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-346129441306.55798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-1442206005.4439917</v>
      </c>
      <c r="L3266" s="444">
        <f t="shared" ca="1" si="144"/>
        <v>-347571647312.00195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-347571647312.00195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-1448215197.1333416</v>
      </c>
      <c r="L3267" s="444">
        <f t="shared" ca="1" si="144"/>
        <v>-349019862509.13531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-349019862509.13531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-1454249427.121397</v>
      </c>
      <c r="L3268" s="444">
        <f t="shared" ca="1" si="144"/>
        <v>-350474111936.25671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-350474111936.25671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-1460308799.7344029</v>
      </c>
      <c r="L3269" s="444">
        <f t="shared" ca="1" si="144"/>
        <v>-351934420735.99109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-351934420735.99109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-1466393419.7332962</v>
      </c>
      <c r="L3270" s="444">
        <f t="shared" ca="1" si="144"/>
        <v>-353400814155.72437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-353400814155.72437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-1472503392.3155181</v>
      </c>
      <c r="L3271" s="444">
        <f t="shared" ca="1" si="144"/>
        <v>-354873317548.03986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-354873317548.03986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-1478638823.1168327</v>
      </c>
      <c r="L3272" s="444">
        <f t="shared" ca="1" si="144"/>
        <v>-356351956371.15668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-356351956371.15668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-1484799818.2131529</v>
      </c>
      <c r="L3273" s="444">
        <f t="shared" ca="1" si="144"/>
        <v>-357836756189.36981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-357836756189.36981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-1490986484.1223743</v>
      </c>
      <c r="L3274" s="444">
        <f t="shared" ca="1" si="144"/>
        <v>-359327742673.49219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-359327742673.49219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-1497198927.8062174</v>
      </c>
      <c r="L3275" s="444">
        <f t="shared" ca="1" si="144"/>
        <v>-360824941601.2984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-360824941601.2984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-1503437256.6720767</v>
      </c>
      <c r="L3276" s="444">
        <f t="shared" ca="1" si="144"/>
        <v>-362328378857.97046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-362328378857.97046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-1509701578.5748768</v>
      </c>
      <c r="L3277" s="444">
        <f t="shared" ca="1" si="144"/>
        <v>-363838080436.54535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-363838080436.54535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-1515992001.818939</v>
      </c>
      <c r="L3278" s="444">
        <f t="shared" ca="1" si="144"/>
        <v>-365354072438.36426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-365354072438.36426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-1522308635.1598511</v>
      </c>
      <c r="L3279" s="444">
        <f t="shared" ca="1" si="144"/>
        <v>-366876381073.52411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-366876381073.52411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-1528651587.8063505</v>
      </c>
      <c r="L3280" s="444">
        <f t="shared" ca="1" si="144"/>
        <v>-368405032661.33044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-368405032661.33044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-1535020969.4222102</v>
      </c>
      <c r="L3281" s="444">
        <f t="shared" ca="1" si="144"/>
        <v>-369940053630.75262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-369940053630.75262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-1541416890.1281359</v>
      </c>
      <c r="L3282" s="444">
        <f t="shared" ca="1" si="144"/>
        <v>-371481470520.88074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-371481470520.88074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-1547839460.5036697</v>
      </c>
      <c r="L3283" s="444">
        <f t="shared" ca="1" si="144"/>
        <v>-373029309981.3844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-373029309981.3844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-1554288791.5891016</v>
      </c>
      <c r="L3284" s="444">
        <f t="shared" ca="1" si="144"/>
        <v>-374583598772.97351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-374583598772.97351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-1560764994.8873897</v>
      </c>
      <c r="L3285" s="444">
        <f t="shared" ca="1" si="144"/>
        <v>-376144363767.8609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-376144363767.8609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-1567268182.366087</v>
      </c>
      <c r="L3286" s="444">
        <f t="shared" ca="1" si="144"/>
        <v>-377711631950.22699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-377711631950.22699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-1573798466.4592791</v>
      </c>
      <c r="L3287" s="444">
        <f t="shared" ca="1" si="144"/>
        <v>-379285430416.68628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-379285430416.68628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-1580355960.0695262</v>
      </c>
      <c r="L3288" s="444">
        <f t="shared" ca="1" si="144"/>
        <v>-380865786376.7558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-380865786376.7558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-1586940776.5698159</v>
      </c>
      <c r="L3289" s="444">
        <f t="shared" ca="1" si="144"/>
        <v>-382452727153.32562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-382452727153.32562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-1593553029.8055234</v>
      </c>
      <c r="L3290" s="444">
        <f t="shared" ca="1" si="144"/>
        <v>-384046280183.13116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-384046280183.13116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-1600192834.0963798</v>
      </c>
      <c r="L3291" s="444">
        <f t="shared" ca="1" si="144"/>
        <v>-385646473017.22754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-385646473017.22754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-1606860304.2384481</v>
      </c>
      <c r="L3292" s="444">
        <f t="shared" ca="1" si="144"/>
        <v>-387253333321.466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-387253333321.466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-1613555555.5061083</v>
      </c>
      <c r="L3293" s="444">
        <f t="shared" ca="1" si="144"/>
        <v>-388866888876.97211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-388866888876.97211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-1620278703.6540504</v>
      </c>
      <c r="L3294" s="444">
        <f t="shared" ca="1" si="144"/>
        <v>-390487167580.62616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-390487167580.62616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-1627029864.9192758</v>
      </c>
      <c r="L3295" s="444">
        <f t="shared" ca="1" si="144"/>
        <v>-392114197445.54541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-392114197445.54541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-1633809156.0231059</v>
      </c>
      <c r="L3296" s="444">
        <f t="shared" ca="1" si="144"/>
        <v>-393748006601.56854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-393748006601.56854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-1640616694.1732023</v>
      </c>
      <c r="L3297" s="444">
        <f t="shared" ca="1" si="144"/>
        <v>-395388623295.74176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-395388623295.74176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-1647452597.0655906</v>
      </c>
      <c r="L3298" s="444">
        <f t="shared" ca="1" si="144"/>
        <v>-397036075892.80737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-397036075892.80737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-1654316982.8866973</v>
      </c>
      <c r="L3299" s="444">
        <f t="shared" ca="1" si="144"/>
        <v>-398690392875.69409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-398690392875.69409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-1661209970.315392</v>
      </c>
      <c r="L3300" s="444">
        <f t="shared" ca="1" si="144"/>
        <v>-400351602846.00946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-400351602846.00946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-1668131678.5250394</v>
      </c>
      <c r="L3301" s="444">
        <f t="shared" ca="1" si="144"/>
        <v>-402019734524.53448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-402019734524.53448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-1675082227.1855602</v>
      </c>
      <c r="L3302" s="444">
        <f t="shared" ca="1" si="144"/>
        <v>-403694816751.72003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-403694816751.72003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-1682061736.4655001</v>
      </c>
      <c r="L3303" s="444">
        <f t="shared" ca="1" si="144"/>
        <v>-405376878488.18555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-405376878488.18555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-1689070327.0341065</v>
      </c>
      <c r="L3304" s="444">
        <f t="shared" ca="1" si="144"/>
        <v>-407065948815.21967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-407065948815.21967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-1696108120.0634153</v>
      </c>
      <c r="L3305" s="444">
        <f t="shared" ca="1" si="144"/>
        <v>-408762056935.28308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-408762056935.28308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-1703175237.2303462</v>
      </c>
      <c r="L3306" s="444">
        <f t="shared" ca="1" si="144"/>
        <v>-410465232172.51343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-410465232172.51343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-1710271800.718806</v>
      </c>
      <c r="L3307" s="444">
        <f t="shared" ca="1" si="144"/>
        <v>-412175503973.23224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-412175503973.23224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-1717397933.221801</v>
      </c>
      <c r="L3308" s="444">
        <f t="shared" ca="1" si="144"/>
        <v>-413892901906.45404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-413892901906.45404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-1724553757.9435585</v>
      </c>
      <c r="L3309" s="444">
        <f t="shared" ca="1" si="144"/>
        <v>-415617455664.39758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-415617455664.39758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-1731739398.6016567</v>
      </c>
      <c r="L3310" s="444">
        <f t="shared" ca="1" si="144"/>
        <v>-417349195062.99927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-417349195062.99927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-1738954979.4291637</v>
      </c>
      <c r="L3311" s="444">
        <f t="shared" ca="1" si="144"/>
        <v>-419088150042.42841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-419088150042.42841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-1746200625.176785</v>
      </c>
      <c r="L3312" s="444">
        <f t="shared" ca="1" si="144"/>
        <v>-420834350667.60516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-420834350667.60516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-1753476461.1150215</v>
      </c>
      <c r="L3313" s="444">
        <f t="shared" ca="1" si="144"/>
        <v>-422587827128.72021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-422587827128.72021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-1760782613.0363343</v>
      </c>
      <c r="L3314" s="444">
        <f t="shared" ca="1" si="144"/>
        <v>-424348609741.75653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-424348609741.75653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-1768119207.2573187</v>
      </c>
      <c r="L3315" s="444">
        <f t="shared" ca="1" si="144"/>
        <v>-426116728949.01385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-426116728949.01385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-1775486370.6208911</v>
      </c>
      <c r="L3316" s="444">
        <f t="shared" ca="1" si="144"/>
        <v>-427892215319.63477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-427892215319.63477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-1782884230.4984782</v>
      </c>
      <c r="L3317" s="444">
        <f t="shared" ca="1" si="144"/>
        <v>-429675099550.13324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-429675099550.13324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-1790312914.7922218</v>
      </c>
      <c r="L3318" s="444">
        <f t="shared" ca="1" si="144"/>
        <v>-431465412464.92548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-431465412464.92548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-1797772551.9371893</v>
      </c>
      <c r="L3319" s="444">
        <f t="shared" ca="1" si="144"/>
        <v>-433263185016.86267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-433263185016.86267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-1805263270.9035945</v>
      </c>
      <c r="L3320" s="444">
        <f t="shared" ca="1" si="144"/>
        <v>-435068448287.76624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-435068448287.76624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-1812785201.1990259</v>
      </c>
      <c r="L3321" s="444">
        <f t="shared" ca="1" si="144"/>
        <v>-436881233488.96527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-436881233488.96527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-1820338472.8706884</v>
      </c>
      <c r="L3322" s="444">
        <f t="shared" ca="1" si="144"/>
        <v>-438701571961.83594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-438701571961.83594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-1827923216.5076499</v>
      </c>
      <c r="L3323" s="444">
        <f t="shared" ref="L3323:L3577" ca="1" si="149">I3323-J3323+K3323</f>
        <v>-440529495178.34357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-440529495178.34357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-1835539563.2430983</v>
      </c>
      <c r="L3324" s="444">
        <f t="shared" ca="1" si="149"/>
        <v>-442365034741.58667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-442365034741.58667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-1843187644.7566111</v>
      </c>
      <c r="L3325" s="444">
        <f t="shared" ca="1" si="149"/>
        <v>-444208222386.34326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-444208222386.34326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-1850867593.2764301</v>
      </c>
      <c r="L3326" s="444">
        <f t="shared" ca="1" si="149"/>
        <v>-446059089979.61969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-446059089979.61969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-1858579541.5817487</v>
      </c>
      <c r="L3327" s="444">
        <f t="shared" ca="1" si="149"/>
        <v>-447917669521.20142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-447917669521.20142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-1866323623.0050058</v>
      </c>
      <c r="L3328" s="444">
        <f t="shared" ca="1" si="149"/>
        <v>-449783993144.20642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-449783993144.20642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-1874099971.4341936</v>
      </c>
      <c r="L3329" s="444">
        <f t="shared" ca="1" si="149"/>
        <v>-451658093115.64063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-451658093115.64063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-1881908721.3151693</v>
      </c>
      <c r="L3330" s="444">
        <f t="shared" ca="1" si="149"/>
        <v>-453540001836.95581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-453540001836.95581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-1889750007.6539824</v>
      </c>
      <c r="L3331" s="444">
        <f t="shared" ca="1" si="149"/>
        <v>-455429751844.6098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-455429751844.6098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-1897623966.0192077</v>
      </c>
      <c r="L3332" s="444">
        <f t="shared" ca="1" si="149"/>
        <v>-457327375810.62903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-457327375810.62903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-1905530732.5442877</v>
      </c>
      <c r="L3333" s="444">
        <f t="shared" ca="1" si="149"/>
        <v>-459232906543.17334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-459232906543.17334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-1913470443.929889</v>
      </c>
      <c r="L3334" s="444">
        <f t="shared" ca="1" si="149"/>
        <v>-461146376987.10321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-461146376987.10321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-1921443237.4462631</v>
      </c>
      <c r="L3335" s="444">
        <f t="shared" ca="1" si="149"/>
        <v>-463067820224.5495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-463067820224.5495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-1929449250.9356229</v>
      </c>
      <c r="L3336" s="444">
        <f t="shared" ca="1" si="149"/>
        <v>-464997269475.48511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-464997269475.48511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-1937488622.8145211</v>
      </c>
      <c r="L3337" s="444">
        <f t="shared" ca="1" si="149"/>
        <v>-466934758098.29962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-466934758098.29962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-1945561492.0762484</v>
      </c>
      <c r="L3338" s="444">
        <f t="shared" ca="1" si="149"/>
        <v>-468880319590.37585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-468880319590.37585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-1953667998.2932329</v>
      </c>
      <c r="L3339" s="444">
        <f t="shared" ca="1" si="149"/>
        <v>-470833987588.66907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-470833987588.66907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-1961808281.6194544</v>
      </c>
      <c r="L3340" s="444">
        <f t="shared" ca="1" si="149"/>
        <v>-472795795870.28851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-472795795870.28851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-1969982482.7928691</v>
      </c>
      <c r="L3341" s="444">
        <f t="shared" ca="1" si="149"/>
        <v>-474765778353.08136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-474765778353.08136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-1978190743.1378391</v>
      </c>
      <c r="L3342" s="444">
        <f t="shared" ca="1" si="149"/>
        <v>-476743969096.21918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-476743969096.21918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-1986433204.56758</v>
      </c>
      <c r="L3343" s="444">
        <f t="shared" ca="1" si="149"/>
        <v>-478730402300.78674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-478730402300.78674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-1994710009.5866117</v>
      </c>
      <c r="L3344" s="444">
        <f t="shared" ca="1" si="149"/>
        <v>-480725112310.37335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-480725112310.37335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-2003021301.2932222</v>
      </c>
      <c r="L3345" s="444">
        <f t="shared" ca="1" si="149"/>
        <v>-482728133611.66656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-482728133611.66656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-2011367223.3819439</v>
      </c>
      <c r="L3346" s="444">
        <f t="shared" ca="1" si="149"/>
        <v>-484739500835.04852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-484739500835.04852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-2019747920.1460352</v>
      </c>
      <c r="L3347" s="444">
        <f t="shared" ca="1" si="149"/>
        <v>-486759248755.19458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-486759248755.19458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-2028163536.4799774</v>
      </c>
      <c r="L3348" s="444">
        <f t="shared" ca="1" si="149"/>
        <v>-488787412291.67456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-488787412291.67456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-2036614217.8819773</v>
      </c>
      <c r="L3349" s="444">
        <f t="shared" ca="1" si="149"/>
        <v>-490824026509.55652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-490824026509.55652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-2045100110.4564855</v>
      </c>
      <c r="L3350" s="444">
        <f t="shared" ca="1" si="149"/>
        <v>-492869126620.013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-492869126620.013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-2053621360.9167206</v>
      </c>
      <c r="L3351" s="444">
        <f t="shared" ca="1" si="149"/>
        <v>-494922747980.92975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-494922747980.92975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-2062178116.5872076</v>
      </c>
      <c r="L3352" s="444">
        <f t="shared" ca="1" si="149"/>
        <v>-496984926097.51697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-496984926097.51697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-2070770525.4063206</v>
      </c>
      <c r="L3353" s="444">
        <f t="shared" ca="1" si="149"/>
        <v>-499055696622.92328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-499055696622.92328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-2079398735.9288466</v>
      </c>
      <c r="L3354" s="444">
        <f t="shared" ca="1" si="149"/>
        <v>-501135095358.85211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-501135095358.85211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-2088062897.3285503</v>
      </c>
      <c r="L3355" s="444">
        <f t="shared" ca="1" si="149"/>
        <v>-503223158256.18066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-503223158256.18066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-2096763159.4007525</v>
      </c>
      <c r="L3356" s="444">
        <f t="shared" ca="1" si="149"/>
        <v>-505319921415.58142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-505319921415.58142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-2105499672.5649226</v>
      </c>
      <c r="L3357" s="444">
        <f t="shared" ca="1" si="149"/>
        <v>-507425421088.14636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-507425421088.14636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-2114272587.8672764</v>
      </c>
      <c r="L3358" s="444">
        <f t="shared" ca="1" si="149"/>
        <v>-509539693676.01361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-509539693676.01361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-2123082056.9833903</v>
      </c>
      <c r="L3359" s="444">
        <f t="shared" ca="1" si="149"/>
        <v>-511662775732.99701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-511662775732.99701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-2131928232.2208209</v>
      </c>
      <c r="L3360" s="444">
        <f t="shared" ca="1" si="149"/>
        <v>-513794703965.21783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-513794703965.21783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-2140811266.5217412</v>
      </c>
      <c r="L3361" s="444">
        <f t="shared" ca="1" si="149"/>
        <v>-515935515231.73956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-515935515231.73956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-2149731313.4655814</v>
      </c>
      <c r="L3362" s="444">
        <f t="shared" ca="1" si="149"/>
        <v>-518085246545.20514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-518085246545.20514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-2158688527.2716885</v>
      </c>
      <c r="L3363" s="444">
        <f t="shared" ca="1" si="149"/>
        <v>-520243935072.47681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-520243935072.47681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-2167683062.8019862</v>
      </c>
      <c r="L3364" s="444">
        <f t="shared" ca="1" si="149"/>
        <v>-522411618135.27881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-522411618135.27881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-2176715075.5636621</v>
      </c>
      <c r="L3365" s="444">
        <f t="shared" ca="1" si="149"/>
        <v>-524588333210.84247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-524588333210.84247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-2185784721.711844</v>
      </c>
      <c r="L3366" s="444">
        <f t="shared" ca="1" si="149"/>
        <v>-526774117932.55432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-526774117932.55432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-2194892158.0523095</v>
      </c>
      <c r="L3367" s="444">
        <f t="shared" ca="1" si="149"/>
        <v>-528969010090.60663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-528969010090.60663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-2204037542.0441942</v>
      </c>
      <c r="L3368" s="444">
        <f t="shared" ca="1" si="149"/>
        <v>-531173047632.65082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-531173047632.65082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-2213221031.8027115</v>
      </c>
      <c r="L3369" s="444">
        <f t="shared" ca="1" si="149"/>
        <v>-533386268664.45355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-533386268664.45355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-2222442786.1018896</v>
      </c>
      <c r="L3370" s="444">
        <f t="shared" ca="1" si="149"/>
        <v>-535608711450.55542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-535608711450.55542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-2231702964.3773141</v>
      </c>
      <c r="L3371" s="444">
        <f t="shared" ca="1" si="149"/>
        <v>-537840414414.93274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-537840414414.93274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-2241001726.7288866</v>
      </c>
      <c r="L3372" s="444">
        <f t="shared" ca="1" si="149"/>
        <v>-540081416141.66162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-540081416141.66162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-2250339233.9235902</v>
      </c>
      <c r="L3373" s="444">
        <f t="shared" ca="1" si="149"/>
        <v>-542331755375.58521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-542331755375.58521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-2259715647.3982716</v>
      </c>
      <c r="L3374" s="444">
        <f t="shared" ca="1" si="149"/>
        <v>-544591471022.98346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-544591471022.98346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-2269131129.2624311</v>
      </c>
      <c r="L3375" s="444">
        <f t="shared" ca="1" si="149"/>
        <v>-546860602152.24591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-546860602152.24591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-2278585842.3010244</v>
      </c>
      <c r="L3376" s="444">
        <f t="shared" ca="1" si="149"/>
        <v>-549139187994.54694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-549139187994.54694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-2288079949.9772787</v>
      </c>
      <c r="L3377" s="444">
        <f t="shared" ca="1" si="149"/>
        <v>-551427267944.52417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-551427267944.52417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-2297613616.4355173</v>
      </c>
      <c r="L3378" s="444">
        <f t="shared" ca="1" si="149"/>
        <v>-553724881560.95972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-553724881560.95972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-2307187006.5039988</v>
      </c>
      <c r="L3379" s="444">
        <f t="shared" ca="1" si="149"/>
        <v>-556032068567.46375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-556032068567.46375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-2316800285.6977654</v>
      </c>
      <c r="L3380" s="444">
        <f t="shared" ca="1" si="149"/>
        <v>-558348868853.1615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-558348868853.1615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-2326453620.2215061</v>
      </c>
      <c r="L3381" s="444">
        <f t="shared" ca="1" si="149"/>
        <v>-560675322473.38306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-560675322473.38306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-2336147176.9724293</v>
      </c>
      <c r="L3382" s="444">
        <f t="shared" ca="1" si="149"/>
        <v>-563011469650.35547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-563011469650.35547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-2345881123.5431476</v>
      </c>
      <c r="L3383" s="444">
        <f t="shared" ca="1" si="149"/>
        <v>-565357350773.89856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-565357350773.89856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-2355655628.2245774</v>
      </c>
      <c r="L3384" s="444">
        <f t="shared" ca="1" si="149"/>
        <v>-567713006402.12317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-567713006402.12317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-2365470860.0088463</v>
      </c>
      <c r="L3385" s="444">
        <f t="shared" ca="1" si="149"/>
        <v>-570078477262.13196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-570078477262.13196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-2375326988.5922165</v>
      </c>
      <c r="L3386" s="444">
        <f t="shared" ca="1" si="149"/>
        <v>-572453804250.72412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-572453804250.72412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-2385224184.3780169</v>
      </c>
      <c r="L3387" s="444">
        <f t="shared" ca="1" si="149"/>
        <v>-574839028435.10217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-574839028435.10217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-2395162618.4795923</v>
      </c>
      <c r="L3388" s="444">
        <f t="shared" ca="1" si="149"/>
        <v>-577234191053.58179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-577234191053.58179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-2405142462.7232575</v>
      </c>
      <c r="L3389" s="444">
        <f t="shared" ca="1" si="149"/>
        <v>-579639333516.30505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-579639333516.30505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-2415163889.6512709</v>
      </c>
      <c r="L3390" s="444">
        <f t="shared" ca="1" si="149"/>
        <v>-582054497405.9563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-582054497405.9563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-2425227072.5248179</v>
      </c>
      <c r="L3391" s="444">
        <f t="shared" ca="1" si="149"/>
        <v>-584479724478.48108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-584479724478.48108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-2435332185.3270044</v>
      </c>
      <c r="L3392" s="444">
        <f t="shared" ca="1" si="149"/>
        <v>-586915056663.80811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-586915056663.80811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-2445479402.7658672</v>
      </c>
      <c r="L3393" s="444">
        <f t="shared" ca="1" si="149"/>
        <v>-589360536066.57397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-589360536066.57397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-2455668900.2773914</v>
      </c>
      <c r="L3394" s="444">
        <f t="shared" ca="1" si="149"/>
        <v>-591816204966.85132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-591816204966.85132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-2465900854.0285473</v>
      </c>
      <c r="L3395" s="444">
        <f t="shared" ca="1" si="149"/>
        <v>-594282105820.87988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-594282105820.87988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-2476175440.9203329</v>
      </c>
      <c r="L3396" s="444">
        <f t="shared" ca="1" si="149"/>
        <v>-596758281261.80017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-596758281261.80017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-2486492838.5908341</v>
      </c>
      <c r="L3397" s="444">
        <f t="shared" ca="1" si="149"/>
        <v>-599244774100.39099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-599244774100.39099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-2496853225.4182959</v>
      </c>
      <c r="L3398" s="444">
        <f t="shared" ca="1" si="149"/>
        <v>-601741627325.80933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-601741627325.80933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-2507256780.5242057</v>
      </c>
      <c r="L3399" s="444">
        <f t="shared" ca="1" si="149"/>
        <v>-604248884106.3335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-604248884106.3335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-2517703683.7763896</v>
      </c>
      <c r="L3400" s="444">
        <f t="shared" ca="1" si="149"/>
        <v>-606766587790.10986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-606766587790.10986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-2528194115.7921243</v>
      </c>
      <c r="L3401" s="444">
        <f t="shared" ca="1" si="149"/>
        <v>-609294781905.90198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-609294781905.90198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-2538728257.9412584</v>
      </c>
      <c r="L3402" s="444">
        <f t="shared" ca="1" si="149"/>
        <v>-611833510163.84326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-611833510163.84326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-2549306292.3493471</v>
      </c>
      <c r="L3403" s="444">
        <f t="shared" ca="1" si="149"/>
        <v>-614382816456.19263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-614382816456.19263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-2559928401.9008026</v>
      </c>
      <c r="L3404" s="444">
        <f t="shared" ca="1" si="149"/>
        <v>-616942744858.09338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-616942744858.09338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-2570594770.2420559</v>
      </c>
      <c r="L3405" s="444">
        <f t="shared" ca="1" si="149"/>
        <v>-619513339628.33545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-619513339628.33545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-2581305581.7847309</v>
      </c>
      <c r="L3406" s="444">
        <f t="shared" ca="1" si="149"/>
        <v>-622094645210.12024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-622094645210.12024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-2592061021.7088342</v>
      </c>
      <c r="L3407" s="444">
        <f t="shared" ca="1" si="149"/>
        <v>-624686706231.8291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-624686706231.8291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-2602861275.9659548</v>
      </c>
      <c r="L3408" s="444">
        <f t="shared" ca="1" si="149"/>
        <v>-627289567507.79504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-627289567507.79504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-2613706531.2824793</v>
      </c>
      <c r="L3409" s="444">
        <f t="shared" ca="1" si="149"/>
        <v>-629903274039.07751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-629903274039.07751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-2624596975.1628227</v>
      </c>
      <c r="L3410" s="444">
        <f t="shared" ca="1" si="149"/>
        <v>-632527871014.24036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-632527871014.24036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-2635532795.8926682</v>
      </c>
      <c r="L3411" s="444">
        <f t="shared" ca="1" si="149"/>
        <v>-635163403810.13306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-635163403810.13306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-2646514182.5422211</v>
      </c>
      <c r="L3412" s="444">
        <f t="shared" ca="1" si="149"/>
        <v>-637809917992.67529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-637809917992.67529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-2657541324.9694805</v>
      </c>
      <c r="L3413" s="444">
        <f t="shared" ca="1" si="149"/>
        <v>-640467459317.64478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-640467459317.64478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-2668614413.8235197</v>
      </c>
      <c r="L3414" s="444">
        <f t="shared" ca="1" si="149"/>
        <v>-643136073731.46826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-643136073731.46826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-2679733640.5477843</v>
      </c>
      <c r="L3415" s="444">
        <f t="shared" ca="1" si="149"/>
        <v>-645815807372.01599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-645815807372.01599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-2690899197.3834</v>
      </c>
      <c r="L3416" s="444">
        <f t="shared" ca="1" si="149"/>
        <v>-648506706569.39941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-648506706569.39941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-2702111277.3724976</v>
      </c>
      <c r="L3417" s="444">
        <f t="shared" ca="1" si="149"/>
        <v>-651208817846.77197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-651208817846.77197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-2713370074.3615499</v>
      </c>
      <c r="L3418" s="444">
        <f t="shared" ca="1" si="149"/>
        <v>-653922187921.13354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-653922187921.13354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-2724675783.0047231</v>
      </c>
      <c r="L3419" s="444">
        <f t="shared" ca="1" si="149"/>
        <v>-656646863704.13831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-656646863704.13831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-2736028598.7672429</v>
      </c>
      <c r="L3420" s="444">
        <f t="shared" ca="1" si="149"/>
        <v>-659382892302.90552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-659382892302.90552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-2747428717.9287729</v>
      </c>
      <c r="L3421" s="444">
        <f t="shared" ca="1" si="149"/>
        <v>-662130321020.83435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-662130321020.83435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-2758876337.5868096</v>
      </c>
      <c r="L3422" s="444">
        <f t="shared" ca="1" si="149"/>
        <v>-664889197358.42114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-664889197358.42114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-2770371655.6600881</v>
      </c>
      <c r="L3423" s="444">
        <f t="shared" ca="1" si="149"/>
        <v>-667659569014.08118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-667659569014.08118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-2781914870.892005</v>
      </c>
      <c r="L3424" s="444">
        <f t="shared" ca="1" si="149"/>
        <v>-670441483884.97314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-670441483884.97314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-2793506182.8540549</v>
      </c>
      <c r="L3425" s="444">
        <f t="shared" ca="1" si="149"/>
        <v>-673234990067.82715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-673234990067.82715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-2805145791.9492798</v>
      </c>
      <c r="L3426" s="444">
        <f t="shared" ca="1" si="149"/>
        <v>-676040135859.77637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-676040135859.77637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-2816833899.4157348</v>
      </c>
      <c r="L3427" s="444">
        <f t="shared" ca="1" si="149"/>
        <v>-678856969759.19214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-678856969759.19214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-2828570707.329967</v>
      </c>
      <c r="L3428" s="444">
        <f t="shared" ca="1" si="149"/>
        <v>-681685540466.52209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-681685540466.52209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-2840356418.6105089</v>
      </c>
      <c r="L3429" s="444">
        <f t="shared" ca="1" si="149"/>
        <v>-684525896885.13257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-684525896885.13257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-2852191237.0213857</v>
      </c>
      <c r="L3430" s="444">
        <f t="shared" ca="1" si="149"/>
        <v>-687378088122.15393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-687378088122.15393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-2864075367.1756415</v>
      </c>
      <c r="L3431" s="444">
        <f t="shared" ca="1" si="149"/>
        <v>-690242163489.32959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-690242163489.32959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-2876009014.5388732</v>
      </c>
      <c r="L3432" s="444">
        <f t="shared" ca="1" si="149"/>
        <v>-693118172503.86841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-693118172503.86841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-2887992385.432785</v>
      </c>
      <c r="L3433" s="444">
        <f t="shared" ca="1" si="149"/>
        <v>-696006164889.30115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-696006164889.30115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-2900025687.0387549</v>
      </c>
      <c r="L3434" s="444">
        <f t="shared" ca="1" si="149"/>
        <v>-698906190576.33984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-698906190576.33984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-2912109127.4014158</v>
      </c>
      <c r="L3435" s="444">
        <f t="shared" ca="1" si="149"/>
        <v>-701818299703.74121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-701818299703.74121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-2924242915.4322548</v>
      </c>
      <c r="L3436" s="444">
        <f t="shared" ca="1" si="149"/>
        <v>-704742542619.17346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-704742542619.17346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-2936427260.9132228</v>
      </c>
      <c r="L3437" s="444">
        <f t="shared" ca="1" si="149"/>
        <v>-707678969880.08667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-707678969880.08667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-2948662374.500361</v>
      </c>
      <c r="L3438" s="444">
        <f t="shared" ca="1" si="149"/>
        <v>-710627632254.58704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-710627632254.58704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-2960948467.7274461</v>
      </c>
      <c r="L3439" s="444">
        <f t="shared" ca="1" si="149"/>
        <v>-713588580722.31445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-713588580722.31445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-2973285753.0096436</v>
      </c>
      <c r="L3440" s="444">
        <f t="shared" ca="1" si="149"/>
        <v>-716561866475.3241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-716561866475.3241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-2985674443.6471839</v>
      </c>
      <c r="L3441" s="444">
        <f t="shared" ca="1" si="149"/>
        <v>-719547540918.97131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-719547540918.97131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-2998114753.8290472</v>
      </c>
      <c r="L3442" s="444">
        <f t="shared" ca="1" si="149"/>
        <v>-722545655672.80042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-722545655672.80042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-3010606898.6366682</v>
      </c>
      <c r="L3443" s="444">
        <f t="shared" ca="1" si="149"/>
        <v>-725556262571.43713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-725556262571.43713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-3023151094.0476546</v>
      </c>
      <c r="L3444" s="444">
        <f t="shared" ca="1" si="149"/>
        <v>-728579413665.48474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-728579413665.48474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-3035747556.9395199</v>
      </c>
      <c r="L3445" s="444">
        <f t="shared" ca="1" si="149"/>
        <v>-731615161222.42432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-731615161222.42432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-3048396505.0934348</v>
      </c>
      <c r="L3446" s="444">
        <f t="shared" ca="1" si="149"/>
        <v>-734663557727.5177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-734663557727.5177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-3061098157.1979904</v>
      </c>
      <c r="L3447" s="444">
        <f t="shared" ca="1" si="149"/>
        <v>-737724655884.7157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-737724655884.7157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-3073852732.852982</v>
      </c>
      <c r="L3448" s="444">
        <f t="shared" ca="1" si="149"/>
        <v>-740798508617.56873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-740798508617.56873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-3086660452.5732031</v>
      </c>
      <c r="L3449" s="444">
        <f t="shared" ca="1" si="149"/>
        <v>-743885169070.14197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-743885169070.14197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-3099521537.7922583</v>
      </c>
      <c r="L3450" s="444">
        <f t="shared" ca="1" si="149"/>
        <v>-746984690607.9342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-746984690607.9342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-3112436210.8663926</v>
      </c>
      <c r="L3451" s="444">
        <f t="shared" ca="1" si="149"/>
        <v>-750097126818.80054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-750097126818.80054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-3125404695.0783358</v>
      </c>
      <c r="L3452" s="444">
        <f t="shared" ca="1" si="149"/>
        <v>-753222531513.87891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-753222531513.87891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-3138427214.6411619</v>
      </c>
      <c r="L3453" s="444">
        <f t="shared" ca="1" si="149"/>
        <v>-756360958728.52002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-756360958728.52002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-3151503994.7021666</v>
      </c>
      <c r="L3454" s="444">
        <f t="shared" ca="1" si="149"/>
        <v>-759512462723.22217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-759512462723.22217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-3164635261.3467588</v>
      </c>
      <c r="L3455" s="444">
        <f t="shared" ca="1" si="149"/>
        <v>-762677097984.56897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-762677097984.56897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-3177821241.6023707</v>
      </c>
      <c r="L3456" s="444">
        <f t="shared" ca="1" si="149"/>
        <v>-765854919226.17139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-765854919226.17139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-3191062163.4423809</v>
      </c>
      <c r="L3457" s="444">
        <f t="shared" ca="1" si="149"/>
        <v>-769045981389.61377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-769045981389.61377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-3204358255.7900572</v>
      </c>
      <c r="L3458" s="444">
        <f t="shared" ca="1" si="149"/>
        <v>-772250339645.40381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-772250339645.40381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-3217709748.5225158</v>
      </c>
      <c r="L3459" s="444">
        <f t="shared" ca="1" si="149"/>
        <v>-775468049393.92627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-775468049393.92627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-3231116872.4746928</v>
      </c>
      <c r="L3460" s="444">
        <f t="shared" ca="1" si="149"/>
        <v>-778699166266.401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-778699166266.401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-3244579859.4433374</v>
      </c>
      <c r="L3461" s="444">
        <f t="shared" ca="1" si="149"/>
        <v>-781943746125.84436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-781943746125.84436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-3258098942.1910181</v>
      </c>
      <c r="L3462" s="444">
        <f t="shared" ca="1" si="149"/>
        <v>-785201845068.0354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-785201845068.0354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-3271674354.4501476</v>
      </c>
      <c r="L3463" s="444">
        <f t="shared" ca="1" si="149"/>
        <v>-788473519422.4856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-788473519422.4856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-3285306330.9270234</v>
      </c>
      <c r="L3464" s="444">
        <f t="shared" ca="1" si="149"/>
        <v>-791758825753.4126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-791758825753.4126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-3298995107.3058858</v>
      </c>
      <c r="L3465" s="444">
        <f t="shared" ca="1" si="149"/>
        <v>-795057820860.71851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-795057820860.71851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-3312740920.2529936</v>
      </c>
      <c r="L3466" s="444">
        <f t="shared" ca="1" si="149"/>
        <v>-798370561780.97156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-798370561780.97156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-3326544007.4207149</v>
      </c>
      <c r="L3467" s="444">
        <f t="shared" ca="1" si="149"/>
        <v>-801697105788.39221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-801697105788.39221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-3340404607.4516344</v>
      </c>
      <c r="L3468" s="444">
        <f t="shared" ca="1" si="149"/>
        <v>-805037510395.84387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-805037510395.84387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-3354322959.9826827</v>
      </c>
      <c r="L3469" s="444">
        <f t="shared" ca="1" si="149"/>
        <v>-808391833355.82654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-808391833355.82654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-3368299305.6492772</v>
      </c>
      <c r="L3470" s="444">
        <f t="shared" ca="1" si="149"/>
        <v>-811760132661.47583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-811760132661.47583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-3382333886.0894828</v>
      </c>
      <c r="L3471" s="444">
        <f t="shared" ca="1" si="149"/>
        <v>-815142466547.56531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-815142466547.56531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-3396426943.9481888</v>
      </c>
      <c r="L3472" s="444">
        <f t="shared" ca="1" si="149"/>
        <v>-818538893491.51355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-818538893491.51355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-3410578722.8813066</v>
      </c>
      <c r="L3473" s="444">
        <f t="shared" ca="1" si="149"/>
        <v>-821949472214.3949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-821949472214.3949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-3424789467.5599785</v>
      </c>
      <c r="L3474" s="444">
        <f t="shared" ca="1" si="149"/>
        <v>-825374261681.95483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-825374261681.95483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-3439059423.6748118</v>
      </c>
      <c r="L3475" s="444">
        <f t="shared" ca="1" si="149"/>
        <v>-828813321105.62964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-828813321105.62964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-3453388837.9401236</v>
      </c>
      <c r="L3476" s="444">
        <f t="shared" ca="1" si="149"/>
        <v>-832266709943.5697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-832266709943.5697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-3467777958.098207</v>
      </c>
      <c r="L3477" s="444">
        <f t="shared" ca="1" si="149"/>
        <v>-835734487901.66797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-835734487901.66797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-3482227032.9236164</v>
      </c>
      <c r="L3478" s="444">
        <f t="shared" ca="1" si="149"/>
        <v>-839216714934.59155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-839216714934.59155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-3496736312.2274647</v>
      </c>
      <c r="L3479" s="444">
        <f t="shared" ca="1" si="149"/>
        <v>-842713451246.81897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-842713451246.81897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-3511306046.8617458</v>
      </c>
      <c r="L3480" s="444">
        <f t="shared" ca="1" si="149"/>
        <v>-846224757293.68066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-846224757293.68066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-3525936488.7236695</v>
      </c>
      <c r="L3481" s="444">
        <f t="shared" ca="1" si="149"/>
        <v>-849750693782.4043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-849750693782.4043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-3540627890.7600179</v>
      </c>
      <c r="L3482" s="444">
        <f t="shared" ca="1" si="149"/>
        <v>-853291321673.16431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-853291321673.16431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-3555380506.971518</v>
      </c>
      <c r="L3483" s="444">
        <f t="shared" ca="1" si="149"/>
        <v>-856846702180.13586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-856846702180.13586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-3570194592.417232</v>
      </c>
      <c r="L3484" s="444">
        <f t="shared" ca="1" si="149"/>
        <v>-860416896772.5531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-860416896772.5531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-3585070403.2189708</v>
      </c>
      <c r="L3485" s="444">
        <f t="shared" ca="1" si="149"/>
        <v>-864001967175.77209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-864001967175.77209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-3600008196.5657177</v>
      </c>
      <c r="L3486" s="444">
        <f t="shared" ca="1" si="149"/>
        <v>-867601975372.33777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-867601975372.33777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-3615008230.7180734</v>
      </c>
      <c r="L3487" s="444">
        <f t="shared" ca="1" si="149"/>
        <v>-871216983603.05579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-871216983603.05579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-3630070765.012733</v>
      </c>
      <c r="L3488" s="444">
        <f t="shared" ca="1" si="149"/>
        <v>-874847054368.06848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-874847054368.06848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-3645196059.8669515</v>
      </c>
      <c r="L3489" s="444">
        <f t="shared" ca="1" si="149"/>
        <v>-878492250427.93542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-878492250427.93542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-3660384376.7830648</v>
      </c>
      <c r="L3490" s="444">
        <f t="shared" ca="1" si="149"/>
        <v>-882152634804.71851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-882152634804.71851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-3675635978.3529935</v>
      </c>
      <c r="L3491" s="444">
        <f t="shared" ca="1" si="149"/>
        <v>-885828270783.07153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-885828270783.07153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-3690951128.2627978</v>
      </c>
      <c r="L3492" s="444">
        <f t="shared" ca="1" si="149"/>
        <v>-889519221911.33435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-889519221911.33435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-3706330091.297226</v>
      </c>
      <c r="L3493" s="444">
        <f t="shared" ca="1" si="149"/>
        <v>-893225552002.63159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-893225552002.63159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-3721773133.3442988</v>
      </c>
      <c r="L3494" s="444">
        <f t="shared" ca="1" si="149"/>
        <v>-896947325135.97583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-896947325135.97583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-3737280521.3998985</v>
      </c>
      <c r="L3495" s="444">
        <f t="shared" ca="1" si="149"/>
        <v>-900684605657.37573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-900684605657.37573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-3752852523.5723987</v>
      </c>
      <c r="L3496" s="444">
        <f t="shared" ca="1" si="149"/>
        <v>-904437458180.94812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-904437458180.94812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-3768489409.0872841</v>
      </c>
      <c r="L3497" s="444">
        <f t="shared" ca="1" si="149"/>
        <v>-908205947590.0354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-908205947590.0354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-3784191448.2918143</v>
      </c>
      <c r="L3498" s="444">
        <f t="shared" ca="1" si="149"/>
        <v>-911990139038.32727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-911990139038.32727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-3799958912.6596971</v>
      </c>
      <c r="L3499" s="444">
        <f t="shared" ca="1" si="149"/>
        <v>-915790097950.98694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-915790097950.98694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-3815792074.7957788</v>
      </c>
      <c r="L3500" s="444">
        <f t="shared" ca="1" si="149"/>
        <v>-919605890025.78271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-919605890025.78271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-3831691208.4407611</v>
      </c>
      <c r="L3501" s="444">
        <f t="shared" ca="1" si="149"/>
        <v>-923437581234.22351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-923437581234.22351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-3847656588.4759312</v>
      </c>
      <c r="L3502" s="444">
        <f t="shared" ca="1" si="149"/>
        <v>-927285237822.69946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-927285237822.69946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-3863688490.9279141</v>
      </c>
      <c r="L3503" s="444">
        <f t="shared" ca="1" si="149"/>
        <v>-931148926313.62732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-931148926313.62732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-3879787192.9734464</v>
      </c>
      <c r="L3504" s="444">
        <f t="shared" ca="1" si="149"/>
        <v>-935028713506.60071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-935028713506.60071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-3895952972.9441695</v>
      </c>
      <c r="L3505" s="444">
        <f t="shared" ca="1" si="149"/>
        <v>-938924666479.54492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-938924666479.54492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-3912186110.3314371</v>
      </c>
      <c r="L3506" s="444">
        <f t="shared" ca="1" si="149"/>
        <v>-942836852589.87634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-942836852589.87634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-3928486885.791152</v>
      </c>
      <c r="L3507" s="444">
        <f t="shared" ca="1" si="149"/>
        <v>-946765339475.66748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-946765339475.66748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-3944855581.1486144</v>
      </c>
      <c r="L3508" s="444">
        <f t="shared" ca="1" si="149"/>
        <v>-950710195056.81604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-950710195056.81604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-3961292479.4033999</v>
      </c>
      <c r="L3509" s="444">
        <f t="shared" ca="1" si="149"/>
        <v>-954671487536.21948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-954671487536.21948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-3977797864.7342477</v>
      </c>
      <c r="L3510" s="444">
        <f t="shared" ca="1" si="149"/>
        <v>-958649285400.95374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-958649285400.95374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-3994372022.503974</v>
      </c>
      <c r="L3511" s="444">
        <f t="shared" ca="1" si="149"/>
        <v>-962643657423.45776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-962643657423.45776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-4011015239.2644067</v>
      </c>
      <c r="L3512" s="444">
        <f t="shared" ca="1" si="149"/>
        <v>-966654672662.72217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-966654672662.72217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-4027727802.7613425</v>
      </c>
      <c r="L3513" s="444">
        <f t="shared" ca="1" si="149"/>
        <v>-970682400465.48352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-970682400465.48352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-4044510001.9395146</v>
      </c>
      <c r="L3514" s="444">
        <f t="shared" ca="1" si="149"/>
        <v>-974726910467.4231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-974726910467.4231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-4061362126.9475961</v>
      </c>
      <c r="L3515" s="444">
        <f t="shared" ca="1" si="149"/>
        <v>-978788272594.37073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-978788272594.37073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-4078284469.1432114</v>
      </c>
      <c r="L3516" s="444">
        <f t="shared" ca="1" si="149"/>
        <v>-982866557063.51392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-982866557063.51392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-4095277321.0979748</v>
      </c>
      <c r="L3517" s="444">
        <f t="shared" ca="1" si="149"/>
        <v>-986961834384.61194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-986961834384.61194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-4112340976.6025496</v>
      </c>
      <c r="L3518" s="444">
        <f t="shared" ca="1" si="149"/>
        <v>-991074175361.21448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-991074175361.21448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-4129475730.6717262</v>
      </c>
      <c r="L3519" s="444">
        <f t="shared" ca="1" si="149"/>
        <v>-995203651091.88623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-995203651091.88623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-4146681879.5495257</v>
      </c>
      <c r="L3520" s="444">
        <f t="shared" ca="1" si="149"/>
        <v>-999350332971.43579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-999350332971.43579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-4163959720.7143159</v>
      </c>
      <c r="L3521" s="444">
        <f t="shared" ca="1" si="149"/>
        <v>-1003514292692.1501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-1003514292692.1501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-4181309552.8839588</v>
      </c>
      <c r="L3522" s="444">
        <f t="shared" ca="1" si="149"/>
        <v>-1007695602245.0341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-1007695602245.0341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-4198731676.0209751</v>
      </c>
      <c r="L3523" s="444">
        <f t="shared" ca="1" si="149"/>
        <v>-1011894333921.0551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-1011894333921.0551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-4216226391.3377299</v>
      </c>
      <c r="L3524" s="444">
        <f t="shared" ca="1" si="149"/>
        <v>-1016110560312.3928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-1016110560312.3928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-4233794001.3016372</v>
      </c>
      <c r="L3525" s="444">
        <f t="shared" ca="1" si="149"/>
        <v>-1020344354313.6945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-1020344354313.6945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-4251434809.6403937</v>
      </c>
      <c r="L3526" s="444">
        <f t="shared" ca="1" si="149"/>
        <v>-1024595789123.3348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-1024595789123.3348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-4269149121.3472285</v>
      </c>
      <c r="L3527" s="444">
        <f t="shared" ca="1" si="149"/>
        <v>-1028864938244.682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-1028864938244.682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-4286937242.6861749</v>
      </c>
      <c r="L3528" s="444">
        <f t="shared" ca="1" si="149"/>
        <v>-1033151875487.3682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-1033151875487.3682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-4304799481.1973677</v>
      </c>
      <c r="L3529" s="444">
        <f t="shared" ca="1" si="149"/>
        <v>-1037456674968.5656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-1037456674968.5656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-4322736145.7023563</v>
      </c>
      <c r="L3530" s="444">
        <f t="shared" ca="1" si="149"/>
        <v>-1041779411114.2679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-1041779411114.2679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-4340747546.3094492</v>
      </c>
      <c r="L3531" s="444">
        <f t="shared" ca="1" si="149"/>
        <v>-1046120158660.5774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-1046120158660.5774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-4358833994.4190722</v>
      </c>
      <c r="L3532" s="444">
        <f t="shared" ca="1" si="149"/>
        <v>-1050478992654.9965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-1050478992654.9965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-4376995802.7291517</v>
      </c>
      <c r="L3533" s="444">
        <f t="shared" ca="1" si="149"/>
        <v>-1054855988457.7256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-1054855988457.7256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-4395233285.2405224</v>
      </c>
      <c r="L3534" s="444">
        <f t="shared" ca="1" si="149"/>
        <v>-1059251221742.9661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-1059251221742.9661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-4413546757.2623587</v>
      </c>
      <c r="L3535" s="444">
        <f t="shared" ca="1" si="149"/>
        <v>-1063664768500.2284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-1063664768500.2284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-4431936535.4176188</v>
      </c>
      <c r="L3536" s="444">
        <f t="shared" ca="1" si="149"/>
        <v>-1068096705035.646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-1068096705035.646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-4450402937.6485252</v>
      </c>
      <c r="L3537" s="444">
        <f t="shared" ca="1" si="149"/>
        <v>-1072547107973.2946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-1072547107973.2946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-4468946283.2220612</v>
      </c>
      <c r="L3538" s="444">
        <f t="shared" ca="1" si="149"/>
        <v>-1077016054256.5166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-1077016054256.5166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-4487566892.7354851</v>
      </c>
      <c r="L3539" s="444">
        <f t="shared" ca="1" si="149"/>
        <v>-1081503621149.2521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-1081503621149.2521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-4506265088.1218834</v>
      </c>
      <c r="L3540" s="444">
        <f t="shared" ca="1" si="149"/>
        <v>-1086009886237.3739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-1086009886237.3739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-4525041192.6557245</v>
      </c>
      <c r="L3541" s="444">
        <f t="shared" ca="1" si="149"/>
        <v>-1090534927430.0297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-1090534927430.0297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-4543895530.958456</v>
      </c>
      <c r="L3542" s="444">
        <f t="shared" ca="1" si="149"/>
        <v>-1095078822960.9882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-1095078822960.9882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-4562828429.004117</v>
      </c>
      <c r="L3543" s="444">
        <f t="shared" ca="1" si="149"/>
        <v>-1099641651389.9922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-1099641651389.9922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-4581840214.1249676</v>
      </c>
      <c r="L3544" s="444">
        <f t="shared" ca="1" si="149"/>
        <v>-1104223491604.1172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-1104223491604.1172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-4600931215.0171547</v>
      </c>
      <c r="L3545" s="444">
        <f t="shared" ca="1" si="149"/>
        <v>-1108824422819.1343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-1108824422819.1343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-4620101761.7463932</v>
      </c>
      <c r="L3546" s="444">
        <f t="shared" ca="1" si="149"/>
        <v>-1113444524580.8806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-1113444524580.8806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-4639352185.7536688</v>
      </c>
      <c r="L3547" s="444">
        <f t="shared" ca="1" si="149"/>
        <v>-1118083876766.6343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-1118083876766.6343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-4658682819.8609762</v>
      </c>
      <c r="L3548" s="444">
        <f t="shared" ca="1" si="149"/>
        <v>-1122742559586.4954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-1122742559586.4954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-4678093998.2770643</v>
      </c>
      <c r="L3549" s="444">
        <f t="shared" ca="1" si="149"/>
        <v>-1127420653584.7725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-1127420653584.7725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-4697586056.6032181</v>
      </c>
      <c r="L3550" s="444">
        <f t="shared" ca="1" si="149"/>
        <v>-1132118239641.3757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-1132118239641.3757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-4717159331.8390656</v>
      </c>
      <c r="L3551" s="444">
        <f t="shared" ca="1" si="149"/>
        <v>-1136835398973.2148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-1136835398973.2148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-4736814162.3883953</v>
      </c>
      <c r="L3552" s="444">
        <f t="shared" ca="1" si="149"/>
        <v>-1141572213135.6033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-1141572213135.6033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-4756550888.0650139</v>
      </c>
      <c r="L3553" s="444">
        <f t="shared" ca="1" si="149"/>
        <v>-1146328764023.6682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-1146328764023.6682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-4776369850.0986176</v>
      </c>
      <c r="L3554" s="444">
        <f t="shared" ca="1" si="149"/>
        <v>-1151105133873.7668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-1151105133873.7668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-4796271391.1406956</v>
      </c>
      <c r="L3555" s="444">
        <f t="shared" ca="1" si="149"/>
        <v>-1155901405264.9075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-1155901405264.9075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-4816255855.2704477</v>
      </c>
      <c r="L3556" s="444">
        <f t="shared" ca="1" si="149"/>
        <v>-1160717661120.178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-1160717661120.178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-4836323588.000742</v>
      </c>
      <c r="L3557" s="444">
        <f t="shared" ca="1" si="149"/>
        <v>-1165553984708.1787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-1165553984708.1787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-4856474936.2840776</v>
      </c>
      <c r="L3558" s="444">
        <f t="shared" ca="1" si="149"/>
        <v>-1170410459644.4629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-1170410459644.4629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-4876710248.5185957</v>
      </c>
      <c r="L3559" s="444">
        <f t="shared" ca="1" si="149"/>
        <v>-1175287169892.9814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-1175287169892.9814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-4897029874.5540895</v>
      </c>
      <c r="L3560" s="444">
        <f t="shared" ca="1" si="149"/>
        <v>-1180184199767.5356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-1180184199767.5356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-4917434165.6980648</v>
      </c>
      <c r="L3561" s="444">
        <f t="shared" ca="1" si="149"/>
        <v>-1185101633933.2336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-1185101633933.2336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-4937923474.7218065</v>
      </c>
      <c r="L3562" s="444">
        <f t="shared" ca="1" si="149"/>
        <v>-1190039557407.9556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-1190039557407.9556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-4958498155.8664818</v>
      </c>
      <c r="L3563" s="444">
        <f t="shared" ca="1" si="149"/>
        <v>-1194998055563.822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-1194998055563.822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-4979158564.8492584</v>
      </c>
      <c r="L3564" s="444">
        <f t="shared" ca="1" si="149"/>
        <v>-1199977214128.6714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-1199977214128.6714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-4999905058.8694639</v>
      </c>
      <c r="L3565" s="444">
        <f t="shared" ca="1" si="149"/>
        <v>-1204977119187.5408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-1204977119187.5408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-5020737996.6147528</v>
      </c>
      <c r="L3566" s="444">
        <f t="shared" ca="1" si="149"/>
        <v>-1209997857184.1555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-1209997857184.1555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-5041657738.2673149</v>
      </c>
      <c r="L3567" s="444">
        <f t="shared" ca="1" si="149"/>
        <v>-1215039514922.4229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-1215039514922.4229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-5062664645.5100956</v>
      </c>
      <c r="L3568" s="444">
        <f t="shared" ca="1" si="149"/>
        <v>-1220102179567.9329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-1220102179567.9329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-5083759081.5330534</v>
      </c>
      <c r="L3569" s="444">
        <f t="shared" ca="1" si="149"/>
        <v>-1225185938649.4658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-1225185938649.4658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-5104941411.0394411</v>
      </c>
      <c r="L3570" s="444">
        <f t="shared" ca="1" si="149"/>
        <v>-1230290880060.5054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-1230290880060.5054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-5126212000.2521057</v>
      </c>
      <c r="L3571" s="444">
        <f t="shared" ca="1" si="149"/>
        <v>-1235417092060.7576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-1235417092060.7576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-5147571216.9198227</v>
      </c>
      <c r="L3572" s="444">
        <f t="shared" ca="1" si="149"/>
        <v>-1240564663277.6775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-1240564663277.6775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-5169019430.3236561</v>
      </c>
      <c r="L3573" s="444">
        <f t="shared" ca="1" si="149"/>
        <v>-1245733682708.0012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-1245733682708.0012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-5190557011.2833385</v>
      </c>
      <c r="L3574" s="444">
        <f t="shared" ca="1" si="149"/>
        <v>-1250924239719.2847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-1250924239719.2847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-5212184332.1636858</v>
      </c>
      <c r="L3575" s="444">
        <f t="shared" ca="1" si="149"/>
        <v>-1256136424051.4482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-1256136424051.4482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-5233901766.8810339</v>
      </c>
      <c r="L3576" s="444">
        <f t="shared" ca="1" si="149"/>
        <v>-1261370325818.3293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-1261370325818.3293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-5255709690.9097052</v>
      </c>
      <c r="L3577" s="444">
        <f t="shared" ca="1" si="149"/>
        <v>-1266626035509.239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-1266626035509.239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-5277608481.288496</v>
      </c>
      <c r="L3578" s="444">
        <f t="shared" ref="L3578:L3832" ca="1" si="154">I3578-J3578+K3578</f>
        <v>-1271903643990.5276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-1271903643990.5276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-5299598516.6271982</v>
      </c>
      <c r="L3579" s="444">
        <f t="shared" ca="1" si="154"/>
        <v>-1277203242507.1548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-1277203242507.1548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-5321680177.1131449</v>
      </c>
      <c r="L3580" s="444">
        <f t="shared" ca="1" si="154"/>
        <v>-1282524922684.2678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-1282524922684.2678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-5343853844.5177822</v>
      </c>
      <c r="L3581" s="444">
        <f t="shared" ca="1" si="154"/>
        <v>-1287868776528.7856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-1287868776528.7856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-5366119902.2032738</v>
      </c>
      <c r="L3582" s="444">
        <f t="shared" ca="1" si="154"/>
        <v>-1293234896430.989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-1293234896430.989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-5388478735.1291208</v>
      </c>
      <c r="L3583" s="444">
        <f t="shared" ca="1" si="154"/>
        <v>-1298623375166.1182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-1298623375166.1182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-5410930729.8588257</v>
      </c>
      <c r="L3584" s="444">
        <f t="shared" ca="1" si="154"/>
        <v>-1304034305895.9771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-1304034305895.9771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-5433476274.5665712</v>
      </c>
      <c r="L3585" s="444">
        <f t="shared" ca="1" si="154"/>
        <v>-1309467782170.5437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-1309467782170.5437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-5456115759.043932</v>
      </c>
      <c r="L3586" s="444">
        <f t="shared" ca="1" si="154"/>
        <v>-1314923897929.5876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-1314923897929.5876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-5478849574.7066154</v>
      </c>
      <c r="L3587" s="444">
        <f t="shared" ca="1" si="154"/>
        <v>-1320402747504.2942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-1320402747504.2942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-5501678114.6012259</v>
      </c>
      <c r="L3588" s="444">
        <f t="shared" ca="1" si="154"/>
        <v>-1325904425618.8955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-1325904425618.8955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-5524601773.4120646</v>
      </c>
      <c r="L3589" s="444">
        <f t="shared" ca="1" si="154"/>
        <v>-1331429027392.3076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-1331429027392.3076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-5547620947.467948</v>
      </c>
      <c r="L3590" s="444">
        <f t="shared" ca="1" si="154"/>
        <v>-1336976648339.7756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-1336976648339.7756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-5570736034.7490654</v>
      </c>
      <c r="L3591" s="444">
        <f t="shared" ca="1" si="154"/>
        <v>-1342547384374.5247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-1342547384374.5247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-5593947434.8938522</v>
      </c>
      <c r="L3592" s="444">
        <f t="shared" ca="1" si="154"/>
        <v>-1348141331809.4185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-1348141331809.4185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-5617255549.2059097</v>
      </c>
      <c r="L3593" s="444">
        <f t="shared" ca="1" si="154"/>
        <v>-1353758587358.6243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-1353758587358.6243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-5640660780.6609344</v>
      </c>
      <c r="L3594" s="444">
        <f t="shared" ca="1" si="154"/>
        <v>-1359399248139.2852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-1359399248139.2852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-5664163533.9136877</v>
      </c>
      <c r="L3595" s="444">
        <f t="shared" ca="1" si="154"/>
        <v>-1365063411673.1987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-1365063411673.1987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-5687764215.3049946</v>
      </c>
      <c r="L3596" s="444">
        <f t="shared" ca="1" si="154"/>
        <v>-1370751175888.5037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-1370751175888.5037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-5711463232.8687649</v>
      </c>
      <c r="L3597" s="444">
        <f t="shared" ca="1" si="154"/>
        <v>-1376462639121.3723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-1376462639121.3723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-5735260996.3390512</v>
      </c>
      <c r="L3598" s="444">
        <f t="shared" ca="1" si="154"/>
        <v>-1382197900117.7114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-1382197900117.7114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-5759157917.1571312</v>
      </c>
      <c r="L3599" s="444">
        <f t="shared" ca="1" si="154"/>
        <v>-1387957058034.8687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-1387957058034.8687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-5783154408.4786196</v>
      </c>
      <c r="L3600" s="444">
        <f t="shared" ca="1" si="154"/>
        <v>-1393740212443.3472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-1393740212443.3472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-5807250885.1806135</v>
      </c>
      <c r="L3601" s="444">
        <f t="shared" ca="1" si="154"/>
        <v>-1399547463328.5278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-1399547463328.5278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-5831447763.868866</v>
      </c>
      <c r="L3602" s="444">
        <f t="shared" ca="1" si="154"/>
        <v>-1405378911092.3967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-1405378911092.3967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-5855745462.8849859</v>
      </c>
      <c r="L3603" s="444">
        <f t="shared" ca="1" si="154"/>
        <v>-1411234656555.2817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-1411234656555.2817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-5880144402.313674</v>
      </c>
      <c r="L3604" s="444">
        <f t="shared" ca="1" si="154"/>
        <v>-1417114800957.5955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-1417114800957.5955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-5904645003.9899807</v>
      </c>
      <c r="L3605" s="444">
        <f t="shared" ca="1" si="154"/>
        <v>-1423019445961.5854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-1423019445961.5854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-5929247691.5066061</v>
      </c>
      <c r="L3606" s="444">
        <f t="shared" ca="1" si="154"/>
        <v>-1428948693653.092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-1428948693653.092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-5953952890.2212172</v>
      </c>
      <c r="L3607" s="444">
        <f t="shared" ca="1" si="154"/>
        <v>-1434902646543.3132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-1434902646543.3132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-5978761027.2638054</v>
      </c>
      <c r="L3608" s="444">
        <f t="shared" ca="1" si="154"/>
        <v>-1440881407570.5771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-1440881407570.5771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-6003672531.5440712</v>
      </c>
      <c r="L3609" s="444">
        <f t="shared" ca="1" si="154"/>
        <v>-1446885080102.1213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-1446885080102.1213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-6028687833.7588387</v>
      </c>
      <c r="L3610" s="444">
        <f t="shared" ca="1" si="154"/>
        <v>-1452913767935.8801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-1452913767935.8801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-6053807366.3995008</v>
      </c>
      <c r="L3611" s="444">
        <f t="shared" ca="1" si="154"/>
        <v>-1458967575302.2795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-1458967575302.2795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-6079031563.7594976</v>
      </c>
      <c r="L3612" s="444">
        <f t="shared" ca="1" si="154"/>
        <v>-1465046606866.0391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-1465046606866.0391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-6104360861.9418297</v>
      </c>
      <c r="L3613" s="444">
        <f t="shared" ca="1" si="154"/>
        <v>-1471150967727.981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-1471150967727.981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-6129795698.8665876</v>
      </c>
      <c r="L3614" s="444">
        <f t="shared" ca="1" si="154"/>
        <v>-1477280763426.8477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-1477280763426.8477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-6155336514.278532</v>
      </c>
      <c r="L3615" s="444">
        <f t="shared" ca="1" si="154"/>
        <v>-1483436099941.1262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-1483436099941.1262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-6180983749.7546921</v>
      </c>
      <c r="L3616" s="444">
        <f t="shared" ca="1" si="154"/>
        <v>-1489617083690.8809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-1489617083690.8809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-6206737848.7120037</v>
      </c>
      <c r="L3617" s="444">
        <f t="shared" ca="1" si="154"/>
        <v>-1495823821539.5928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-1495823821539.5928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-6232599256.4149694</v>
      </c>
      <c r="L3618" s="444">
        <f t="shared" ca="1" si="154"/>
        <v>-1502056420796.0078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-1502056420796.0078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-6258568419.983366</v>
      </c>
      <c r="L3619" s="444">
        <f t="shared" ca="1" si="154"/>
        <v>-1508314989215.9912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-1508314989215.9912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-6284645788.3999634</v>
      </c>
      <c r="L3620" s="444">
        <f t="shared" ca="1" si="154"/>
        <v>-1514599635004.3911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-1514599635004.3911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-6310831812.5182962</v>
      </c>
      <c r="L3621" s="444">
        <f t="shared" ca="1" si="154"/>
        <v>-1520910466816.9094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-1520910466816.9094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-6337126945.0704556</v>
      </c>
      <c r="L3622" s="444">
        <f t="shared" ca="1" si="154"/>
        <v>-1527247593761.98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-1527247593761.98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-6363531640.6749163</v>
      </c>
      <c r="L3623" s="444">
        <f t="shared" ca="1" si="154"/>
        <v>-1533611125402.6548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-1533611125402.6548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-6390046355.8443947</v>
      </c>
      <c r="L3624" s="444">
        <f t="shared" ca="1" si="154"/>
        <v>-1540001171758.4993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-1540001171758.4993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-6416671548.9937468</v>
      </c>
      <c r="L3625" s="444">
        <f t="shared" ca="1" si="154"/>
        <v>-1546417843307.4929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-1546417843307.4929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-6443407680.4478874</v>
      </c>
      <c r="L3626" s="444">
        <f t="shared" ca="1" si="154"/>
        <v>-1552861250987.9409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-1552861250987.9409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-6470255212.4497538</v>
      </c>
      <c r="L3627" s="444">
        <f t="shared" ca="1" si="154"/>
        <v>-1559331506200.3906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-1559331506200.3906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-6497214609.168294</v>
      </c>
      <c r="L3628" s="444">
        <f t="shared" ca="1" si="154"/>
        <v>-1565828720809.5588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-1565828720809.5588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-6524286336.7064953</v>
      </c>
      <c r="L3629" s="444">
        <f t="shared" ca="1" si="154"/>
        <v>-1572353007146.2654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-1572353007146.2654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-6551470863.1094389</v>
      </c>
      <c r="L3630" s="444">
        <f t="shared" ca="1" si="154"/>
        <v>-1578904478009.3748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-1578904478009.3748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-6578768658.3723946</v>
      </c>
      <c r="L3631" s="444">
        <f t="shared" ca="1" si="154"/>
        <v>-1585483246667.7471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-1585483246667.7471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-6606180194.448946</v>
      </c>
      <c r="L3632" s="444">
        <f t="shared" ca="1" si="154"/>
        <v>-1592089426862.196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-1592089426862.196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-6633705945.2591505</v>
      </c>
      <c r="L3633" s="444">
        <f t="shared" ca="1" si="154"/>
        <v>-1598723132807.4551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-1598723132807.4551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-6661346386.6977291</v>
      </c>
      <c r="L3634" s="444">
        <f t="shared" ca="1" si="154"/>
        <v>-1605384479194.1528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-1605384479194.1528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-6689101996.6423035</v>
      </c>
      <c r="L3635" s="444">
        <f t="shared" ca="1" si="154"/>
        <v>-1612073581190.7952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-1612073581190.7952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-6716973254.9616461</v>
      </c>
      <c r="L3636" s="444">
        <f t="shared" ca="1" si="154"/>
        <v>-1618790554445.7568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-1618790554445.7568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-6744960643.5239868</v>
      </c>
      <c r="L3637" s="444">
        <f t="shared" ca="1" si="154"/>
        <v>-1625535515089.2808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-1625535515089.2808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-6773064646.2053366</v>
      </c>
      <c r="L3638" s="444">
        <f t="shared" ca="1" si="154"/>
        <v>-1632308579735.4861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-1632308579735.4861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-6801285748.8978586</v>
      </c>
      <c r="L3639" s="444">
        <f t="shared" ca="1" si="154"/>
        <v>-1639109865484.384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-1639109865484.384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-6829624439.5182667</v>
      </c>
      <c r="L3640" s="444">
        <f t="shared" ca="1" si="154"/>
        <v>-1645939489923.9023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-1645939489923.9023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-6858081208.0162601</v>
      </c>
      <c r="L3641" s="444">
        <f t="shared" ca="1" si="154"/>
        <v>-1652797571131.9187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-1652797571131.9187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-6886656546.3829947</v>
      </c>
      <c r="L3642" s="444">
        <f t="shared" ca="1" si="154"/>
        <v>-1659684227678.3018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-1659684227678.3018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-6915350948.6595907</v>
      </c>
      <c r="L3643" s="444">
        <f t="shared" ca="1" si="154"/>
        <v>-1666599578626.9614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-1666599578626.9614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-6944164910.945672</v>
      </c>
      <c r="L3644" s="444">
        <f t="shared" ca="1" si="154"/>
        <v>-1673543743537.907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-1673543743537.907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-6973098931.4079456</v>
      </c>
      <c r="L3645" s="444">
        <f t="shared" ca="1" si="154"/>
        <v>-1680516842469.3149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-1680516842469.3149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-7002153510.2888117</v>
      </c>
      <c r="L3646" s="444">
        <f t="shared" ca="1" si="154"/>
        <v>-1687518995979.6038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-1687518995979.6038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-7031329149.9150152</v>
      </c>
      <c r="L3647" s="444">
        <f t="shared" ca="1" si="154"/>
        <v>-1694550325129.5188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-1694550325129.5188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-7060626354.7063284</v>
      </c>
      <c r="L3648" s="444">
        <f t="shared" ca="1" si="154"/>
        <v>-1701610951484.2251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-1701610951484.2251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-7090045631.1842709</v>
      </c>
      <c r="L3649" s="444">
        <f t="shared" ca="1" si="154"/>
        <v>-1708700997115.4094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-1708700997115.4094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-7119587487.9808722</v>
      </c>
      <c r="L3650" s="444">
        <f t="shared" ca="1" si="154"/>
        <v>-1715820584603.3904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-1715820584603.3904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-7149252435.8474588</v>
      </c>
      <c r="L3651" s="444">
        <f t="shared" ca="1" si="154"/>
        <v>-1722969837039.2378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-1722969837039.2378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-7179040987.6634893</v>
      </c>
      <c r="L3652" s="444">
        <f t="shared" ca="1" si="154"/>
        <v>-1730148878026.9014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-1730148878026.9014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-7208953658.4454222</v>
      </c>
      <c r="L3653" s="444">
        <f t="shared" ca="1" si="154"/>
        <v>-1737357831685.3467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-1737357831685.3467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-7238990965.3556118</v>
      </c>
      <c r="L3654" s="444">
        <f t="shared" ca="1" si="154"/>
        <v>-1744596822650.7024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-1744596822650.7024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-7269153427.7112598</v>
      </c>
      <c r="L3655" s="444">
        <f t="shared" ca="1" si="154"/>
        <v>-1751865976078.4136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-1751865976078.4136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-7299441566.9933891</v>
      </c>
      <c r="L3656" s="444">
        <f t="shared" ca="1" si="154"/>
        <v>-1759165417645.407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-1759165417645.407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-7329855906.8558617</v>
      </c>
      <c r="L3657" s="444">
        <f t="shared" ca="1" si="154"/>
        <v>-1766495273552.2629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-1766495273552.2629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-7360396973.134429</v>
      </c>
      <c r="L3658" s="444">
        <f t="shared" ca="1" si="154"/>
        <v>-1773855670525.3975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-1773855670525.3975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-7391065293.8558226</v>
      </c>
      <c r="L3659" s="444">
        <f t="shared" ca="1" si="154"/>
        <v>-1781246735819.2532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-1781246735819.2532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-7421861399.2468891</v>
      </c>
      <c r="L3660" s="444">
        <f t="shared" ca="1" si="154"/>
        <v>-1788668597218.5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-1788668597218.5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-7452785821.7437487</v>
      </c>
      <c r="L3661" s="444">
        <f t="shared" ca="1" si="154"/>
        <v>-1796121383040.2437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-1796121383040.2437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-7483839096.0010147</v>
      </c>
      <c r="L3662" s="444">
        <f t="shared" ca="1" si="154"/>
        <v>-1803605222136.2446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-1803605222136.2446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-7515021758.9010181</v>
      </c>
      <c r="L3663" s="444">
        <f t="shared" ca="1" si="154"/>
        <v>-1811120243895.1458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-1811120243895.1458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-7546334349.5631075</v>
      </c>
      <c r="L3664" s="444">
        <f t="shared" ca="1" si="154"/>
        <v>-1818666578244.7087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-1818666578244.7087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-7577777409.352953</v>
      </c>
      <c r="L3665" s="444">
        <f t="shared" ca="1" si="154"/>
        <v>-1826244355654.0618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-1826244355654.0618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-7609351481.8919249</v>
      </c>
      <c r="L3666" s="444">
        <f t="shared" ca="1" si="154"/>
        <v>-1833853707135.9536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-1833853707135.9536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-7641057113.0664721</v>
      </c>
      <c r="L3667" s="444">
        <f t="shared" ca="1" si="154"/>
        <v>-1841494764249.02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-1841494764249.02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-7672894851.0375843</v>
      </c>
      <c r="L3668" s="444">
        <f t="shared" ca="1" si="154"/>
        <v>-1849167659100.0576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-1849167659100.0576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-7704865246.2502403</v>
      </c>
      <c r="L3669" s="444">
        <f t="shared" ca="1" si="154"/>
        <v>-1856872524346.3079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-1856872524346.3079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-7736968851.4429493</v>
      </c>
      <c r="L3670" s="444">
        <f t="shared" ca="1" si="154"/>
        <v>-1864609493197.7507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-1864609493197.7507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-7769206221.6572943</v>
      </c>
      <c r="L3671" s="444">
        <f t="shared" ca="1" si="154"/>
        <v>-1872378699419.408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-1872378699419.408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-7801577914.2475328</v>
      </c>
      <c r="L3672" s="444">
        <f t="shared" ca="1" si="154"/>
        <v>-1880180277333.6555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-1880180277333.6555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-7834084488.8902302</v>
      </c>
      <c r="L3673" s="444">
        <f t="shared" ca="1" si="154"/>
        <v>-1888014361822.5457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-1888014361822.5457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-7866726507.5939388</v>
      </c>
      <c r="L3674" s="444">
        <f t="shared" ca="1" si="154"/>
        <v>-1895881088330.1396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-1895881088330.1396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-7899504534.7089148</v>
      </c>
      <c r="L3675" s="444">
        <f t="shared" ca="1" si="154"/>
        <v>-1903780592864.8486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-1903780592864.8486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-7932419136.9368696</v>
      </c>
      <c r="L3676" s="444">
        <f t="shared" ca="1" si="154"/>
        <v>-1911713012001.7854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-1911713012001.7854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-7965470883.3407726</v>
      </c>
      <c r="L3677" s="444">
        <f t="shared" ca="1" si="154"/>
        <v>-1919678482885.1262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-1919678482885.1262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-7998660345.3546925</v>
      </c>
      <c r="L3678" s="444">
        <f t="shared" ca="1" si="154"/>
        <v>-1927677143230.481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-1927677143230.481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-8031988096.7936716</v>
      </c>
      <c r="L3679" s="444">
        <f t="shared" ca="1" si="154"/>
        <v>-1935709131327.2747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-1935709131327.2747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-8065454713.8636456</v>
      </c>
      <c r="L3680" s="444">
        <f t="shared" ca="1" si="154"/>
        <v>-1943774586041.1382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-1943774586041.1382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-8099060775.1714096</v>
      </c>
      <c r="L3681" s="444">
        <f t="shared" ca="1" si="154"/>
        <v>-1951873646816.3096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-1951873646816.3096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-8132806861.734623</v>
      </c>
      <c r="L3682" s="444">
        <f t="shared" ca="1" si="154"/>
        <v>-1960006453678.0442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-1960006453678.0442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-8166693556.9918518</v>
      </c>
      <c r="L3683" s="444">
        <f t="shared" ca="1" si="154"/>
        <v>-1968173147235.0361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-1968173147235.0361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-8200721446.8126516</v>
      </c>
      <c r="L3684" s="444">
        <f t="shared" ca="1" si="154"/>
        <v>-1976373868681.8489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-1976373868681.8489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-8234891119.5077028</v>
      </c>
      <c r="L3685" s="444">
        <f t="shared" ca="1" si="154"/>
        <v>-1984608759801.3567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-1984608759801.3567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-8269203165.8389864</v>
      </c>
      <c r="L3686" s="444">
        <f t="shared" ca="1" si="154"/>
        <v>-1992877962967.1956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-1992877962967.1956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-8303658179.0299816</v>
      </c>
      <c r="L3687" s="444">
        <f t="shared" ca="1" si="154"/>
        <v>-2001181621146.2256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-2001181621146.2256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-8338256754.7759399</v>
      </c>
      <c r="L3688" s="444">
        <f t="shared" ca="1" si="154"/>
        <v>-2009519877901.0015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-2009519877901.0015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-8372999491.2541714</v>
      </c>
      <c r="L3689" s="444">
        <f t="shared" ca="1" si="154"/>
        <v>-2017892877392.2556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-2017892877392.2556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-8407886989.1343985</v>
      </c>
      <c r="L3690" s="444">
        <f t="shared" ca="1" si="154"/>
        <v>-2026300764381.3899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-2026300764381.3899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-8442919851.5891247</v>
      </c>
      <c r="L3691" s="444">
        <f t="shared" ca="1" si="154"/>
        <v>-2034743684232.979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-2034743684232.979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-8478098684.30408</v>
      </c>
      <c r="L3692" s="444">
        <f t="shared" ca="1" si="154"/>
        <v>-2043221782917.2832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-2043221782917.2832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-8513424095.4886799</v>
      </c>
      <c r="L3693" s="444">
        <f t="shared" ca="1" si="154"/>
        <v>-2051735207012.772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-2051735207012.772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-8548896695.886549</v>
      </c>
      <c r="L3694" s="444">
        <f t="shared" ca="1" si="154"/>
        <v>-2060284103708.6584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-2060284103708.6584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-8584517098.7860765</v>
      </c>
      <c r="L3695" s="444">
        <f t="shared" ca="1" si="154"/>
        <v>-2068868620807.4446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-2068868620807.4446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-8620285920.0310192</v>
      </c>
      <c r="L3696" s="444">
        <f t="shared" ca="1" si="154"/>
        <v>-2077488906727.4756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-2077488906727.4756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-8656203778.0311489</v>
      </c>
      <c r="L3697" s="444">
        <f t="shared" ca="1" si="154"/>
        <v>-2086145110505.5068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-2086145110505.5068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-8692271293.7729454</v>
      </c>
      <c r="L3698" s="444">
        <f t="shared" ca="1" si="154"/>
        <v>-2094837381799.2798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-2094837381799.2798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-8728489090.8303318</v>
      </c>
      <c r="L3699" s="444">
        <f t="shared" ca="1" si="154"/>
        <v>-2103565870890.1101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-2103565870890.1101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-8764857795.3754597</v>
      </c>
      <c r="L3700" s="444">
        <f t="shared" ca="1" si="154"/>
        <v>-2112330728685.4856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-2112330728685.4856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-8801378036.1895237</v>
      </c>
      <c r="L3701" s="444">
        <f t="shared" ca="1" si="154"/>
        <v>-2121132106721.675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-2121132106721.675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-8838050444.6736469</v>
      </c>
      <c r="L3702" s="444">
        <f t="shared" ca="1" si="154"/>
        <v>-2129970157166.3486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-2129970157166.3486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-8874875654.8597851</v>
      </c>
      <c r="L3703" s="444">
        <f t="shared" ca="1" si="154"/>
        <v>-2138845032821.2085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-2138845032821.2085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-8911854303.4217014</v>
      </c>
      <c r="L3704" s="444">
        <f t="shared" ca="1" si="154"/>
        <v>-2147756887124.6301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-2147756887124.6301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-8948987029.6859589</v>
      </c>
      <c r="L3705" s="444">
        <f t="shared" ca="1" si="154"/>
        <v>-2156705874154.3162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-2156705874154.3162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-8986274475.6429844</v>
      </c>
      <c r="L3706" s="444">
        <f t="shared" ca="1" si="154"/>
        <v>-2165692148629.9592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-2165692148629.9592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-9023717285.9581642</v>
      </c>
      <c r="L3707" s="444">
        <f t="shared" ca="1" si="154"/>
        <v>-2174715865915.9175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-2174715865915.9175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-9061316107.9829903</v>
      </c>
      <c r="L3708" s="444">
        <f t="shared" ca="1" si="154"/>
        <v>-2183777182023.9004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-2183777182023.9004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-9099071591.7662506</v>
      </c>
      <c r="L3709" s="444">
        <f t="shared" ca="1" si="154"/>
        <v>-2192876253615.6667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-2192876253615.6667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-9136984390.0652771</v>
      </c>
      <c r="L3710" s="444">
        <f t="shared" ca="1" si="154"/>
        <v>-2202013238005.7319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-2202013238005.7319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-9175055158.3572159</v>
      </c>
      <c r="L3711" s="444">
        <f t="shared" ca="1" si="154"/>
        <v>-2211188293164.0894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-2211188293164.0894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-9213284554.8503723</v>
      </c>
      <c r="L3712" s="444">
        <f t="shared" ca="1" si="154"/>
        <v>-2220401577718.9399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-2220401577718.9399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-9251673240.4955826</v>
      </c>
      <c r="L3713" s="444">
        <f t="shared" ca="1" si="154"/>
        <v>-2229653250959.4355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-2229653250959.4355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-9290221878.9976482</v>
      </c>
      <c r="L3714" s="444">
        <f t="shared" ca="1" si="154"/>
        <v>-2238943472838.4331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-2238943472838.4331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-9328931136.8268051</v>
      </c>
      <c r="L3715" s="444">
        <f t="shared" ca="1" si="154"/>
        <v>-2248272403975.2598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-2248272403975.2598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-9367801683.2302494</v>
      </c>
      <c r="L3716" s="444">
        <f t="shared" ca="1" si="154"/>
        <v>-2257640205658.4902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-2257640205658.4902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-9406834190.2437096</v>
      </c>
      <c r="L3717" s="444">
        <f t="shared" ca="1" si="154"/>
        <v>-2267047039848.7339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-2267047039848.7339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-9446029332.7030582</v>
      </c>
      <c r="L3718" s="444">
        <f t="shared" ca="1" si="154"/>
        <v>-2276493069181.437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-2276493069181.437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-9485387788.2559872</v>
      </c>
      <c r="L3719" s="444">
        <f t="shared" ca="1" si="154"/>
        <v>-2285978456969.6929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-2285978456969.6929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-9524910237.3737202</v>
      </c>
      <c r="L3720" s="444">
        <f t="shared" ca="1" si="154"/>
        <v>-2295503367207.0664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-2295503367207.0664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-9564597363.3627758</v>
      </c>
      <c r="L3721" s="444">
        <f t="shared" ca="1" si="154"/>
        <v>-2305067964570.4292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-2305067964570.4292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-9604449852.3767891</v>
      </c>
      <c r="L3722" s="444">
        <f t="shared" ca="1" si="154"/>
        <v>-2314672414422.8062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-2314672414422.8062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-9644468393.4283581</v>
      </c>
      <c r="L3723" s="444">
        <f t="shared" ca="1" si="154"/>
        <v>-2324316882816.2344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-2324316882816.2344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-9684653678.4009762</v>
      </c>
      <c r="L3724" s="444">
        <f t="shared" ca="1" si="154"/>
        <v>-2334001536494.6353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-2334001536494.6353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-9725006402.0609798</v>
      </c>
      <c r="L3725" s="444">
        <f t="shared" ca="1" si="154"/>
        <v>-2343726542896.6963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-2343726542896.6963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-9765527262.0695686</v>
      </c>
      <c r="L3726" s="444">
        <f t="shared" ca="1" si="154"/>
        <v>-2353492070158.7656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-2353492070158.7656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-9806216958.9948559</v>
      </c>
      <c r="L3727" s="444">
        <f t="shared" ca="1" si="154"/>
        <v>-2363298287117.7603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-2363298287117.7603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-9847076196.3240013</v>
      </c>
      <c r="L3728" s="444">
        <f t="shared" ca="1" si="154"/>
        <v>-2373145363314.0845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-2373145363314.0845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-9888105680.4753513</v>
      </c>
      <c r="L3729" s="444">
        <f t="shared" ca="1" si="154"/>
        <v>-2383033468994.5601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-2383033468994.5601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-9929306120.810667</v>
      </c>
      <c r="L3730" s="444">
        <f t="shared" ca="1" si="154"/>
        <v>-2392962775115.3706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-2392962775115.3706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-9970678229.647377</v>
      </c>
      <c r="L3731" s="444">
        <f t="shared" ca="1" si="154"/>
        <v>-2402933453345.0181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-2402933453345.0181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-10012222722.270908</v>
      </c>
      <c r="L3732" s="444">
        <f t="shared" ca="1" si="154"/>
        <v>-2412945676067.2891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-2412945676067.2891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-10053940316.947037</v>
      </c>
      <c r="L3733" s="444">
        <f t="shared" ca="1" si="154"/>
        <v>-2422999616384.2363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-2422999616384.2363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-10095831734.934319</v>
      </c>
      <c r="L3734" s="444">
        <f t="shared" ca="1" si="154"/>
        <v>-2433095448119.1704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-2433095448119.1704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-10137897700.496544</v>
      </c>
      <c r="L3735" s="444">
        <f t="shared" ca="1" si="154"/>
        <v>-2443233345819.667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-2443233345819.667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-10180138940.915279</v>
      </c>
      <c r="L3736" s="444">
        <f t="shared" ca="1" si="154"/>
        <v>-2453413484760.582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-2453413484760.582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-10222556186.502424</v>
      </c>
      <c r="L3737" s="444">
        <f t="shared" ca="1" si="154"/>
        <v>-2463636040947.0845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-2463636040947.0845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-10265150170.612852</v>
      </c>
      <c r="L3738" s="444">
        <f t="shared" ca="1" si="154"/>
        <v>-2473901191117.6973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-2473901191117.6973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-10307921629.657072</v>
      </c>
      <c r="L3739" s="444">
        <f t="shared" ca="1" si="154"/>
        <v>-2484209112747.3545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-2484209112747.3545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-10350871303.113977</v>
      </c>
      <c r="L3740" s="444">
        <f t="shared" ca="1" si="154"/>
        <v>-2494559984050.4683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-2494559984050.4683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-10393999933.543617</v>
      </c>
      <c r="L3741" s="444">
        <f t="shared" ca="1" si="154"/>
        <v>-2504953983984.0117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-2504953983984.0117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-10437308266.600048</v>
      </c>
      <c r="L3742" s="444">
        <f t="shared" ca="1" si="154"/>
        <v>-2515391292250.6118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-2515391292250.6118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-10480797051.044216</v>
      </c>
      <c r="L3743" s="444">
        <f t="shared" ca="1" si="154"/>
        <v>-2525872089301.6563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-2525872089301.6563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-10524467038.756901</v>
      </c>
      <c r="L3744" s="444">
        <f t="shared" ca="1" si="154"/>
        <v>-2536396556340.4131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-2536396556340.4131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-10568318984.75172</v>
      </c>
      <c r="L3745" s="444">
        <f t="shared" ca="1" si="154"/>
        <v>-2546964875325.165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-2546964875325.165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-10612353647.188187</v>
      </c>
      <c r="L3746" s="444">
        <f t="shared" ca="1" si="154"/>
        <v>-2557577228972.353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-2557577228972.353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-10656571787.384804</v>
      </c>
      <c r="L3747" s="444">
        <f t="shared" ca="1" si="154"/>
        <v>-2568233800759.7378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-2568233800759.7378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-10700974169.832241</v>
      </c>
      <c r="L3748" s="444">
        <f t="shared" ca="1" si="154"/>
        <v>-2578934774929.5698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-2578934774929.5698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-10745561562.206541</v>
      </c>
      <c r="L3749" s="444">
        <f t="shared" ca="1" si="154"/>
        <v>-2589680336491.7764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-2589680336491.7764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-10790334735.382401</v>
      </c>
      <c r="L3750" s="444">
        <f t="shared" ca="1" si="154"/>
        <v>-2600470671227.1587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-2600470671227.1587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-10835294463.446495</v>
      </c>
      <c r="L3751" s="444">
        <f t="shared" ca="1" si="154"/>
        <v>-2611305965690.605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-2611305965690.605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-10880441523.710854</v>
      </c>
      <c r="L3752" s="444">
        <f t="shared" ca="1" si="154"/>
        <v>-2622186407214.3159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-2622186407214.3159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-10925776696.726316</v>
      </c>
      <c r="L3753" s="444">
        <f t="shared" ca="1" si="154"/>
        <v>-2633112183911.042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-2633112183911.042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-10971300766.296009</v>
      </c>
      <c r="L3754" s="444">
        <f t="shared" ca="1" si="154"/>
        <v>-2644083484677.3379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-2644083484677.3379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-11017014519.488907</v>
      </c>
      <c r="L3755" s="444">
        <f t="shared" ca="1" si="154"/>
        <v>-2655100499196.8267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-2655100499196.8267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-11062918746.653444</v>
      </c>
      <c r="L3756" s="444">
        <f t="shared" ca="1" si="154"/>
        <v>-2666163417943.48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-2666163417943.48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-11109014241.431166</v>
      </c>
      <c r="L3757" s="444">
        <f t="shared" ca="1" si="154"/>
        <v>-2677272432184.9111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-2677272432184.9111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-11155301800.770462</v>
      </c>
      <c r="L3758" s="444">
        <f t="shared" ca="1" si="154"/>
        <v>-2688427733985.6816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-2688427733985.6816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-11201782224.94034</v>
      </c>
      <c r="L3759" s="444">
        <f t="shared" ca="1" si="154"/>
        <v>-2699629516210.6221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-2699629516210.6221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-11248456317.544258</v>
      </c>
      <c r="L3760" s="444">
        <f t="shared" ca="1" si="154"/>
        <v>-2710877972528.1665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-2710877972528.1665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-11295324885.534027</v>
      </c>
      <c r="L3761" s="444">
        <f t="shared" ca="1" si="154"/>
        <v>-2722173297413.7007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-2722173297413.7007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-11342388739.223753</v>
      </c>
      <c r="L3762" s="444">
        <f t="shared" ca="1" si="154"/>
        <v>-2733515686152.9243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-2733515686152.9243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-11389648692.303852</v>
      </c>
      <c r="L3763" s="444">
        <f t="shared" ca="1" si="154"/>
        <v>-2744905334845.228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-2744905334845.228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-11437105561.855116</v>
      </c>
      <c r="L3764" s="444">
        <f t="shared" ca="1" si="154"/>
        <v>-2756342440407.083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-2756342440407.083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-11484760168.362846</v>
      </c>
      <c r="L3765" s="444">
        <f t="shared" ca="1" si="154"/>
        <v>-2767827200575.4458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-2767827200575.4458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-11532613335.731024</v>
      </c>
      <c r="L3766" s="444">
        <f t="shared" ca="1" si="154"/>
        <v>-2779359813911.1768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-2779359813911.1768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-11580665891.29657</v>
      </c>
      <c r="L3767" s="444">
        <f t="shared" ca="1" si="154"/>
        <v>-2790940479802.4731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-2790940479802.4731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-11628918665.843637</v>
      </c>
      <c r="L3768" s="444">
        <f t="shared" ca="1" si="154"/>
        <v>-2802569398468.3169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-2802569398468.3169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-11677372493.617987</v>
      </c>
      <c r="L3769" s="444">
        <f t="shared" ca="1" si="154"/>
        <v>-2814246770961.9351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-2814246770961.9351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-11726028212.341396</v>
      </c>
      <c r="L3770" s="444">
        <f t="shared" ca="1" si="154"/>
        <v>-2825972799174.2764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-2825972799174.2764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-11774886663.226151</v>
      </c>
      <c r="L3771" s="444">
        <f t="shared" ca="1" si="154"/>
        <v>-2837747685837.5024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-2837747685837.5024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-11823948690.989594</v>
      </c>
      <c r="L3772" s="444">
        <f t="shared" ca="1" si="154"/>
        <v>-2849571634528.4922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-2849571634528.4922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-11873215143.868717</v>
      </c>
      <c r="L3773" s="444">
        <f t="shared" ca="1" si="154"/>
        <v>-2861444849672.3608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-2861444849672.3608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-11922686873.634836</v>
      </c>
      <c r="L3774" s="444">
        <f t="shared" ca="1" si="154"/>
        <v>-2873367536545.9956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-2873367536545.9956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-11972364735.608315</v>
      </c>
      <c r="L3775" s="444">
        <f t="shared" ca="1" si="154"/>
        <v>-2885339901281.604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-2885339901281.604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-12022249588.673349</v>
      </c>
      <c r="L3776" s="444">
        <f t="shared" ca="1" si="154"/>
        <v>-2897362150870.2773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-2897362150870.2773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-12072342295.292822</v>
      </c>
      <c r="L3777" s="444">
        <f t="shared" ca="1" si="154"/>
        <v>-2909434493165.5703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-2909434493165.5703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-12122643721.523209</v>
      </c>
      <c r="L3778" s="444">
        <f t="shared" ca="1" si="154"/>
        <v>-2921557136887.0938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-2921557136887.0938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-12173154737.029556</v>
      </c>
      <c r="L3779" s="444">
        <f t="shared" ca="1" si="154"/>
        <v>-2933730291624.1235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-2933730291624.1235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-12223876215.100515</v>
      </c>
      <c r="L3780" s="444">
        <f t="shared" ca="1" si="154"/>
        <v>-2945954167839.2241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-2945954167839.2241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-12274809032.663433</v>
      </c>
      <c r="L3781" s="444">
        <f t="shared" ca="1" si="154"/>
        <v>-2958228976871.8877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-2958228976871.8877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-12325954070.299532</v>
      </c>
      <c r="L3782" s="444">
        <f t="shared" ca="1" si="154"/>
        <v>-2970554930942.187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-2970554930942.187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-12377312212.259113</v>
      </c>
      <c r="L3783" s="444">
        <f t="shared" ca="1" si="154"/>
        <v>-2982932243154.4463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-2982932243154.4463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-12428884346.47686</v>
      </c>
      <c r="L3784" s="444">
        <f t="shared" ca="1" si="154"/>
        <v>-2995361127500.9233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-2995361127500.9233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-12480671364.587181</v>
      </c>
      <c r="L3785" s="444">
        <f t="shared" ca="1" si="154"/>
        <v>-3007841798865.5107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-3007841798865.5107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-12532674161.939629</v>
      </c>
      <c r="L3786" s="444">
        <f t="shared" ca="1" si="154"/>
        <v>-3020374473027.4502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-3020374473027.4502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-12584893637.614376</v>
      </c>
      <c r="L3787" s="444">
        <f t="shared" ca="1" si="154"/>
        <v>-3032959366665.0645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-3032959366665.0645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-12637330694.437769</v>
      </c>
      <c r="L3788" s="444">
        <f t="shared" ca="1" si="154"/>
        <v>-3045596697359.5024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-3045596697359.5024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-12689986238.997927</v>
      </c>
      <c r="L3789" s="444">
        <f t="shared" ca="1" si="154"/>
        <v>-3058286683598.5005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-3058286683598.5005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-12742861181.660419</v>
      </c>
      <c r="L3790" s="444">
        <f t="shared" ca="1" si="154"/>
        <v>-3071029544780.1611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-3071029544780.1611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-12795956436.584005</v>
      </c>
      <c r="L3791" s="444">
        <f t="shared" ca="1" si="154"/>
        <v>-3083825501216.7451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-3083825501216.7451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-12849272921.736439</v>
      </c>
      <c r="L3792" s="444">
        <f t="shared" ca="1" si="154"/>
        <v>-3096674774138.4814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-3096674774138.4814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-12902811558.910339</v>
      </c>
      <c r="L3793" s="444">
        <f t="shared" ca="1" si="154"/>
        <v>-3109577585697.3916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-3109577585697.3916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-12956573273.739132</v>
      </c>
      <c r="L3794" s="444">
        <f t="shared" ca="1" si="154"/>
        <v>-3122534158971.1309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-3122534158971.1309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-13010558995.713045</v>
      </c>
      <c r="L3795" s="444">
        <f t="shared" ca="1" si="154"/>
        <v>-3135544717966.8438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-3135544717966.8438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-13064769658.195183</v>
      </c>
      <c r="L3796" s="444">
        <f t="shared" ca="1" si="154"/>
        <v>-3148609487625.0391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-3148609487625.0391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-13119206198.437662</v>
      </c>
      <c r="L3797" s="444">
        <f t="shared" ca="1" si="154"/>
        <v>-3161728693823.4766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-3161728693823.4766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-13173869557.597818</v>
      </c>
      <c r="L3798" s="444">
        <f t="shared" ca="1" si="154"/>
        <v>-3174902563381.0742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-3174902563381.0742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-13228760680.754477</v>
      </c>
      <c r="L3799" s="444">
        <f t="shared" ca="1" si="154"/>
        <v>-3188131324061.8286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-3188131324061.8286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-13283880516.924286</v>
      </c>
      <c r="L3800" s="444">
        <f t="shared" ca="1" si="154"/>
        <v>-3201415204578.7529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-3201415204578.7529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-13339230019.078136</v>
      </c>
      <c r="L3801" s="444">
        <f t="shared" ca="1" si="154"/>
        <v>-3214754434597.8311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-3214754434597.8311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-13394810144.157629</v>
      </c>
      <c r="L3802" s="444">
        <f t="shared" ca="1" si="154"/>
        <v>-3228149244741.9888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-3228149244741.9888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-13450621853.091619</v>
      </c>
      <c r="L3803" s="444">
        <f t="shared" ca="1" si="154"/>
        <v>-3241599866595.0806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-3241599866595.0806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-13506666110.812836</v>
      </c>
      <c r="L3804" s="444">
        <f t="shared" ca="1" si="154"/>
        <v>-3255106532705.8936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-3255106532705.8936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-13562943886.274557</v>
      </c>
      <c r="L3805" s="444">
        <f t="shared" ca="1" si="154"/>
        <v>-3268669476592.168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-3268669476592.168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-13619456152.467367</v>
      </c>
      <c r="L3806" s="444">
        <f t="shared" ca="1" si="154"/>
        <v>-3282288932744.6353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-3282288932744.6353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-13676203886.43598</v>
      </c>
      <c r="L3807" s="444">
        <f t="shared" ca="1" si="154"/>
        <v>-3295965136631.0713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-3295965136631.0713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-13733188069.296131</v>
      </c>
      <c r="L3808" s="444">
        <f t="shared" ca="1" si="154"/>
        <v>-3309698324700.3672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-3309698324700.3672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-13790409686.25153</v>
      </c>
      <c r="L3809" s="444">
        <f t="shared" ca="1" si="154"/>
        <v>-3323488734386.6187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-3323488734386.6187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-13847869726.61091</v>
      </c>
      <c r="L3810" s="444">
        <f t="shared" ca="1" si="154"/>
        <v>-3337336604113.2295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-3337336604113.2295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-13905569183.805122</v>
      </c>
      <c r="L3811" s="444">
        <f t="shared" ca="1" si="154"/>
        <v>-3351242173297.0347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-3351242173297.0347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-13963509055.40431</v>
      </c>
      <c r="L3812" s="444">
        <f t="shared" ca="1" si="154"/>
        <v>-3365205682352.439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-3365205682352.439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-14021690343.135162</v>
      </c>
      <c r="L3813" s="444">
        <f t="shared" ca="1" si="154"/>
        <v>-3379227372695.5742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-3379227372695.5742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-14080114052.898226</v>
      </c>
      <c r="L3814" s="444">
        <f t="shared" ca="1" si="154"/>
        <v>-3393307486748.4727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-3393307486748.4727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-14138781194.785303</v>
      </c>
      <c r="L3815" s="444">
        <f t="shared" ca="1" si="154"/>
        <v>-3407446267943.2578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-3407446267943.2578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-14197692783.096907</v>
      </c>
      <c r="L3816" s="444">
        <f t="shared" ca="1" si="154"/>
        <v>-3421643960726.3545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-3421643960726.3545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-14256849836.35981</v>
      </c>
      <c r="L3817" s="444">
        <f t="shared" ca="1" si="154"/>
        <v>-3435900810562.7144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-3435900810562.7144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-14316253377.344643</v>
      </c>
      <c r="L3818" s="444">
        <f t="shared" ca="1" si="154"/>
        <v>-3450217063940.0591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-3450217063940.0591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-14375904433.083582</v>
      </c>
      <c r="L3819" s="444">
        <f t="shared" ca="1" si="154"/>
        <v>-3464592968373.1426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-3464592968373.1426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-14435804034.888094</v>
      </c>
      <c r="L3820" s="444">
        <f t="shared" ca="1" si="154"/>
        <v>-3479028772408.0308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-3479028772408.0308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-14495953218.366795</v>
      </c>
      <c r="L3821" s="444">
        <f t="shared" ca="1" si="154"/>
        <v>-3493524725626.3975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-3493524725626.3975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-14556353023.443321</v>
      </c>
      <c r="L3822" s="444">
        <f t="shared" ca="1" si="154"/>
        <v>-3508081078649.8408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-3508081078649.8408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-14617004494.374336</v>
      </c>
      <c r="L3823" s="444">
        <f t="shared" ca="1" si="154"/>
        <v>-3522698083144.2153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-3522698083144.2153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-14677908679.767561</v>
      </c>
      <c r="L3824" s="444">
        <f t="shared" ca="1" si="154"/>
        <v>-3537375991823.9829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-3537375991823.9829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-14739066632.599928</v>
      </c>
      <c r="L3825" s="444">
        <f t="shared" ca="1" si="154"/>
        <v>-3552115058456.583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-3552115058456.583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-14800479410.235762</v>
      </c>
      <c r="L3826" s="444">
        <f t="shared" ca="1" si="154"/>
        <v>-3566915537866.8188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-3566915537866.8188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-14862148074.445078</v>
      </c>
      <c r="L3827" s="444">
        <f t="shared" ca="1" si="154"/>
        <v>-3581777685941.2642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-3581777685941.2642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-14924073691.421932</v>
      </c>
      <c r="L3828" s="444">
        <f t="shared" ca="1" si="154"/>
        <v>-3596701759632.686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-3596701759632.686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-14986257331.802858</v>
      </c>
      <c r="L3829" s="444">
        <f t="shared" ca="1" si="154"/>
        <v>-3611688016964.4888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-3611688016964.4888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-15048700070.685369</v>
      </c>
      <c r="L3830" s="444">
        <f t="shared" ca="1" si="154"/>
        <v>-3626736717035.1743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-3626736717035.1743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-15111402987.646561</v>
      </c>
      <c r="L3831" s="444">
        <f t="shared" ca="1" si="154"/>
        <v>-3641848120022.8208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-3641848120022.8208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-15174367166.761751</v>
      </c>
      <c r="L3832" s="444">
        <f t="shared" ca="1" si="154"/>
        <v>-3657022487189.5825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-3657022487189.5825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-15237593696.62326</v>
      </c>
      <c r="L3833" s="444">
        <f t="shared" ref="L3833:L4087" ca="1" si="159">I3833-J3833+K3833</f>
        <v>-3672260080886.2056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-3672260080886.2056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-15301083670.35919</v>
      </c>
      <c r="L3834" s="444">
        <f t="shared" ca="1" si="159"/>
        <v>-3687561164556.5649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-3687561164556.5649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-15364838185.652353</v>
      </c>
      <c r="L3835" s="444">
        <f t="shared" ca="1" si="159"/>
        <v>-3702926002742.2173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-3702926002742.2173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-15428858344.759239</v>
      </c>
      <c r="L3836" s="444">
        <f t="shared" ca="1" si="159"/>
        <v>-3718354861086.9766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-3718354861086.9766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-15493145254.529068</v>
      </c>
      <c r="L3837" s="444">
        <f t="shared" ca="1" si="159"/>
        <v>-3733848006341.5059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-3733848006341.5059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-15557700026.422941</v>
      </c>
      <c r="L3838" s="444">
        <f t="shared" ca="1" si="159"/>
        <v>-3749405706367.9287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-3749405706367.9287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-15622523776.533035</v>
      </c>
      <c r="L3839" s="444">
        <f t="shared" ca="1" si="159"/>
        <v>-3765028230144.4619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-3765028230144.4619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-15687617625.601925</v>
      </c>
      <c r="L3840" s="444">
        <f t="shared" ca="1" si="159"/>
        <v>-3780715847770.064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-3780715847770.064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-15752982699.041931</v>
      </c>
      <c r="L3841" s="444">
        <f t="shared" ca="1" si="159"/>
        <v>-3796468830469.106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-3796468830469.106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-15818620126.954611</v>
      </c>
      <c r="L3842" s="444">
        <f t="shared" ca="1" si="159"/>
        <v>-3812287450596.0605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-3812287450596.0605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-15884531044.150251</v>
      </c>
      <c r="L3843" s="444">
        <f t="shared" ca="1" si="159"/>
        <v>-3828171981640.2109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-3828171981640.2109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-15950716590.167547</v>
      </c>
      <c r="L3844" s="444">
        <f t="shared" ca="1" si="159"/>
        <v>-3844122698230.3784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-3844122698230.3784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-16017177909.293243</v>
      </c>
      <c r="L3845" s="444">
        <f t="shared" ca="1" si="159"/>
        <v>-3860139876139.6719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-3860139876139.6719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-16083916150.581964</v>
      </c>
      <c r="L3846" s="444">
        <f t="shared" ca="1" si="159"/>
        <v>-3876223792290.2539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-3876223792290.2539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-16150932467.876055</v>
      </c>
      <c r="L3847" s="444">
        <f t="shared" ca="1" si="159"/>
        <v>-3892374724758.1299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-3892374724758.1299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-16218228019.825541</v>
      </c>
      <c r="L3848" s="444">
        <f t="shared" ca="1" si="159"/>
        <v>-3908592952777.9556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-3908592952777.9556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-16285803969.908148</v>
      </c>
      <c r="L3849" s="444">
        <f t="shared" ca="1" si="159"/>
        <v>-3924878756747.8638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-3924878756747.8638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-16353661486.449432</v>
      </c>
      <c r="L3850" s="444">
        <f t="shared" ca="1" si="159"/>
        <v>-3941232418234.313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-3941232418234.313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-16421801742.642971</v>
      </c>
      <c r="L3851" s="444">
        <f t="shared" ca="1" si="159"/>
        <v>-3957654219976.9561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-3957654219976.9561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-16490225916.57065</v>
      </c>
      <c r="L3852" s="444">
        <f t="shared" ca="1" si="159"/>
        <v>-3974144445893.5269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-3974144445893.5269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-16558935191.223028</v>
      </c>
      <c r="L3853" s="444">
        <f t="shared" ca="1" si="159"/>
        <v>-3990703381084.75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-3990703381084.75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-16627930754.519791</v>
      </c>
      <c r="L3854" s="444">
        <f t="shared" ca="1" si="159"/>
        <v>-4007331311839.27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-4007331311839.27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-16697213799.33029</v>
      </c>
      <c r="L3855" s="444">
        <f t="shared" ca="1" si="159"/>
        <v>-4024028525638.6001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-4024028525638.6001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-16766785523.494167</v>
      </c>
      <c r="L3856" s="444">
        <f t="shared" ca="1" si="159"/>
        <v>-4040795311162.0942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-4040795311162.0942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-16836647129.842058</v>
      </c>
      <c r="L3857" s="444">
        <f t="shared" ca="1" si="159"/>
        <v>-4057631958291.9365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-4057631958291.9365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-16906799826.216402</v>
      </c>
      <c r="L3858" s="444">
        <f t="shared" ca="1" si="159"/>
        <v>-4074538758118.1528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-4074538758118.1528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-16977244825.492304</v>
      </c>
      <c r="L3859" s="444">
        <f t="shared" ca="1" si="159"/>
        <v>-4091516002943.645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-4091516002943.645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-17047983345.59852</v>
      </c>
      <c r="L3860" s="444">
        <f t="shared" ca="1" si="159"/>
        <v>-4108563986289.2437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-4108563986289.2437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-17119016609.538515</v>
      </c>
      <c r="L3861" s="444">
        <f t="shared" ca="1" si="159"/>
        <v>-4125683002898.7822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-4125683002898.7822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-17190345845.411591</v>
      </c>
      <c r="L3862" s="444">
        <f t="shared" ca="1" si="159"/>
        <v>-4142873348744.1938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-4142873348744.1938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-17261972286.434139</v>
      </c>
      <c r="L3863" s="444">
        <f t="shared" ca="1" si="159"/>
        <v>-4160135321030.6279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-4160135321030.6279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-17333897170.960949</v>
      </c>
      <c r="L3864" s="444">
        <f t="shared" ca="1" si="159"/>
        <v>-4177469218201.5889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-4177469218201.5889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-17406121742.506618</v>
      </c>
      <c r="L3865" s="444">
        <f t="shared" ca="1" si="159"/>
        <v>-4194875339944.0957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-4194875339944.0957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-17478647249.767067</v>
      </c>
      <c r="L3866" s="444">
        <f t="shared" ca="1" si="159"/>
        <v>-4212353987193.8628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-4212353987193.8628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-17551474946.641094</v>
      </c>
      <c r="L3867" s="444">
        <f t="shared" ca="1" si="159"/>
        <v>-4229905462140.5039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-4229905462140.5039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-17624606092.252098</v>
      </c>
      <c r="L3868" s="444">
        <f t="shared" ca="1" si="159"/>
        <v>-4247530068232.7559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-4247530068232.7559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-17698041950.969818</v>
      </c>
      <c r="L3869" s="444">
        <f t="shared" ca="1" si="159"/>
        <v>-4265228110183.7256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-4265228110183.7256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-17771783792.432186</v>
      </c>
      <c r="L3870" s="444">
        <f t="shared" ca="1" si="159"/>
        <v>-4282999893976.1577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-4282999893976.1577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-17845832891.567322</v>
      </c>
      <c r="L3871" s="444">
        <f t="shared" ca="1" si="159"/>
        <v>-4300845726867.7251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-4300845726867.7251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-17920190528.615524</v>
      </c>
      <c r="L3872" s="444">
        <f t="shared" ca="1" si="159"/>
        <v>-4318765917396.3408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-4318765917396.3408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-17994857989.151421</v>
      </c>
      <c r="L3873" s="444">
        <f t="shared" ca="1" si="159"/>
        <v>-4336760775385.4922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-4336760775385.4922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-18069836564.106216</v>
      </c>
      <c r="L3874" s="444">
        <f t="shared" ca="1" si="159"/>
        <v>-4354830611949.5986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-4354830611949.5986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-18145127549.789993</v>
      </c>
      <c r="L3875" s="444">
        <f t="shared" ca="1" si="159"/>
        <v>-4372975739499.3887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-4372975739499.3887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-18220732247.91412</v>
      </c>
      <c r="L3876" s="444">
        <f t="shared" ca="1" si="159"/>
        <v>-4391196471747.3027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-4391196471747.3027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-18296651965.613762</v>
      </c>
      <c r="L3877" s="444">
        <f t="shared" ca="1" si="159"/>
        <v>-4409493123712.916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-4409493123712.916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-18372888015.470482</v>
      </c>
      <c r="L3878" s="444">
        <f t="shared" ca="1" si="159"/>
        <v>-4427866011728.3867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-4427866011728.3867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-18449441715.534943</v>
      </c>
      <c r="L3879" s="444">
        <f t="shared" ca="1" si="159"/>
        <v>-4446315453443.9219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-4446315453443.9219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-18526314389.349674</v>
      </c>
      <c r="L3880" s="444">
        <f t="shared" ca="1" si="159"/>
        <v>-4464841767833.2715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-4464841767833.2715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-18603507365.971966</v>
      </c>
      <c r="L3881" s="444">
        <f t="shared" ca="1" si="159"/>
        <v>-4483445275199.2432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-4483445275199.2432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-18681021979.996845</v>
      </c>
      <c r="L3882" s="444">
        <f t="shared" ca="1" si="159"/>
        <v>-4502126297179.2402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-4502126297179.2402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-18758859571.580166</v>
      </c>
      <c r="L3883" s="444">
        <f t="shared" ca="1" si="159"/>
        <v>-4520885156750.8203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-4520885156750.8203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-18837021486.46175</v>
      </c>
      <c r="L3884" s="444">
        <f t="shared" ca="1" si="159"/>
        <v>-4539722178237.2822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-4539722178237.2822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-18915509075.988674</v>
      </c>
      <c r="L3885" s="444">
        <f t="shared" ca="1" si="159"/>
        <v>-4558637687313.2705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-4558637687313.2705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-18994323697.138626</v>
      </c>
      <c r="L3886" s="444">
        <f t="shared" ca="1" si="159"/>
        <v>-4577632011010.4092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-4577632011010.4092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-19073466712.543373</v>
      </c>
      <c r="L3887" s="444">
        <f t="shared" ca="1" si="159"/>
        <v>-4596705477722.9521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-4596705477722.9521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-19152939490.512299</v>
      </c>
      <c r="L3888" s="444">
        <f t="shared" ca="1" si="159"/>
        <v>-4615858417213.4648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-4615858417213.4648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-19232743405.056103</v>
      </c>
      <c r="L3889" s="444">
        <f t="shared" ca="1" si="159"/>
        <v>-4635091160618.5205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-4635091160618.5205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-19312879835.910503</v>
      </c>
      <c r="L3890" s="444">
        <f t="shared" ca="1" si="159"/>
        <v>-4654404040454.4307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-4654404040454.4307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-19393350168.560127</v>
      </c>
      <c r="L3891" s="444">
        <f t="shared" ca="1" si="159"/>
        <v>-4673797390622.9912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-4673797390622.9912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-19474155794.262463</v>
      </c>
      <c r="L3892" s="444">
        <f t="shared" ca="1" si="159"/>
        <v>-4693271546417.2539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-4693271546417.2539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-19555298110.071892</v>
      </c>
      <c r="L3893" s="444">
        <f t="shared" ca="1" si="159"/>
        <v>-4712826844527.3262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-4712826844527.3262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-19636778518.863857</v>
      </c>
      <c r="L3894" s="444">
        <f t="shared" ca="1" si="159"/>
        <v>-4732463623046.1904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-4732463623046.1904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-19718598429.359127</v>
      </c>
      <c r="L3895" s="444">
        <f t="shared" ca="1" si="159"/>
        <v>-4752182221475.5498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-4752182221475.5498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-19800759256.148125</v>
      </c>
      <c r="L3896" s="444">
        <f t="shared" ca="1" si="159"/>
        <v>-4771982980731.6982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-4771982980731.6982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-19883262419.715408</v>
      </c>
      <c r="L3897" s="444">
        <f t="shared" ca="1" si="159"/>
        <v>-4791866243151.4141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-4791866243151.4141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-19966109346.464226</v>
      </c>
      <c r="L3898" s="444">
        <f t="shared" ca="1" si="159"/>
        <v>-4811832352497.8779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-4811832352497.8779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-20049301468.741158</v>
      </c>
      <c r="L3899" s="444">
        <f t="shared" ca="1" si="159"/>
        <v>-4831881653966.6191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-4831881653966.6191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-20132840224.860912</v>
      </c>
      <c r="L3900" s="444">
        <f t="shared" ca="1" si="159"/>
        <v>-4852014494191.4805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-4852014494191.4805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-20216727059.131168</v>
      </c>
      <c r="L3901" s="444">
        <f t="shared" ca="1" si="159"/>
        <v>-4872231221250.6113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-4872231221250.6113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-20300963421.877548</v>
      </c>
      <c r="L3902" s="444">
        <f t="shared" ca="1" si="159"/>
        <v>-4892532184672.4893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-4892532184672.4893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-20385550769.468704</v>
      </c>
      <c r="L3903" s="444">
        <f t="shared" ca="1" si="159"/>
        <v>-4912917735441.958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-4912917735441.958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-20470490564.341492</v>
      </c>
      <c r="L3904" s="444">
        <f t="shared" ca="1" si="159"/>
        <v>-4933388226006.2998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-4933388226006.2998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-20555784275.026249</v>
      </c>
      <c r="L3905" s="444">
        <f t="shared" ca="1" si="159"/>
        <v>-4953944010281.3262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-4953944010281.3262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-20641433376.172192</v>
      </c>
      <c r="L3906" s="444">
        <f t="shared" ca="1" si="159"/>
        <v>-4974585443657.498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-4974585443657.498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-20727439348.572906</v>
      </c>
      <c r="L3907" s="444">
        <f t="shared" ca="1" si="159"/>
        <v>-4995312883006.0713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-4995312883006.0713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-20813803679.191963</v>
      </c>
      <c r="L3908" s="444">
        <f t="shared" ca="1" si="159"/>
        <v>-5016126686685.2637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-5016126686685.2637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-20900527861.188599</v>
      </c>
      <c r="L3909" s="444">
        <f t="shared" ca="1" si="159"/>
        <v>-5037027214546.4521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-5037027214546.4521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-20987613393.94355</v>
      </c>
      <c r="L3910" s="444">
        <f t="shared" ca="1" si="159"/>
        <v>-5058014827940.3955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-5058014827940.3955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-21075061783.08498</v>
      </c>
      <c r="L3911" s="444">
        <f t="shared" ca="1" si="159"/>
        <v>-5079089889723.4805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-5079089889723.4805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-21162874540.514503</v>
      </c>
      <c r="L3912" s="444">
        <f t="shared" ca="1" si="159"/>
        <v>-5100252764263.9951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-5100252764263.9951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-21251053184.433311</v>
      </c>
      <c r="L3913" s="444">
        <f t="shared" ca="1" si="159"/>
        <v>-5121503817448.4287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-5121503817448.4287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-21339599239.368454</v>
      </c>
      <c r="L3914" s="444">
        <f t="shared" ca="1" si="159"/>
        <v>-5142843416687.7969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-5142843416687.7969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-21428514236.199154</v>
      </c>
      <c r="L3915" s="444">
        <f t="shared" ca="1" si="159"/>
        <v>-5164271930923.9961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-5164271930923.9961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-21517799712.183315</v>
      </c>
      <c r="L3916" s="444">
        <f t="shared" ca="1" si="159"/>
        <v>-5185789730636.1797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-5185789730636.1797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-21607457210.984081</v>
      </c>
      <c r="L3917" s="444">
        <f t="shared" ca="1" si="159"/>
        <v>-5207397187847.1641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-5207397187847.1641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-21697488282.696518</v>
      </c>
      <c r="L3918" s="444">
        <f t="shared" ca="1" si="159"/>
        <v>-5229094676129.8604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-5229094676129.8604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-21787894483.874416</v>
      </c>
      <c r="L3919" s="444">
        <f t="shared" ca="1" si="159"/>
        <v>-5250882570613.7344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-5250882570613.7344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-21878677377.557228</v>
      </c>
      <c r="L3920" s="444">
        <f t="shared" ca="1" si="159"/>
        <v>-5272761247991.292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-5272761247991.292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-21969838533.29705</v>
      </c>
      <c r="L3921" s="444">
        <f t="shared" ca="1" si="159"/>
        <v>-5294731086524.5889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-5294731086524.5889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-22061379527.185787</v>
      </c>
      <c r="L3922" s="444">
        <f t="shared" ca="1" si="159"/>
        <v>-5316792466051.7744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-5316792466051.7744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-22153301941.882393</v>
      </c>
      <c r="L3923" s="444">
        <f t="shared" ca="1" si="159"/>
        <v>-5338945767993.6572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-5338945767993.6572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-22245607366.64024</v>
      </c>
      <c r="L3924" s="444">
        <f t="shared" ca="1" si="159"/>
        <v>-5361191375360.2979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-5361191375360.2979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-22338297397.334576</v>
      </c>
      <c r="L3925" s="444">
        <f t="shared" ca="1" si="159"/>
        <v>-5383529672757.6328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-5383529672757.6328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-22431373636.490135</v>
      </c>
      <c r="L3926" s="444">
        <f t="shared" ca="1" si="159"/>
        <v>-5405961046394.123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-5405961046394.123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-22524837693.308846</v>
      </c>
      <c r="L3927" s="444">
        <f t="shared" ca="1" si="159"/>
        <v>-5428485884087.4316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-5428485884087.4316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-22618691183.697632</v>
      </c>
      <c r="L3928" s="444">
        <f t="shared" ca="1" si="159"/>
        <v>-5451104575271.1289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-5451104575271.1289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-22712935730.296371</v>
      </c>
      <c r="L3929" s="444">
        <f t="shared" ca="1" si="159"/>
        <v>-5473817511001.4248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-5473817511001.4248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-22807572962.505936</v>
      </c>
      <c r="L3930" s="444">
        <f t="shared" ca="1" si="159"/>
        <v>-5496625083963.9307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-5496625083963.9307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-22902604516.516376</v>
      </c>
      <c r="L3931" s="444">
        <f t="shared" ca="1" si="159"/>
        <v>-5519527688480.4473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-5519527688480.4473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-22998032035.335197</v>
      </c>
      <c r="L3932" s="444">
        <f t="shared" ca="1" si="159"/>
        <v>-5542525720515.7822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-5542525720515.7822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-23093857168.815758</v>
      </c>
      <c r="L3933" s="444">
        <f t="shared" ca="1" si="159"/>
        <v>-5565619577684.5977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-5565619577684.5977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-23190081573.685822</v>
      </c>
      <c r="L3934" s="444">
        <f t="shared" ca="1" si="159"/>
        <v>-5588809659258.2832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-5588809659258.2832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-23286706913.57618</v>
      </c>
      <c r="L3935" s="444">
        <f t="shared" ca="1" si="159"/>
        <v>-5612096366171.8594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-5612096366171.8594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-23383734859.049416</v>
      </c>
      <c r="L3936" s="444">
        <f t="shared" ca="1" si="159"/>
        <v>-5635480101030.9092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-5635480101030.9092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-23481167087.628788</v>
      </c>
      <c r="L3937" s="444">
        <f t="shared" ca="1" si="159"/>
        <v>-5658961268118.5381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-5658961268118.5381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-23579005283.82724</v>
      </c>
      <c r="L3938" s="444">
        <f t="shared" ca="1" si="159"/>
        <v>-5682540273402.3652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-5682540273402.3652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-23677251139.176521</v>
      </c>
      <c r="L3939" s="444">
        <f t="shared" ca="1" si="159"/>
        <v>-5706217524541.542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-5706217524541.542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-23775906352.256424</v>
      </c>
      <c r="L3940" s="444">
        <f t="shared" ca="1" si="159"/>
        <v>-5729993430893.7988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-5729993430893.7988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-23874972628.724163</v>
      </c>
      <c r="L3941" s="444">
        <f t="shared" ca="1" si="159"/>
        <v>-5753868403522.5234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-5753868403522.5234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-23974451681.343849</v>
      </c>
      <c r="L3942" s="444">
        <f t="shared" ca="1" si="159"/>
        <v>-5777842855203.8672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-5777842855203.8672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-24074345230.016113</v>
      </c>
      <c r="L3943" s="444">
        <f t="shared" ca="1" si="159"/>
        <v>-5801917200433.8828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-5801917200433.8828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-24174655001.807846</v>
      </c>
      <c r="L3944" s="444">
        <f t="shared" ca="1" si="159"/>
        <v>-5826091855435.6904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-5826091855435.6904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-24275382730.982044</v>
      </c>
      <c r="L3945" s="444">
        <f t="shared" ca="1" si="159"/>
        <v>-5850367238166.6729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-5850367238166.6729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-24376530159.027802</v>
      </c>
      <c r="L3946" s="444">
        <f t="shared" ca="1" si="159"/>
        <v>-5874743768325.7002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-5874743768325.7002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-24478099034.690418</v>
      </c>
      <c r="L3947" s="444">
        <f t="shared" ca="1" si="159"/>
        <v>-5899221867360.3906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-5899221867360.3906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-24580091114.001629</v>
      </c>
      <c r="L3948" s="444">
        <f t="shared" ca="1" si="159"/>
        <v>-5923801958474.3926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-5923801958474.3926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-24682508160.309967</v>
      </c>
      <c r="L3949" s="444">
        <f t="shared" ca="1" si="159"/>
        <v>-5948484466634.7021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-5948484466634.7021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-24785351944.31126</v>
      </c>
      <c r="L3950" s="444">
        <f t="shared" ca="1" si="159"/>
        <v>-5973269818579.0137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-5973269818579.0137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-24888624244.079224</v>
      </c>
      <c r="L3951" s="444">
        <f t="shared" ca="1" si="159"/>
        <v>-5998158442823.0928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-5998158442823.0928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-24992326845.096218</v>
      </c>
      <c r="L3952" s="444">
        <f t="shared" ca="1" si="159"/>
        <v>-6023150769668.1895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-6023150769668.1895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-25096461540.284122</v>
      </c>
      <c r="L3953" s="444">
        <f t="shared" ca="1" si="159"/>
        <v>-6048247231208.4736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-6048247231208.4736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-25201030130.035305</v>
      </c>
      <c r="L3954" s="444">
        <f t="shared" ca="1" si="159"/>
        <v>-6073448261338.5088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-6073448261338.5088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-25306034422.243786</v>
      </c>
      <c r="L3955" s="444">
        <f t="shared" ca="1" si="159"/>
        <v>-6098754295760.7529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-6098754295760.7529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-25411476232.336472</v>
      </c>
      <c r="L3956" s="444">
        <f t="shared" ca="1" si="159"/>
        <v>-6124165771993.0898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-6124165771993.0898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-25517357383.304543</v>
      </c>
      <c r="L3957" s="444">
        <f t="shared" ca="1" si="159"/>
        <v>-6149683129376.3945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-6149683129376.3945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-25623679705.734978</v>
      </c>
      <c r="L3958" s="444">
        <f t="shared" ca="1" si="159"/>
        <v>-6175306809082.1299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-6175306809082.1299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-25730445037.842209</v>
      </c>
      <c r="L3959" s="444">
        <f t="shared" ca="1" si="159"/>
        <v>-6201037254119.9717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-6201037254119.9717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-25837655225.499882</v>
      </c>
      <c r="L3960" s="444">
        <f t="shared" ca="1" si="159"/>
        <v>-6226874909345.4717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-6226874909345.4717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-25945312122.272797</v>
      </c>
      <c r="L3961" s="444">
        <f t="shared" ca="1" si="159"/>
        <v>-6252820221467.7441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-6252820221467.7441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-26053417589.448933</v>
      </c>
      <c r="L3962" s="444">
        <f t="shared" ca="1" si="159"/>
        <v>-6278873639057.1934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-6278873639057.1934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-26161973496.07164</v>
      </c>
      <c r="L3963" s="444">
        <f t="shared" ca="1" si="159"/>
        <v>-6305035612553.2646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-6305035612553.2646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-26270981718.971935</v>
      </c>
      <c r="L3964" s="444">
        <f t="shared" ca="1" si="159"/>
        <v>-6331306594272.2363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-6331306594272.2363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-26380444142.800983</v>
      </c>
      <c r="L3965" s="444">
        <f t="shared" ca="1" si="159"/>
        <v>-6357687038415.0371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-6357687038415.0371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-26490362660.062653</v>
      </c>
      <c r="L3966" s="444">
        <f t="shared" ca="1" si="159"/>
        <v>-6384177401075.0996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-6384177401075.0996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-26600739171.146248</v>
      </c>
      <c r="L3967" s="444">
        <f t="shared" ca="1" si="159"/>
        <v>-6410778140246.2461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-6410778140246.2461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-26711575584.35936</v>
      </c>
      <c r="L3968" s="444">
        <f t="shared" ca="1" si="159"/>
        <v>-6437489715830.6055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-6437489715830.6055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-26822873815.960857</v>
      </c>
      <c r="L3969" s="444">
        <f t="shared" ca="1" si="159"/>
        <v>-6464312589646.5664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-6464312589646.5664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-26934635790.194027</v>
      </c>
      <c r="L3970" s="444">
        <f t="shared" ca="1" si="159"/>
        <v>-6491247225436.7607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-6491247225436.7607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-27046863439.319836</v>
      </c>
      <c r="L3971" s="444">
        <f t="shared" ca="1" si="159"/>
        <v>-6518294088876.0811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-6518294088876.0811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-27159558703.650337</v>
      </c>
      <c r="L3972" s="444">
        <f t="shared" ca="1" si="159"/>
        <v>-6545453647579.7314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-6545453647579.7314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-27272723531.582214</v>
      </c>
      <c r="L3973" s="444">
        <f t="shared" ca="1" si="159"/>
        <v>-6572726371111.3135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-6572726371111.3135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-27386359879.630474</v>
      </c>
      <c r="L3974" s="444">
        <f t="shared" ca="1" si="159"/>
        <v>-6600112730990.9443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-6600112730990.9443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-27500469712.462269</v>
      </c>
      <c r="L3975" s="444">
        <f t="shared" ca="1" si="159"/>
        <v>-6627613200703.4063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-6627613200703.4063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-27615055002.930859</v>
      </c>
      <c r="L3976" s="444">
        <f t="shared" ca="1" si="159"/>
        <v>-6655228255706.3369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-6655228255706.3369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-27730117732.109737</v>
      </c>
      <c r="L3977" s="444">
        <f t="shared" ca="1" si="159"/>
        <v>-6682958373438.4463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-6682958373438.4463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-27845659889.326859</v>
      </c>
      <c r="L3978" s="444">
        <f t="shared" ca="1" si="159"/>
        <v>-6710804033327.7734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-6710804033327.7734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-27961683472.199055</v>
      </c>
      <c r="L3979" s="444">
        <f t="shared" ca="1" si="159"/>
        <v>-6738765716799.9727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-6738765716799.9727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-28078190486.666553</v>
      </c>
      <c r="L3980" s="444">
        <f t="shared" ca="1" si="159"/>
        <v>-6766843907286.6396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-6766843907286.6396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-28195182947.027664</v>
      </c>
      <c r="L3981" s="444">
        <f t="shared" ca="1" si="159"/>
        <v>-6795039090233.667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-6795039090233.667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-28312662875.973614</v>
      </c>
      <c r="L3982" s="444">
        <f t="shared" ca="1" si="159"/>
        <v>-6823351753109.6406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-6823351753109.6406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-28430632304.623501</v>
      </c>
      <c r="L3983" s="444">
        <f t="shared" ca="1" si="159"/>
        <v>-6851782385414.2637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-6851782385414.2637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-28549093272.559433</v>
      </c>
      <c r="L3984" s="444">
        <f t="shared" ca="1" si="159"/>
        <v>-6880331478686.8232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-6880331478686.8232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-28668047827.861763</v>
      </c>
      <c r="L3985" s="444">
        <f t="shared" ca="1" si="159"/>
        <v>-6908999526514.6846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-6908999526514.6846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-28787498027.14452</v>
      </c>
      <c r="L3986" s="444">
        <f t="shared" ca="1" si="159"/>
        <v>-6937787024541.8291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-6937787024541.8291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-28907445935.59095</v>
      </c>
      <c r="L3987" s="444">
        <f t="shared" ca="1" si="159"/>
        <v>-6966694470477.4199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-6966694470477.4199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-29027893626.98925</v>
      </c>
      <c r="L3988" s="444">
        <f t="shared" ca="1" si="159"/>
        <v>-6995722364104.4092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-6995722364104.4092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-29148843183.768368</v>
      </c>
      <c r="L3989" s="444">
        <f t="shared" ca="1" si="159"/>
        <v>-7024871207288.1777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-7024871207288.1777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-29270296697.034073</v>
      </c>
      <c r="L3990" s="444">
        <f t="shared" ca="1" si="159"/>
        <v>-7054141503985.2119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-7054141503985.2119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-29392256266.605049</v>
      </c>
      <c r="L3991" s="444">
        <f t="shared" ca="1" si="159"/>
        <v>-7083533760251.8174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-7083533760251.8174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-29514724001.049236</v>
      </c>
      <c r="L3992" s="444">
        <f t="shared" ca="1" si="159"/>
        <v>-7113048484252.8662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-7113048484252.8662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-29637702017.720276</v>
      </c>
      <c r="L3993" s="444">
        <f t="shared" ca="1" si="159"/>
        <v>-7142686186270.5869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-7142686186270.5869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-29761192442.794117</v>
      </c>
      <c r="L3994" s="444">
        <f t="shared" ca="1" si="159"/>
        <v>-7172447378713.3809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-7172447378713.3809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-29885197411.305752</v>
      </c>
      <c r="L3995" s="444">
        <f t="shared" ca="1" si="159"/>
        <v>-7202332576124.6865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-7202332576124.6865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-30009719067.186188</v>
      </c>
      <c r="L3996" s="444">
        <f t="shared" ca="1" si="159"/>
        <v>-7232342295191.873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-7232342295191.873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-30134759563.299469</v>
      </c>
      <c r="L3997" s="444">
        <f t="shared" ca="1" si="159"/>
        <v>-7262477054755.1729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-7262477054755.1729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-30260321061.479881</v>
      </c>
      <c r="L3998" s="444">
        <f t="shared" ca="1" si="159"/>
        <v>-7292737375816.6523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-7292737375816.6523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-30386405732.569386</v>
      </c>
      <c r="L3999" s="444">
        <f t="shared" ca="1" si="159"/>
        <v>-7323123781549.2217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-7323123781549.2217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-30513015756.45509</v>
      </c>
      <c r="L4000" s="444">
        <f t="shared" ca="1" si="159"/>
        <v>-7353636797305.6768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-7353636797305.6768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-30640153322.106991</v>
      </c>
      <c r="L4001" s="444">
        <f t="shared" ca="1" si="159"/>
        <v>-7384276950627.7842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-7384276950627.7842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-30767820627.615768</v>
      </c>
      <c r="L4002" s="444">
        <f t="shared" ca="1" si="159"/>
        <v>-7415044771255.4004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-7415044771255.4004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-30896019880.230835</v>
      </c>
      <c r="L4003" s="444">
        <f t="shared" ca="1" si="159"/>
        <v>-7445940791135.6309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-7445940791135.6309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-31024753296.39846</v>
      </c>
      <c r="L4004" s="444">
        <f t="shared" ca="1" si="159"/>
        <v>-7476965544432.0293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-7476965544432.0293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-31154023101.800121</v>
      </c>
      <c r="L4005" s="444">
        <f t="shared" ca="1" si="159"/>
        <v>-7508119567533.8291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-7508119567533.8291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-31283831531.390953</v>
      </c>
      <c r="L4006" s="444">
        <f t="shared" ca="1" si="159"/>
        <v>-7539403399065.2197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-7539403399065.2197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-31414180829.438416</v>
      </c>
      <c r="L4007" s="444">
        <f t="shared" ca="1" si="159"/>
        <v>-7570817579894.6582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-7570817579894.6582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-31545073249.561081</v>
      </c>
      <c r="L4008" s="444">
        <f t="shared" ca="1" si="159"/>
        <v>-7602362653144.2197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-7602362653144.2197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-31676511054.767582</v>
      </c>
      <c r="L4009" s="444">
        <f t="shared" ca="1" si="159"/>
        <v>-7634039164198.9873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-7634039164198.9873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-31808496517.495781</v>
      </c>
      <c r="L4010" s="444">
        <f t="shared" ca="1" si="159"/>
        <v>-7665847660716.4834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-7665847660716.4834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-31941031919.652012</v>
      </c>
      <c r="L4011" s="444">
        <f t="shared" ca="1" si="159"/>
        <v>-7697788692636.1357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-7697788692636.1357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-32074119552.650566</v>
      </c>
      <c r="L4012" s="444">
        <f t="shared" ca="1" si="159"/>
        <v>-7729862812188.7861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-7729862812188.7861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-32207761717.453274</v>
      </c>
      <c r="L4013" s="444">
        <f t="shared" ca="1" si="159"/>
        <v>-7762070573906.2393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-7762070573906.2393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-32341960724.609329</v>
      </c>
      <c r="L4014" s="444">
        <f t="shared" ca="1" si="159"/>
        <v>-7794412534630.8486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-7794412534630.8486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-32476718894.2952</v>
      </c>
      <c r="L4015" s="444">
        <f t="shared" ca="1" si="159"/>
        <v>-7826889253525.1436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-7826889253525.1436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-32612038556.354767</v>
      </c>
      <c r="L4016" s="444">
        <f t="shared" ca="1" si="159"/>
        <v>-7859501292081.498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-7859501292081.498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-32747922050.339581</v>
      </c>
      <c r="L4017" s="444">
        <f t="shared" ca="1" si="159"/>
        <v>-7892249214131.8379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-7892249214131.8379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-32884371725.549324</v>
      </c>
      <c r="L4018" s="444">
        <f t="shared" ca="1" si="159"/>
        <v>-7925133585857.3877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-7925133585857.3877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-33021389941.072445</v>
      </c>
      <c r="L4019" s="444">
        <f t="shared" ca="1" si="159"/>
        <v>-7958154975798.46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-7958154975798.46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-33158979065.826916</v>
      </c>
      <c r="L4020" s="444">
        <f t="shared" ca="1" si="159"/>
        <v>-7991313954864.2871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-7991313954864.2871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-33297141478.601196</v>
      </c>
      <c r="L4021" s="444">
        <f t="shared" ca="1" si="159"/>
        <v>-8024611096342.8887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-8024611096342.8887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-33435879568.095367</v>
      </c>
      <c r="L4022" s="444">
        <f t="shared" ca="1" si="159"/>
        <v>-8058046975910.9844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-8058046975910.9844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-33575195732.962433</v>
      </c>
      <c r="L4023" s="444">
        <f t="shared" ca="1" si="159"/>
        <v>-8091622171643.9473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-8091622171643.9473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-33715092381.849777</v>
      </c>
      <c r="L4024" s="444">
        <f t="shared" ca="1" si="159"/>
        <v>-8125337264025.7969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-8125337264025.7969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-33855571933.440823</v>
      </c>
      <c r="L4025" s="444">
        <f t="shared" ca="1" si="159"/>
        <v>-8159192835959.2373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-8159192835959.2373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-33996636816.496822</v>
      </c>
      <c r="L4026" s="444">
        <f t="shared" ca="1" si="159"/>
        <v>-8193189472775.7344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-8193189472775.7344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-34138289469.898891</v>
      </c>
      <c r="L4027" s="444">
        <f t="shared" ca="1" si="159"/>
        <v>-8227327762245.6328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-8227327762245.6328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-34280532342.690132</v>
      </c>
      <c r="L4028" s="444">
        <f t="shared" ca="1" si="159"/>
        <v>-8261608294588.3232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-8261608294588.3232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-34423367894.118011</v>
      </c>
      <c r="L4029" s="444">
        <f t="shared" ca="1" si="159"/>
        <v>-8296031662482.4414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-8296031662482.4414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-34566798593.676834</v>
      </c>
      <c r="L4030" s="444">
        <f t="shared" ca="1" si="159"/>
        <v>-8330598461076.1182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-8330598461076.1182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-34710826921.15049</v>
      </c>
      <c r="L4031" s="444">
        <f t="shared" ca="1" si="159"/>
        <v>-8365309287997.2686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-8365309287997.2686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-34855455366.655289</v>
      </c>
      <c r="L4032" s="444">
        <f t="shared" ca="1" si="159"/>
        <v>-8400164743363.9238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-8400164743363.9238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-35000686430.683014</v>
      </c>
      <c r="L4033" s="444">
        <f t="shared" ca="1" si="159"/>
        <v>-8435165429794.6064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-8435165429794.6064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-35146522624.144188</v>
      </c>
      <c r="L4034" s="444">
        <f t="shared" ca="1" si="159"/>
        <v>-8470311952418.751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-8470311952418.751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-35292966468.411461</v>
      </c>
      <c r="L4035" s="444">
        <f t="shared" ca="1" si="159"/>
        <v>-8505604918887.1621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-8505604918887.1621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-35440020495.363174</v>
      </c>
      <c r="L4036" s="444">
        <f t="shared" ca="1" si="159"/>
        <v>-8541044939382.5254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-8541044939382.5254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-35587687247.427185</v>
      </c>
      <c r="L4037" s="444">
        <f t="shared" ca="1" si="159"/>
        <v>-8576632626629.9521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-8576632626629.9521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-35735969277.624802</v>
      </c>
      <c r="L4038" s="444">
        <f t="shared" ca="1" si="159"/>
        <v>-8612368595907.5771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-8612368595907.5771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-35884869149.614899</v>
      </c>
      <c r="L4039" s="444">
        <f t="shared" ca="1" si="159"/>
        <v>-8648253465057.1924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-8648253465057.1924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-36034389437.738304</v>
      </c>
      <c r="L4040" s="444">
        <f t="shared" ca="1" si="159"/>
        <v>-8684287854494.9307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-8684287854494.9307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-36184532727.062218</v>
      </c>
      <c r="L4041" s="444">
        <f t="shared" ca="1" si="159"/>
        <v>-8720472387221.9932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-8720472387221.9932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-36335301613.424973</v>
      </c>
      <c r="L4042" s="444">
        <f t="shared" ca="1" si="159"/>
        <v>-8756807688835.418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-8756807688835.418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-36486698703.480911</v>
      </c>
      <c r="L4043" s="444">
        <f t="shared" ca="1" si="159"/>
        <v>-8793294387538.8984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-8793294387538.8984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-36638726614.745407</v>
      </c>
      <c r="L4044" s="444">
        <f t="shared" ca="1" si="159"/>
        <v>-8829933114153.6445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-8829933114153.6445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-36791387975.640182</v>
      </c>
      <c r="L4045" s="444">
        <f t="shared" ca="1" si="159"/>
        <v>-8866724502129.2852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-8866724502129.2852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-36944685425.538689</v>
      </c>
      <c r="L4046" s="444">
        <f t="shared" ca="1" si="159"/>
        <v>-8903669187554.8242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-8903669187554.8242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-37098621614.811768</v>
      </c>
      <c r="L4047" s="444">
        <f t="shared" ca="1" si="159"/>
        <v>-8940767809169.6367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-8940767809169.6367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-37253199204.873489</v>
      </c>
      <c r="L4048" s="444">
        <f t="shared" ca="1" si="159"/>
        <v>-8978021008374.5098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-8978021008374.5098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-37408420868.227127</v>
      </c>
      <c r="L4049" s="444">
        <f t="shared" ca="1" si="159"/>
        <v>-9015429429242.7363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-9015429429242.7363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-37564289288.511398</v>
      </c>
      <c r="L4050" s="444">
        <f t="shared" ca="1" si="159"/>
        <v>-9052993718531.248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-9052993718531.248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-37720807160.546867</v>
      </c>
      <c r="L4051" s="444">
        <f t="shared" ca="1" si="159"/>
        <v>-9090714525691.7949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-9090714525691.7949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-37877977190.382477</v>
      </c>
      <c r="L4052" s="444">
        <f t="shared" ca="1" si="159"/>
        <v>-9128592502882.1777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-9128592502882.1777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-38035802095.342407</v>
      </c>
      <c r="L4053" s="444">
        <f t="shared" ca="1" si="159"/>
        <v>-9166628304977.5195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-9166628304977.5195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-38194284604.072998</v>
      </c>
      <c r="L4054" s="444">
        <f t="shared" ca="1" si="159"/>
        <v>-9204822589581.5918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-9204822589581.5918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-38353427456.589966</v>
      </c>
      <c r="L4055" s="444">
        <f t="shared" ca="1" si="159"/>
        <v>-9243176017038.1816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-9243176017038.1816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-38513233404.32576</v>
      </c>
      <c r="L4056" s="444">
        <f t="shared" ca="1" si="159"/>
        <v>-9281689250442.5078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-9281689250442.5078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-38673705210.177116</v>
      </c>
      <c r="L4057" s="444">
        <f t="shared" ca="1" si="159"/>
        <v>-9320362955652.6855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-9320362955652.6855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-38834845648.552856</v>
      </c>
      <c r="L4058" s="444">
        <f t="shared" ca="1" si="159"/>
        <v>-9359197801301.2383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-9359197801301.2383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-38996657505.421829</v>
      </c>
      <c r="L4059" s="444">
        <f t="shared" ca="1" si="159"/>
        <v>-9398194458806.6602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-9398194458806.6602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-39159143578.361084</v>
      </c>
      <c r="L4060" s="444">
        <f t="shared" ca="1" si="159"/>
        <v>-9437353602385.0215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-9437353602385.0215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-39322306676.604256</v>
      </c>
      <c r="L4061" s="444">
        <f t="shared" ca="1" si="159"/>
        <v>-9476675909061.625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-9476675909061.625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-39486149621.090103</v>
      </c>
      <c r="L4062" s="444">
        <f t="shared" ca="1" si="159"/>
        <v>-9516162058682.7148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-9516162058682.7148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-39650675244.511314</v>
      </c>
      <c r="L4063" s="444">
        <f t="shared" ca="1" si="159"/>
        <v>-9555812733927.2266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-9555812733927.2266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-39815886391.363441</v>
      </c>
      <c r="L4064" s="444">
        <f t="shared" ca="1" si="159"/>
        <v>-9595628620318.5898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-9595628620318.5898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-39981785917.994125</v>
      </c>
      <c r="L4065" s="444">
        <f t="shared" ca="1" si="159"/>
        <v>-9635610406236.584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-9635610406236.584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-40148376692.652435</v>
      </c>
      <c r="L4066" s="444">
        <f t="shared" ca="1" si="159"/>
        <v>-9675758782929.2363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-9675758782929.2363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-40315661595.538483</v>
      </c>
      <c r="L4067" s="444">
        <f t="shared" ca="1" si="159"/>
        <v>-9716074444524.7754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-9716074444524.7754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-40483643518.853233</v>
      </c>
      <c r="L4068" s="444">
        <f t="shared" ca="1" si="159"/>
        <v>-9756558088043.6289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-9756558088043.6289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-40652325366.84845</v>
      </c>
      <c r="L4069" s="444">
        <f t="shared" ca="1" si="159"/>
        <v>-9797210413410.4766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-9797210413410.4766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-40821710055.876984</v>
      </c>
      <c r="L4070" s="444">
        <f t="shared" ca="1" si="159"/>
        <v>-9838032123466.3535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-9838032123466.3535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-40991800514.443138</v>
      </c>
      <c r="L4071" s="444">
        <f t="shared" ca="1" si="159"/>
        <v>-9879023923980.7969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-9879023923980.7969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-41162599683.253319</v>
      </c>
      <c r="L4072" s="444">
        <f t="shared" ca="1" si="159"/>
        <v>-9920186523664.0508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-9920186523664.0508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-41334110515.266876</v>
      </c>
      <c r="L4073" s="444">
        <f t="shared" ca="1" si="159"/>
        <v>-9961520634179.3184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-9961520634179.3184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-41506335975.747162</v>
      </c>
      <c r="L4074" s="444">
        <f t="shared" ca="1" si="159"/>
        <v>-10003026970155.066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-10003026970155.066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-41679279042.312775</v>
      </c>
      <c r="L4075" s="444">
        <f t="shared" ca="1" si="159"/>
        <v>-10044706249197.379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-10044706249197.379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-41852942704.989075</v>
      </c>
      <c r="L4076" s="444">
        <f t="shared" ca="1" si="159"/>
        <v>-10086559191902.367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-10086559191902.367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-42027329966.259865</v>
      </c>
      <c r="L4077" s="444">
        <f t="shared" ca="1" si="159"/>
        <v>-10128586521868.627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-10128586521868.627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-42202443841.119278</v>
      </c>
      <c r="L4078" s="444">
        <f t="shared" ca="1" si="159"/>
        <v>-10170788965709.746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-10170788965709.746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-42378287357.12394</v>
      </c>
      <c r="L4079" s="444">
        <f t="shared" ca="1" si="159"/>
        <v>-10213167253066.869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-10213167253066.869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-42554863554.44529</v>
      </c>
      <c r="L4080" s="444">
        <f t="shared" ca="1" si="159"/>
        <v>-10255722116621.314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-10255722116621.314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-42732175485.922142</v>
      </c>
      <c r="L4081" s="444">
        <f t="shared" ca="1" si="159"/>
        <v>-10298454292107.236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-10298454292107.236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-42910226217.113487</v>
      </c>
      <c r="L4082" s="444">
        <f t="shared" ca="1" si="159"/>
        <v>-10341364518324.35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-10341364518324.35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-43089018826.351456</v>
      </c>
      <c r="L4083" s="444">
        <f t="shared" ca="1" si="159"/>
        <v>-10384453537150.701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-10384453537150.701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-43268556404.794586</v>
      </c>
      <c r="L4084" s="444">
        <f t="shared" ca="1" si="159"/>
        <v>-10427722093555.496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-10427722093555.496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-43448842056.481232</v>
      </c>
      <c r="L4085" s="444">
        <f t="shared" ca="1" si="159"/>
        <v>-10471170935611.977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-10471170935611.977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-43629878898.383232</v>
      </c>
      <c r="L4086" s="444">
        <f t="shared" ca="1" si="159"/>
        <v>-10514800814510.359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-10514800814510.359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-43811670060.459831</v>
      </c>
      <c r="L4087" s="444">
        <f t="shared" ca="1" si="159"/>
        <v>-10558612484570.818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-10558612484570.818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-43994218685.711746</v>
      </c>
      <c r="L4088" s="444">
        <f t="shared" ref="L4088:L4342" ca="1" si="164">I4088-J4088+K4088</f>
        <v>-10602606703256.529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-10602606703256.529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-44177527930.235535</v>
      </c>
      <c r="L4089" s="444">
        <f t="shared" ca="1" si="164"/>
        <v>-10646784231186.766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-10646784231186.766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-44361600963.278191</v>
      </c>
      <c r="L4090" s="444">
        <f t="shared" ca="1" si="164"/>
        <v>-10691145832150.043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-10691145832150.043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-44546440967.291847</v>
      </c>
      <c r="L4091" s="444">
        <f t="shared" ca="1" si="164"/>
        <v>-10735692273117.334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-10735692273117.334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-44732051137.988892</v>
      </c>
      <c r="L4092" s="444">
        <f t="shared" ca="1" si="164"/>
        <v>-10780424324255.322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-10780424324255.322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-44918434684.397179</v>
      </c>
      <c r="L4093" s="444">
        <f t="shared" ca="1" si="164"/>
        <v>-10825342758939.719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-10825342758939.719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-45105594828.915497</v>
      </c>
      <c r="L4094" s="444">
        <f t="shared" ca="1" si="164"/>
        <v>-10870448353768.635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-10870448353768.635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-45293534807.369308</v>
      </c>
      <c r="L4095" s="444">
        <f t="shared" ca="1" si="164"/>
        <v>-10915741888576.004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-10915741888576.004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-45482257869.066681</v>
      </c>
      <c r="L4096" s="444">
        <f t="shared" ca="1" si="164"/>
        <v>-10961224146445.07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-10961224146445.07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-45671767276.854462</v>
      </c>
      <c r="L4097" s="444">
        <f t="shared" ca="1" si="164"/>
        <v>-11006895913721.924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-11006895913721.924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-45862066307.174683</v>
      </c>
      <c r="L4098" s="444">
        <f t="shared" ca="1" si="164"/>
        <v>-11052757980029.098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-11052757980029.098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-46053158250.121239</v>
      </c>
      <c r="L4099" s="444">
        <f t="shared" ca="1" si="164"/>
        <v>-11098811138279.219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-11098811138279.219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-46245046409.496742</v>
      </c>
      <c r="L4100" s="444">
        <f t="shared" ca="1" si="164"/>
        <v>-11145056184688.715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-11145056184688.715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-46437734102.869644</v>
      </c>
      <c r="L4101" s="444">
        <f t="shared" ca="1" si="164"/>
        <v>-11191493918791.584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-11191493918791.584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-46631224661.631599</v>
      </c>
      <c r="L4102" s="444">
        <f t="shared" ca="1" si="164"/>
        <v>-11238125143453.215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-11238125143453.215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-46825521431.055061</v>
      </c>
      <c r="L4103" s="444">
        <f t="shared" ca="1" si="164"/>
        <v>-11284950664884.27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-11284950664884.27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-47020627770.35112</v>
      </c>
      <c r="L4104" s="444">
        <f t="shared" ca="1" si="164"/>
        <v>-11331971292654.621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-11331971292654.621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-47216547052.727585</v>
      </c>
      <c r="L4105" s="444">
        <f t="shared" ca="1" si="164"/>
        <v>-11379187839707.35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-11379187839707.35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-47413282665.447289</v>
      </c>
      <c r="L4106" s="444">
        <f t="shared" ca="1" si="164"/>
        <v>-11426601122372.797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-11426601122372.797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-47610838009.88665</v>
      </c>
      <c r="L4107" s="444">
        <f t="shared" ca="1" si="164"/>
        <v>-11474211960382.684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-11474211960382.684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-47809216501.594513</v>
      </c>
      <c r="L4108" s="444">
        <f t="shared" ca="1" si="164"/>
        <v>-11522021176884.277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-11522021176884.277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-48008421570.351158</v>
      </c>
      <c r="L4109" s="444">
        <f t="shared" ca="1" si="164"/>
        <v>-11570029598454.629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-11570029598454.629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-48208456660.227623</v>
      </c>
      <c r="L4110" s="444">
        <f t="shared" ca="1" si="164"/>
        <v>-11618238055114.857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-11618238055114.857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-48409325229.645241</v>
      </c>
      <c r="L4111" s="444">
        <f t="shared" ca="1" si="164"/>
        <v>-11666647380344.502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-11666647380344.502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-48611030751.435425</v>
      </c>
      <c r="L4112" s="444">
        <f t="shared" ca="1" si="164"/>
        <v>-11715258411095.938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-11715258411095.938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-48813576712.899742</v>
      </c>
      <c r="L4113" s="444">
        <f t="shared" ca="1" si="164"/>
        <v>-11764071987808.838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-11764071987808.838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-49016966615.870155</v>
      </c>
      <c r="L4114" s="444">
        <f t="shared" ca="1" si="164"/>
        <v>-11813088954424.709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-11813088954424.709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-49221203976.769623</v>
      </c>
      <c r="L4115" s="444">
        <f t="shared" ca="1" si="164"/>
        <v>-11862310158401.479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-11862310158401.479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-49426292326.672829</v>
      </c>
      <c r="L4116" s="444">
        <f t="shared" ca="1" si="164"/>
        <v>-11911736450728.15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-11911736450728.15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-49632235211.367294</v>
      </c>
      <c r="L4117" s="444">
        <f t="shared" ca="1" si="164"/>
        <v>-11961368685939.518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-11961368685939.518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-49839036191.414658</v>
      </c>
      <c r="L4118" s="444">
        <f t="shared" ca="1" si="164"/>
        <v>-12011207722130.932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-12011207722130.932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-50046698842.212212</v>
      </c>
      <c r="L4119" s="444">
        <f t="shared" ca="1" si="164"/>
        <v>-12061254420973.145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-12061254420973.145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-50255226754.054771</v>
      </c>
      <c r="L4120" s="444">
        <f t="shared" ca="1" si="164"/>
        <v>-12111509647727.199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-12111509647727.199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-50464623532.196663</v>
      </c>
      <c r="L4121" s="444">
        <f t="shared" ca="1" si="164"/>
        <v>-12161974271259.396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-12161974271259.396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-50674892796.914154</v>
      </c>
      <c r="L4122" s="444">
        <f t="shared" ca="1" si="164"/>
        <v>-12212649164056.311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-12212649164056.311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-50886038183.567963</v>
      </c>
      <c r="L4123" s="444">
        <f t="shared" ca="1" si="164"/>
        <v>-12263535202239.879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-12263535202239.879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-51098063342.666161</v>
      </c>
      <c r="L4124" s="444">
        <f t="shared" ca="1" si="164"/>
        <v>-12314633265582.545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-12314633265582.545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-51310971939.927269</v>
      </c>
      <c r="L4125" s="444">
        <f t="shared" ca="1" si="164"/>
        <v>-12365944237522.473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-12365944237522.473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-51524767656.343636</v>
      </c>
      <c r="L4126" s="444">
        <f t="shared" ca="1" si="164"/>
        <v>-12417469005178.816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-12417469005178.816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-51739454188.245071</v>
      </c>
      <c r="L4127" s="444">
        <f t="shared" ca="1" si="164"/>
        <v>-12469208459367.061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-12469208459367.061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-51955035247.362755</v>
      </c>
      <c r="L4128" s="444">
        <f t="shared" ca="1" si="164"/>
        <v>-12521163494614.424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-12521163494614.424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-52171514560.893433</v>
      </c>
      <c r="L4129" s="444">
        <f t="shared" ca="1" si="164"/>
        <v>-12573335009175.316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-12573335009175.316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-52388895871.56382</v>
      </c>
      <c r="L4130" s="444">
        <f t="shared" ca="1" si="164"/>
        <v>-12625723905046.881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-12625723905046.881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-52607182937.695335</v>
      </c>
      <c r="L4131" s="444">
        <f t="shared" ca="1" si="164"/>
        <v>-12678331087984.576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-12678331087984.576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-52826379533.269066</v>
      </c>
      <c r="L4132" s="444">
        <f t="shared" ca="1" si="164"/>
        <v>-12731157467517.846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-12731157467517.846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-53046489447.99102</v>
      </c>
      <c r="L4133" s="444">
        <f t="shared" ca="1" si="164"/>
        <v>-12784203956965.836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-12784203956965.836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-53267516487.357651</v>
      </c>
      <c r="L4134" s="444">
        <f t="shared" ca="1" si="164"/>
        <v>-12837471473453.193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-12837471473453.193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-53489464472.721642</v>
      </c>
      <c r="L4135" s="444">
        <f t="shared" ca="1" si="164"/>
        <v>-12890960937925.914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-12890960937925.914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-53712337241.357971</v>
      </c>
      <c r="L4136" s="444">
        <f t="shared" ca="1" si="164"/>
        <v>-12944673275167.271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-12944673275167.271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-53936138646.530296</v>
      </c>
      <c r="L4137" s="444">
        <f t="shared" ca="1" si="164"/>
        <v>-12998609413813.803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-12998609413813.803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-54160872557.55751</v>
      </c>
      <c r="L4138" s="444">
        <f t="shared" ca="1" si="164"/>
        <v>-13052770286371.359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-13052770286371.359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-54386542859.880661</v>
      </c>
      <c r="L4139" s="444">
        <f t="shared" ca="1" si="164"/>
        <v>-13107156829231.24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-13107156829231.24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-54613153455.130165</v>
      </c>
      <c r="L4140" s="444">
        <f t="shared" ca="1" si="164"/>
        <v>-13161769982686.371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-13161769982686.371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-54840708261.193214</v>
      </c>
      <c r="L4141" s="444">
        <f t="shared" ca="1" si="164"/>
        <v>-13216610690947.564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-13216610690947.564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-55069211212.281517</v>
      </c>
      <c r="L4142" s="444">
        <f t="shared" ca="1" si="164"/>
        <v>-13271679902159.846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-13271679902159.846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-55298666258.999359</v>
      </c>
      <c r="L4143" s="444">
        <f t="shared" ca="1" si="164"/>
        <v>-13326978568418.846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-13326978568418.846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-55529077368.411858</v>
      </c>
      <c r="L4144" s="444">
        <f t="shared" ca="1" si="164"/>
        <v>-13382507645787.258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-13382507645787.258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-55760448524.113571</v>
      </c>
      <c r="L4145" s="444">
        <f t="shared" ca="1" si="164"/>
        <v>-13438268094311.371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-13438268094311.371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-55992783726.297379</v>
      </c>
      <c r="L4146" s="444">
        <f t="shared" ca="1" si="164"/>
        <v>-13494260878037.668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-13494260878037.668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-56226086991.823616</v>
      </c>
      <c r="L4147" s="444">
        <f t="shared" ca="1" si="164"/>
        <v>-13550486965029.492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-13550486965029.492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-56460362354.289551</v>
      </c>
      <c r="L4148" s="444">
        <f t="shared" ca="1" si="164"/>
        <v>-13606947327383.781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-13606947327383.781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-56695613864.099091</v>
      </c>
      <c r="L4149" s="444">
        <f t="shared" ca="1" si="164"/>
        <v>-13663642941247.881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-13663642941247.881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-56931845588.532837</v>
      </c>
      <c r="L4150" s="444">
        <f t="shared" ca="1" si="164"/>
        <v>-13720574786836.414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-13720574786836.414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-57169061611.818382</v>
      </c>
      <c r="L4151" s="444">
        <f t="shared" ca="1" si="164"/>
        <v>-13777743848448.232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-13777743848448.232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-57407266035.200966</v>
      </c>
      <c r="L4152" s="444">
        <f t="shared" ca="1" si="164"/>
        <v>-13835151114483.434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-13835151114483.434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-57646462977.014305</v>
      </c>
      <c r="L4153" s="444">
        <f t="shared" ca="1" si="164"/>
        <v>-13892797577460.447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-13892797577460.447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-57886656572.751862</v>
      </c>
      <c r="L4154" s="444">
        <f t="shared" ca="1" si="164"/>
        <v>-13950684234033.199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-13950684234033.199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-58127850975.138329</v>
      </c>
      <c r="L4155" s="444">
        <f t="shared" ca="1" si="164"/>
        <v>-14008812085008.338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-14008812085008.338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-58370050354.201416</v>
      </c>
      <c r="L4156" s="444">
        <f t="shared" ca="1" si="164"/>
        <v>-14067182135362.539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-14067182135362.539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-58613258897.34391</v>
      </c>
      <c r="L4157" s="444">
        <f t="shared" ca="1" si="164"/>
        <v>-14125795394259.883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-14125795394259.883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-58857480809.416183</v>
      </c>
      <c r="L4158" s="444">
        <f t="shared" ca="1" si="164"/>
        <v>-14184652875069.299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-14184652875069.299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-59102720312.788742</v>
      </c>
      <c r="L4159" s="444">
        <f t="shared" ca="1" si="164"/>
        <v>-14243755595382.088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-14243755595382.088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-59348981647.425377</v>
      </c>
      <c r="L4160" s="444">
        <f t="shared" ca="1" si="164"/>
        <v>-14303104577029.514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-14303104577029.514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-59596269070.956314</v>
      </c>
      <c r="L4161" s="444">
        <f t="shared" ca="1" si="164"/>
        <v>-14362700846100.471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-14362700846100.471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-59844586858.751961</v>
      </c>
      <c r="L4162" s="444">
        <f t="shared" ca="1" si="164"/>
        <v>-14422545432959.223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-14422545432959.223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-60093939303.996758</v>
      </c>
      <c r="L4163" s="444">
        <f t="shared" ca="1" si="164"/>
        <v>-14482639372263.219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-14482639372263.219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-60344330717.763405</v>
      </c>
      <c r="L4164" s="444">
        <f t="shared" ca="1" si="164"/>
        <v>-14542983702980.982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-14542983702980.982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-60595765429.087425</v>
      </c>
      <c r="L4165" s="444">
        <f t="shared" ca="1" si="164"/>
        <v>-14603579468410.07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-14603579468410.07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-60848247785.041962</v>
      </c>
      <c r="L4166" s="444">
        <f t="shared" ca="1" si="164"/>
        <v>-14664427716195.111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-14664427716195.111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-61101782150.812965</v>
      </c>
      <c r="L4167" s="444">
        <f t="shared" ca="1" si="164"/>
        <v>-14725529498345.924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-14725529498345.924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-61356372909.774681</v>
      </c>
      <c r="L4168" s="444">
        <f t="shared" ca="1" si="164"/>
        <v>-14786885871255.699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-14786885871255.699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-61612024463.565407</v>
      </c>
      <c r="L4169" s="444">
        <f t="shared" ca="1" si="164"/>
        <v>-14848497895719.264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-14848497895719.264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-61868741232.163597</v>
      </c>
      <c r="L4170" s="444">
        <f t="shared" ca="1" si="164"/>
        <v>-14910366636951.428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-14910366636951.428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-62126527653.964279</v>
      </c>
      <c r="L4171" s="444">
        <f t="shared" ca="1" si="164"/>
        <v>-14972493164605.393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-14972493164605.393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-62385388185.855804</v>
      </c>
      <c r="L4172" s="444">
        <f t="shared" ca="1" si="164"/>
        <v>-15034878552791.248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-15034878552791.248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-62645327303.296875</v>
      </c>
      <c r="L4173" s="444">
        <f t="shared" ca="1" si="164"/>
        <v>-15097523880094.545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-15097523880094.545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-62906349500.393936</v>
      </c>
      <c r="L4174" s="444">
        <f t="shared" ca="1" si="164"/>
        <v>-15160430229594.939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-15160430229594.939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-63168459289.978912</v>
      </c>
      <c r="L4175" s="444">
        <f t="shared" ca="1" si="164"/>
        <v>-15223598688884.918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-15223598688884.918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-63431661203.687157</v>
      </c>
      <c r="L4176" s="444">
        <f t="shared" ca="1" si="164"/>
        <v>-15287030350088.605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-15287030350088.605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-63695959792.035866</v>
      </c>
      <c r="L4177" s="444">
        <f t="shared" ca="1" si="164"/>
        <v>-15350726309880.641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-15350726309880.641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-63961359624.502678</v>
      </c>
      <c r="L4178" s="444">
        <f t="shared" ca="1" si="164"/>
        <v>-15414687669505.143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-15414687669505.143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-64227865289.604759</v>
      </c>
      <c r="L4179" s="444">
        <f t="shared" ca="1" si="164"/>
        <v>-15478915534794.748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-15478915534794.748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-64495481394.978111</v>
      </c>
      <c r="L4180" s="444">
        <f t="shared" ca="1" si="164"/>
        <v>-15543411016189.727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-15543411016189.727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-64764212567.457191</v>
      </c>
      <c r="L4181" s="444">
        <f t="shared" ca="1" si="164"/>
        <v>-15608175228757.184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-15608175228757.184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-65034063453.15493</v>
      </c>
      <c r="L4182" s="444">
        <f t="shared" ca="1" si="164"/>
        <v>-15673209292210.338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-15673209292210.338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-65305038717.543076</v>
      </c>
      <c r="L4183" s="444">
        <f t="shared" ca="1" si="164"/>
        <v>-15738514330927.881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-15738514330927.881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-65577143045.532837</v>
      </c>
      <c r="L4184" s="444">
        <f t="shared" ca="1" si="164"/>
        <v>-15804091473973.414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-15804091473973.414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-65850381141.555893</v>
      </c>
      <c r="L4185" s="444">
        <f t="shared" ca="1" si="164"/>
        <v>-15869941855114.971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-15869941855114.971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-66124757729.645699</v>
      </c>
      <c r="L4186" s="444">
        <f t="shared" ca="1" si="164"/>
        <v>-15936066612844.617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-15936066612844.617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-66400277553.519226</v>
      </c>
      <c r="L4187" s="444">
        <f t="shared" ca="1" si="164"/>
        <v>-16002466890398.137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-16002466890398.137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-66676945376.658905</v>
      </c>
      <c r="L4188" s="444">
        <f t="shared" ca="1" si="164"/>
        <v>-16069143835774.795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-16069143835774.795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-66954765982.394966</v>
      </c>
      <c r="L4189" s="444">
        <f t="shared" ca="1" si="164"/>
        <v>-16136098601757.189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-16136098601757.189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-67233744173.988289</v>
      </c>
      <c r="L4190" s="444">
        <f t="shared" ca="1" si="164"/>
        <v>-16203332345931.178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-16203332345931.178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-67513884774.713242</v>
      </c>
      <c r="L4191" s="444">
        <f t="shared" ca="1" si="164"/>
        <v>-16270846230705.891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-16270846230705.891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-67795192627.941208</v>
      </c>
      <c r="L4192" s="444">
        <f t="shared" ca="1" si="164"/>
        <v>-16338641423333.832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-16338641423333.832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-68077672597.224289</v>
      </c>
      <c r="L4193" s="444">
        <f t="shared" ca="1" si="164"/>
        <v>-16406719095931.057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-16406719095931.057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-68361329566.379402</v>
      </c>
      <c r="L4194" s="444">
        <f t="shared" ca="1" si="164"/>
        <v>-16475080425497.436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-16475080425497.436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-68646168439.572655</v>
      </c>
      <c r="L4195" s="444">
        <f t="shared" ca="1" si="164"/>
        <v>-16543726593937.008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-16543726593937.008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-68932194141.404205</v>
      </c>
      <c r="L4196" s="444">
        <f t="shared" ca="1" si="164"/>
        <v>-16612658788078.412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-16612658788078.412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-69219411616.993378</v>
      </c>
      <c r="L4197" s="444">
        <f t="shared" ca="1" si="164"/>
        <v>-16681878199695.406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-16681878199695.406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-69507825832.064194</v>
      </c>
      <c r="L4198" s="444">
        <f t="shared" ca="1" si="164"/>
        <v>-16751386025527.471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-16751386025527.471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-69797441773.031128</v>
      </c>
      <c r="L4199" s="444">
        <f t="shared" ca="1" si="164"/>
        <v>-16821183467300.502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-16821183467300.502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-70088264447.085434</v>
      </c>
      <c r="L4200" s="444">
        <f t="shared" ca="1" si="164"/>
        <v>-16891271731747.588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-16891271731747.588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-70380298882.281616</v>
      </c>
      <c r="L4201" s="444">
        <f t="shared" ca="1" si="164"/>
        <v>-16961652030629.869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-16961652030629.869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-70673550127.624451</v>
      </c>
      <c r="L4202" s="444">
        <f t="shared" ca="1" si="164"/>
        <v>-17032325580757.494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-17032325580757.494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-70968023253.156235</v>
      </c>
      <c r="L4203" s="444">
        <f t="shared" ca="1" si="164"/>
        <v>-17103293604010.65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-17103293604010.65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-71263723350.044388</v>
      </c>
      <c r="L4204" s="444">
        <f t="shared" ca="1" si="164"/>
        <v>-17174557327360.695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-17174557327360.695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-71560655530.669556</v>
      </c>
      <c r="L4205" s="444">
        <f t="shared" ca="1" si="164"/>
        <v>-17246117982891.365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-17246117982891.365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-71858824928.714035</v>
      </c>
      <c r="L4206" s="444">
        <f t="shared" ca="1" si="164"/>
        <v>-17317976807820.08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-17317976807820.08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-72158236699.250336</v>
      </c>
      <c r="L4207" s="444">
        <f t="shared" ca="1" si="164"/>
        <v>-17390135044519.33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-17390135044519.33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-72458896018.830551</v>
      </c>
      <c r="L4208" s="444">
        <f t="shared" ca="1" si="164"/>
        <v>-17462593940538.16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-17462593940538.16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-72760808085.575668</v>
      </c>
      <c r="L4209" s="444">
        <f t="shared" ca="1" si="164"/>
        <v>-17535354748623.736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-17535354748623.736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-73063978119.265564</v>
      </c>
      <c r="L4210" s="444">
        <f t="shared" ca="1" si="164"/>
        <v>-17608418726743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-17608418726743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-73368411361.429169</v>
      </c>
      <c r="L4211" s="444">
        <f t="shared" ca="1" si="164"/>
        <v>-17681787138104.43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-17681787138104.43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-73674113075.43512</v>
      </c>
      <c r="L4212" s="444">
        <f t="shared" ca="1" si="164"/>
        <v>-17755461251179.863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-17755461251179.863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-73981088546.582764</v>
      </c>
      <c r="L4213" s="444">
        <f t="shared" ca="1" si="164"/>
        <v>-17829442339726.445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-17829442339726.445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-74289343082.193527</v>
      </c>
      <c r="L4214" s="444">
        <f t="shared" ca="1" si="164"/>
        <v>-17903731682808.641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-17903731682808.641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-74598882011.702667</v>
      </c>
      <c r="L4215" s="444">
        <f t="shared" ca="1" si="164"/>
        <v>-17978330564820.344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-17978330564820.344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-74909710686.751434</v>
      </c>
      <c r="L4216" s="444">
        <f t="shared" ca="1" si="164"/>
        <v>-18053240275507.094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-18053240275507.094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-75221834481.279556</v>
      </c>
      <c r="L4217" s="444">
        <f t="shared" ca="1" si="164"/>
        <v>-18128462109988.375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-18128462109988.375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-75535258791.618225</v>
      </c>
      <c r="L4218" s="444">
        <f t="shared" ca="1" si="164"/>
        <v>-18203997368779.992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-18203997368779.992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-75849989036.583298</v>
      </c>
      <c r="L4219" s="444">
        <f t="shared" ca="1" si="164"/>
        <v>-18279847357816.574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-18279847357816.574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-76166030657.569061</v>
      </c>
      <c r="L4220" s="444">
        <f t="shared" ca="1" si="164"/>
        <v>-18356013388474.145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-18356013388474.145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-76483389118.642273</v>
      </c>
      <c r="L4221" s="444">
        <f t="shared" ca="1" si="164"/>
        <v>-18432496777592.785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-18432496777592.785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-76802069906.636597</v>
      </c>
      <c r="L4222" s="444">
        <f t="shared" ca="1" si="164"/>
        <v>-18509298847499.422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-18509298847499.422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-77122078531.247589</v>
      </c>
      <c r="L4223" s="444">
        <f t="shared" ca="1" si="164"/>
        <v>-18586420926030.668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-18586420926030.668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-77443420525.127777</v>
      </c>
      <c r="L4224" s="444">
        <f t="shared" ca="1" si="164"/>
        <v>-18663864346555.797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-18663864346555.797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-77766101443.982483</v>
      </c>
      <c r="L4225" s="444">
        <f t="shared" ca="1" si="164"/>
        <v>-18741630447999.781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-18741630447999.781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-78090126866.665756</v>
      </c>
      <c r="L4226" s="444">
        <f t="shared" ca="1" si="164"/>
        <v>-18819720574866.445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-18819720574866.445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-78415502395.276855</v>
      </c>
      <c r="L4227" s="444">
        <f t="shared" ca="1" si="164"/>
        <v>-18898136077261.723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-18898136077261.723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-78742233655.257172</v>
      </c>
      <c r="L4228" s="444">
        <f t="shared" ca="1" si="164"/>
        <v>-18976878310916.98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-18976878310916.98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-79070326295.487411</v>
      </c>
      <c r="L4229" s="444">
        <f t="shared" ca="1" si="164"/>
        <v>-19055948637212.469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-19055948637212.469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-79399785988.385284</v>
      </c>
      <c r="L4230" s="444">
        <f t="shared" ca="1" si="164"/>
        <v>-19135348423200.855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-19135348423200.855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-79730618430.003571</v>
      </c>
      <c r="L4231" s="444">
        <f t="shared" ca="1" si="164"/>
        <v>-19215079041630.859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-19215079041630.859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-80062829340.128586</v>
      </c>
      <c r="L4232" s="444">
        <f t="shared" ca="1" si="164"/>
        <v>-19295141870970.988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-19295141870970.988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-80396424462.37912</v>
      </c>
      <c r="L4233" s="444">
        <f t="shared" ca="1" si="164"/>
        <v>-19375538295433.367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-19375538295433.367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-80731409564.305695</v>
      </c>
      <c r="L4234" s="444">
        <f t="shared" ca="1" si="164"/>
        <v>-19456269704997.672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-19456269704997.672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-81067790437.490295</v>
      </c>
      <c r="L4235" s="444">
        <f t="shared" ca="1" si="164"/>
        <v>-19537337495435.164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-19537337495435.164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-81405572897.646515</v>
      </c>
      <c r="L4236" s="444">
        <f t="shared" ca="1" si="164"/>
        <v>-19618743068332.813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-19618743068332.813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-81744762784.720047</v>
      </c>
      <c r="L4237" s="444">
        <f t="shared" ca="1" si="164"/>
        <v>-19700487831117.531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-19700487831117.531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-82085365962.989716</v>
      </c>
      <c r="L4238" s="444">
        <f t="shared" ca="1" si="164"/>
        <v>-19782573197080.52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-19782573197080.52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-82427388321.168823</v>
      </c>
      <c r="L4239" s="444">
        <f t="shared" ca="1" si="164"/>
        <v>-19865000585401.688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-19865000585401.688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-82770835772.507034</v>
      </c>
      <c r="L4240" s="444">
        <f t="shared" ca="1" si="164"/>
        <v>-19947771421174.195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-19947771421174.195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-83115714254.892487</v>
      </c>
      <c r="L4241" s="444">
        <f t="shared" ca="1" si="164"/>
        <v>-20030887135429.086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-20030887135429.086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-83462029730.954529</v>
      </c>
      <c r="L4242" s="444">
        <f t="shared" ca="1" si="164"/>
        <v>-20114349165160.039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-20114349165160.039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-83809788188.166824</v>
      </c>
      <c r="L4243" s="444">
        <f t="shared" ca="1" si="164"/>
        <v>-20198158953348.207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-20198158953348.207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-84158995638.950867</v>
      </c>
      <c r="L4244" s="444">
        <f t="shared" ca="1" si="164"/>
        <v>-20282317948987.156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-20282317948987.156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-84509658120.779816</v>
      </c>
      <c r="L4245" s="444">
        <f t="shared" ca="1" si="164"/>
        <v>-20366827607107.938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-20366827607107.938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-84861781696.283066</v>
      </c>
      <c r="L4246" s="444">
        <f t="shared" ca="1" si="164"/>
        <v>-20451689388804.219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-20451689388804.219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-85215372453.350906</v>
      </c>
      <c r="L4247" s="444">
        <f t="shared" ca="1" si="164"/>
        <v>-20536904761257.57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-20536904761257.57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-85570436505.239868</v>
      </c>
      <c r="L4248" s="444">
        <f t="shared" ca="1" si="164"/>
        <v>-20622475197762.809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-20622475197762.809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-85926979990.678375</v>
      </c>
      <c r="L4249" s="444">
        <f t="shared" ca="1" si="164"/>
        <v>-20708402177753.488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-20708402177753.488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-86285009073.97287</v>
      </c>
      <c r="L4250" s="444">
        <f t="shared" ca="1" si="164"/>
        <v>-20794687186827.461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-20794687186827.461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-86644529945.114426</v>
      </c>
      <c r="L4251" s="444">
        <f t="shared" ca="1" si="164"/>
        <v>-20881331716772.574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-20881331716772.574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-87005548819.885727</v>
      </c>
      <c r="L4252" s="444">
        <f t="shared" ca="1" si="164"/>
        <v>-20968337265592.461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-20968337265592.461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-87368071939.968582</v>
      </c>
      <c r="L4253" s="444">
        <f t="shared" ca="1" si="164"/>
        <v>-21055705337532.43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-21055705337532.43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-87732105573.051788</v>
      </c>
      <c r="L4254" s="444">
        <f t="shared" ca="1" si="164"/>
        <v>-21143437443105.48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-21143437443105.48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-88097656012.939499</v>
      </c>
      <c r="L4255" s="444">
        <f t="shared" ca="1" si="164"/>
        <v>-21231535099118.422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-21231535099118.422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-88464729579.660095</v>
      </c>
      <c r="L4256" s="444">
        <f t="shared" ca="1" si="164"/>
        <v>-21319999828698.082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-21319999828698.082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-88833332619.575348</v>
      </c>
      <c r="L4257" s="444">
        <f t="shared" ca="1" si="164"/>
        <v>-21408833161317.656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-21408833161317.656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-89203471505.490234</v>
      </c>
      <c r="L4258" s="444">
        <f t="shared" ca="1" si="164"/>
        <v>-21498036632823.148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-21498036632823.148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-89575152636.763123</v>
      </c>
      <c r="L4259" s="444">
        <f t="shared" ca="1" si="164"/>
        <v>-21587611785459.91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-21587611785459.91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-89948382439.41629</v>
      </c>
      <c r="L4260" s="444">
        <f t="shared" ca="1" si="164"/>
        <v>-21677560167899.328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-21677560167899.328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-90323167366.247192</v>
      </c>
      <c r="L4261" s="444">
        <f t="shared" ca="1" si="164"/>
        <v>-21767883335265.574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-21767883335265.574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-90699513896.939896</v>
      </c>
      <c r="L4262" s="444">
        <f t="shared" ca="1" si="164"/>
        <v>-21858582849162.516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-21858582849162.516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-91077428538.177155</v>
      </c>
      <c r="L4263" s="444">
        <f t="shared" ca="1" si="164"/>
        <v>-21949660277700.691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-21949660277700.691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-91456917823.752884</v>
      </c>
      <c r="L4264" s="444">
        <f t="shared" ca="1" si="164"/>
        <v>-22041117195524.445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-22041117195524.445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-91837988314.685181</v>
      </c>
      <c r="L4265" s="444">
        <f t="shared" ca="1" si="164"/>
        <v>-22132955183839.129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-22132955183839.129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-92220646599.329697</v>
      </c>
      <c r="L4266" s="444">
        <f t="shared" ca="1" si="164"/>
        <v>-22225175830438.457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-22225175830438.457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-92604899293.493576</v>
      </c>
      <c r="L4267" s="444">
        <f t="shared" ca="1" si="164"/>
        <v>-22317780729731.949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-22317780729731.949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-92990753040.549789</v>
      </c>
      <c r="L4268" s="444">
        <f t="shared" ca="1" si="164"/>
        <v>-22410771482772.5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-22410771482772.5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-93378214511.552078</v>
      </c>
      <c r="L4269" s="444">
        <f t="shared" ca="1" si="164"/>
        <v>-22504149697284.051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-22504149697284.051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-93767290405.350204</v>
      </c>
      <c r="L4270" s="444">
        <f t="shared" ca="1" si="164"/>
        <v>-22597916987689.402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-22597916987689.402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-94157987448.705841</v>
      </c>
      <c r="L4271" s="444">
        <f t="shared" ca="1" si="164"/>
        <v>-22692074975138.109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-22692074975138.109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-94550312396.408783</v>
      </c>
      <c r="L4272" s="444">
        <f t="shared" ca="1" si="164"/>
        <v>-22786625287534.52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-22786625287534.52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-94944272031.393829</v>
      </c>
      <c r="L4273" s="444">
        <f t="shared" ca="1" si="164"/>
        <v>-22881569559565.914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-22881569559565.914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-95339873164.857971</v>
      </c>
      <c r="L4274" s="444">
        <f t="shared" ca="1" si="164"/>
        <v>-22976909432730.773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-22976909432730.773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-95737122636.37822</v>
      </c>
      <c r="L4275" s="444">
        <f t="shared" ca="1" si="164"/>
        <v>-23072646555367.152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-23072646555367.152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-96136027314.0298</v>
      </c>
      <c r="L4276" s="444">
        <f t="shared" ca="1" si="164"/>
        <v>-23168782582681.184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-23168782582681.184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-96536594094.504929</v>
      </c>
      <c r="L4277" s="444">
        <f t="shared" ca="1" si="164"/>
        <v>-23265319176775.688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-23265319176775.688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-96938829903.232025</v>
      </c>
      <c r="L4278" s="444">
        <f t="shared" ca="1" si="164"/>
        <v>-23362258006678.918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-23362258006678.918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-97342741694.495483</v>
      </c>
      <c r="L4279" s="444">
        <f t="shared" ca="1" si="164"/>
        <v>-23459600748373.414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-23459600748373.414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-97748336451.555893</v>
      </c>
      <c r="L4280" s="444">
        <f t="shared" ca="1" si="164"/>
        <v>-23557349084824.969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-23557349084824.969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-98155621186.770706</v>
      </c>
      <c r="L4281" s="444">
        <f t="shared" ca="1" si="164"/>
        <v>-23655504706011.738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-23655504706011.738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-98564602941.715576</v>
      </c>
      <c r="L4282" s="444">
        <f t="shared" ca="1" si="164"/>
        <v>-23754069308953.453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-23754069308953.453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-98975288787.306061</v>
      </c>
      <c r="L4283" s="444">
        <f t="shared" ca="1" si="164"/>
        <v>-23853044597740.758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-23853044597740.758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-99387685823.91983</v>
      </c>
      <c r="L4284" s="444">
        <f t="shared" ca="1" si="164"/>
        <v>-23952432283564.676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-23952432283564.676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-99801801181.519485</v>
      </c>
      <c r="L4285" s="444">
        <f t="shared" ca="1" si="164"/>
        <v>-24052234084746.195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-24052234084746.195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-100217642019.77582</v>
      </c>
      <c r="L4286" s="444">
        <f t="shared" ca="1" si="164"/>
        <v>-24152451726765.973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-24152451726765.973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-100635215528.19156</v>
      </c>
      <c r="L4287" s="444">
        <f t="shared" ca="1" si="164"/>
        <v>-24253086942294.164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-24253086942294.164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-101054528926.22568</v>
      </c>
      <c r="L4288" s="444">
        <f t="shared" ca="1" si="164"/>
        <v>-24354141471220.391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-24354141471220.391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-101475589463.41829</v>
      </c>
      <c r="L4289" s="444">
        <f t="shared" ca="1" si="164"/>
        <v>-24455617060683.809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-24455617060683.809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-101898404419.51587</v>
      </c>
      <c r="L4290" s="444">
        <f t="shared" ca="1" si="164"/>
        <v>-24557515465103.324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-24557515465103.324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-102322981104.59718</v>
      </c>
      <c r="L4291" s="444">
        <f t="shared" ca="1" si="164"/>
        <v>-24659838446207.922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-24659838446207.922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-102749326859.19968</v>
      </c>
      <c r="L4292" s="444">
        <f t="shared" ca="1" si="164"/>
        <v>-24762587773067.121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-24762587773067.121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-103177449054.44633</v>
      </c>
      <c r="L4293" s="444">
        <f t="shared" ca="1" si="164"/>
        <v>-24865765222121.566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-24865765222121.566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-103607355092.17319</v>
      </c>
      <c r="L4294" s="444">
        <f t="shared" ca="1" si="164"/>
        <v>-24969372577213.738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-24969372577213.738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-104039052405.05724</v>
      </c>
      <c r="L4295" s="444">
        <f t="shared" ca="1" si="164"/>
        <v>-25073411629618.797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-25073411629618.797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-104472548456.74498</v>
      </c>
      <c r="L4296" s="444">
        <f t="shared" ca="1" si="164"/>
        <v>-25177884178075.543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-25177884178075.543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-104907850741.98143</v>
      </c>
      <c r="L4297" s="444">
        <f t="shared" ca="1" si="164"/>
        <v>-25282792028817.523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-25282792028817.523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-105344966786.73969</v>
      </c>
      <c r="L4298" s="444">
        <f t="shared" ca="1" si="164"/>
        <v>-25388136995604.262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-25388136995604.262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-105783904148.35109</v>
      </c>
      <c r="L4299" s="444">
        <f t="shared" ca="1" si="164"/>
        <v>-25493920899752.613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-25493920899752.613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-106224670415.63589</v>
      </c>
      <c r="L4300" s="444">
        <f t="shared" ca="1" si="164"/>
        <v>-25600145570168.25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-25600145570168.25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-106667273209.03438</v>
      </c>
      <c r="L4301" s="444">
        <f t="shared" ca="1" si="164"/>
        <v>-25706812843377.285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-25706812843377.285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-107111720180.73869</v>
      </c>
      <c r="L4302" s="444">
        <f t="shared" ca="1" si="164"/>
        <v>-25813924563558.023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-25813924563558.023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-107558019014.8251</v>
      </c>
      <c r="L4303" s="444">
        <f t="shared" ca="1" si="164"/>
        <v>-25921482582572.848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-25921482582572.848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-108006177427.38687</v>
      </c>
      <c r="L4304" s="444">
        <f t="shared" ca="1" si="164"/>
        <v>-26029488760000.234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-26029488760000.234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-108456203166.66765</v>
      </c>
      <c r="L4305" s="444">
        <f t="shared" ca="1" si="164"/>
        <v>-26137944963166.902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-26137944963166.902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-108908104013.19542</v>
      </c>
      <c r="L4306" s="444">
        <f t="shared" ca="1" si="164"/>
        <v>-26246853067180.098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-26246853067180.098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-109361887779.91707</v>
      </c>
      <c r="L4307" s="444">
        <f t="shared" ca="1" si="164"/>
        <v>-26356214954960.016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-26356214954960.016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-109817562312.3334</v>
      </c>
      <c r="L4308" s="444">
        <f t="shared" ca="1" si="164"/>
        <v>-26466032517272.348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-26466032517272.348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-110275135488.63478</v>
      </c>
      <c r="L4309" s="444">
        <f t="shared" ca="1" si="164"/>
        <v>-26576307652760.984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-26576307652760.984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-110734615219.83743</v>
      </c>
      <c r="L4310" s="444">
        <f t="shared" ca="1" si="164"/>
        <v>-26687042267980.82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-26687042267980.82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-111196009449.92009</v>
      </c>
      <c r="L4311" s="444">
        <f t="shared" ca="1" si="164"/>
        <v>-26798238277430.742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-26798238277430.742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-111659326155.96143</v>
      </c>
      <c r="L4312" s="444">
        <f t="shared" ca="1" si="164"/>
        <v>-26909897603586.703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-26909897603586.703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-112124573348.27792</v>
      </c>
      <c r="L4313" s="444">
        <f t="shared" ca="1" si="164"/>
        <v>-27022022176934.98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-27022022176934.98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-112591759070.56242</v>
      </c>
      <c r="L4314" s="444">
        <f t="shared" ca="1" si="164"/>
        <v>-27134613936005.543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-27134613936005.543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-113060891400.02309</v>
      </c>
      <c r="L4315" s="444">
        <f t="shared" ca="1" si="164"/>
        <v>-27247674827405.566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-27247674827405.566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-113531978447.52319</v>
      </c>
      <c r="L4316" s="444">
        <f t="shared" ca="1" si="164"/>
        <v>-27361206805853.09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-27361206805853.09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-114005028357.72121</v>
      </c>
      <c r="L4317" s="444">
        <f t="shared" ca="1" si="164"/>
        <v>-27475211834210.813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-27475211834210.813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-114480049309.21172</v>
      </c>
      <c r="L4318" s="444">
        <f t="shared" ca="1" si="164"/>
        <v>-27589691883520.023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-27589691883520.023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-114957049514.66676</v>
      </c>
      <c r="L4319" s="444">
        <f t="shared" ca="1" si="164"/>
        <v>-27704648933034.691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-27704648933034.691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-115436037220.97787</v>
      </c>
      <c r="L4320" s="444">
        <f t="shared" ca="1" si="164"/>
        <v>-27820084970255.668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-27820084970255.668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-115917020709.39862</v>
      </c>
      <c r="L4321" s="444">
        <f t="shared" ca="1" si="164"/>
        <v>-27936001990965.066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-27936001990965.066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-116400008295.68777</v>
      </c>
      <c r="L4322" s="444">
        <f t="shared" ca="1" si="164"/>
        <v>-28052401999260.754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-28052401999260.754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-116885008330.25314</v>
      </c>
      <c r="L4323" s="444">
        <f t="shared" ca="1" si="164"/>
        <v>-28169287007591.008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-28169287007591.008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-117372029198.29587</v>
      </c>
      <c r="L4324" s="444">
        <f t="shared" ca="1" si="164"/>
        <v>-28286659036789.305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-28286659036789.305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-117861079319.95544</v>
      </c>
      <c r="L4325" s="444">
        <f t="shared" ca="1" si="164"/>
        <v>-28404520116109.262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-28404520116109.262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-118352167150.45526</v>
      </c>
      <c r="L4326" s="444">
        <f t="shared" ca="1" si="164"/>
        <v>-28522872283259.719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-28522872283259.719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-118845301180.24883</v>
      </c>
      <c r="L4327" s="444">
        <f t="shared" ca="1" si="164"/>
        <v>-28641717584439.969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-28641717584439.969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-119340489935.16655</v>
      </c>
      <c r="L4328" s="444">
        <f t="shared" ca="1" si="164"/>
        <v>-28761058074375.137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-28761058074375.137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-119837741976.56306</v>
      </c>
      <c r="L4329" s="444">
        <f t="shared" ca="1" si="164"/>
        <v>-28880895816351.699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-28880895816351.699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-120337065901.46542</v>
      </c>
      <c r="L4330" s="444">
        <f t="shared" ca="1" si="164"/>
        <v>-29001232882253.164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-29001232882253.164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-120838470342.72151</v>
      </c>
      <c r="L4331" s="444">
        <f t="shared" ca="1" si="164"/>
        <v>-29122071352595.887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-29122071352595.887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-121341963969.14952</v>
      </c>
      <c r="L4332" s="444">
        <f t="shared" ca="1" si="164"/>
        <v>-29243413316565.035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-29243413316565.035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-121847555485.68764</v>
      </c>
      <c r="L4333" s="444">
        <f t="shared" ca="1" si="164"/>
        <v>-29365260872050.723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-29365260872050.723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-122355253633.54468</v>
      </c>
      <c r="L4334" s="444">
        <f t="shared" ca="1" si="164"/>
        <v>-29487616125684.266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-29487616125684.266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-122865067190.3511</v>
      </c>
      <c r="L4335" s="444">
        <f t="shared" ca="1" si="164"/>
        <v>-29610481192874.617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-29610481192874.617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-123377004970.31088</v>
      </c>
      <c r="L4336" s="444">
        <f t="shared" ca="1" si="164"/>
        <v>-29733858197844.93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-29733858197844.93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-123891075824.35387</v>
      </c>
      <c r="L4337" s="444">
        <f t="shared" ca="1" si="164"/>
        <v>-29857749273669.285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-29857749273669.285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-124407288640.28868</v>
      </c>
      <c r="L4338" s="444">
        <f t="shared" ca="1" si="164"/>
        <v>-29982156562309.574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-29982156562309.574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-124925652342.95656</v>
      </c>
      <c r="L4339" s="444">
        <f t="shared" ca="1" si="164"/>
        <v>-30107082214652.531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-30107082214652.531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-125446175894.38553</v>
      </c>
      <c r="L4340" s="444">
        <f t="shared" ca="1" si="164"/>
        <v>-30232528390546.918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-30232528390546.918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-125968868293.94551</v>
      </c>
      <c r="L4341" s="444">
        <f t="shared" ca="1" si="164"/>
        <v>-30358497258840.863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-30358497258840.863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-126493738578.5036</v>
      </c>
      <c r="L4342" s="444">
        <f t="shared" ca="1" si="164"/>
        <v>-30484990997419.367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-30484990997419.367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-127020795822.58069</v>
      </c>
      <c r="L4343" s="444">
        <f t="shared" ref="L4343:L4597" ca="1" si="169">I4343-J4343+K4343</f>
        <v>-30612011793241.949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-30612011793241.949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-127550049138.50812</v>
      </c>
      <c r="L4344" s="444">
        <f t="shared" ca="1" si="169"/>
        <v>-30739561842380.457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-30739561842380.457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-128081507676.58525</v>
      </c>
      <c r="L4345" s="444">
        <f t="shared" ca="1" si="169"/>
        <v>-30867643350057.043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-30867643350057.043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-128615180625.23767</v>
      </c>
      <c r="L4346" s="444">
        <f t="shared" ca="1" si="169"/>
        <v>-30996258530682.281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-30996258530682.281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-129151077211.17615</v>
      </c>
      <c r="L4347" s="444">
        <f t="shared" ca="1" si="169"/>
        <v>-31125409607893.457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-31125409607893.457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-129689206699.55605</v>
      </c>
      <c r="L4348" s="444">
        <f t="shared" ca="1" si="169"/>
        <v>-31255098814593.012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-31255098814593.012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-130229578394.13754</v>
      </c>
      <c r="L4349" s="444">
        <f t="shared" ca="1" si="169"/>
        <v>-31385328392987.148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-31385328392987.148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-130772201637.44647</v>
      </c>
      <c r="L4350" s="444">
        <f t="shared" ca="1" si="169"/>
        <v>-31516100594624.594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-31516100594624.594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-131317085810.93581</v>
      </c>
      <c r="L4351" s="444">
        <f t="shared" ca="1" si="169"/>
        <v>-31647417680435.531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-31647417680435.531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-131864240335.14804</v>
      </c>
      <c r="L4352" s="444">
        <f t="shared" ca="1" si="169"/>
        <v>-31779281920770.68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-31779281920770.68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-132413674669.87782</v>
      </c>
      <c r="L4353" s="444">
        <f t="shared" ca="1" si="169"/>
        <v>-31911695595440.559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-31911695595440.559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-132965398314.33566</v>
      </c>
      <c r="L4354" s="444">
        <f t="shared" ca="1" si="169"/>
        <v>-32044660993754.895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-32044660993754.895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-133519420807.31206</v>
      </c>
      <c r="L4355" s="444">
        <f t="shared" ca="1" si="169"/>
        <v>-32178180414562.207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-32178180414562.207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-134075751727.34253</v>
      </c>
      <c r="L4356" s="444">
        <f t="shared" ca="1" si="169"/>
        <v>-32312256166289.551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-32312256166289.551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-134634400692.87311</v>
      </c>
      <c r="L4357" s="444">
        <f t="shared" ca="1" si="169"/>
        <v>-32446890566982.426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-32446890566982.426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-135195377362.42677</v>
      </c>
      <c r="L4358" s="444">
        <f t="shared" ca="1" si="169"/>
        <v>-32582085944344.852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-32582085944344.852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-135758691434.77023</v>
      </c>
      <c r="L4359" s="444">
        <f t="shared" ca="1" si="169"/>
        <v>-32717844635779.621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-32717844635779.621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-136324352649.08177</v>
      </c>
      <c r="L4360" s="444">
        <f t="shared" ca="1" si="169"/>
        <v>-32854168988428.703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-32854168988428.703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-136892370785.1196</v>
      </c>
      <c r="L4361" s="444">
        <f t="shared" ca="1" si="169"/>
        <v>-32991061359213.824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-32991061359213.824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-137462755663.39093</v>
      </c>
      <c r="L4362" s="444">
        <f t="shared" ca="1" si="169"/>
        <v>-33128524114877.215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-33128524114877.215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-138035517145.32172</v>
      </c>
      <c r="L4363" s="444">
        <f t="shared" ca="1" si="169"/>
        <v>-33266559632022.535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-33266559632022.535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-138610665133.42722</v>
      </c>
      <c r="L4364" s="444">
        <f t="shared" ca="1" si="169"/>
        <v>-33405170297155.961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-33405170297155.961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-139188209571.48315</v>
      </c>
      <c r="L4365" s="444">
        <f t="shared" ca="1" si="169"/>
        <v>-33544358506727.445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-33544358506727.445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-139768160444.69769</v>
      </c>
      <c r="L4366" s="444">
        <f t="shared" ca="1" si="169"/>
        <v>-33684126667172.145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-33684126667172.145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-140350527779.88394</v>
      </c>
      <c r="L4367" s="444">
        <f t="shared" ca="1" si="169"/>
        <v>-33824477194952.027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-33824477194952.027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-140935321645.63345</v>
      </c>
      <c r="L4368" s="444">
        <f t="shared" ca="1" si="169"/>
        <v>-33965412516597.66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-33965412516597.66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-141522552152.49023</v>
      </c>
      <c r="L4369" s="444">
        <f t="shared" ca="1" si="169"/>
        <v>-34106935068750.148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-34106935068750.148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-142112229453.12561</v>
      </c>
      <c r="L4370" s="444">
        <f t="shared" ca="1" si="169"/>
        <v>-34249047298203.273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-34249047298203.273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-142704363742.51364</v>
      </c>
      <c r="L4371" s="444">
        <f t="shared" ca="1" si="169"/>
        <v>-34391751661945.785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-34391751661945.785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-143298965258.10742</v>
      </c>
      <c r="L4372" s="444">
        <f t="shared" ca="1" si="169"/>
        <v>-34535050627203.891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-34535050627203.891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-143896044280.0162</v>
      </c>
      <c r="L4373" s="444">
        <f t="shared" ca="1" si="169"/>
        <v>-34678946671483.906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-34678946671483.906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-144495611131.18295</v>
      </c>
      <c r="L4374" s="444">
        <f t="shared" ca="1" si="169"/>
        <v>-34823442282615.09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-34823442282615.09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-145097676177.56287</v>
      </c>
      <c r="L4375" s="444">
        <f t="shared" ca="1" si="169"/>
        <v>-34968539958792.652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-34968539958792.652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-145702249828.3027</v>
      </c>
      <c r="L4376" s="444">
        <f t="shared" ca="1" si="169"/>
        <v>-35114242208620.953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-35114242208620.953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-146309342535.92062</v>
      </c>
      <c r="L4377" s="444">
        <f t="shared" ca="1" si="169"/>
        <v>-35260551551156.875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-35260551551156.875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-146918964796.48697</v>
      </c>
      <c r="L4378" s="444">
        <f t="shared" ca="1" si="169"/>
        <v>-35407470515953.359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-35407470515953.359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-147531127149.80566</v>
      </c>
      <c r="L4379" s="444">
        <f t="shared" ca="1" si="169"/>
        <v>-35555001643103.164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-35555001643103.164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-148145840179.59653</v>
      </c>
      <c r="L4380" s="444">
        <f t="shared" ca="1" si="169"/>
        <v>-35703147483282.758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-35703147483282.758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-148763114513.67816</v>
      </c>
      <c r="L4381" s="444">
        <f t="shared" ca="1" si="169"/>
        <v>-35851910597796.438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-35851910597796.438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-149382960824.15182</v>
      </c>
      <c r="L4382" s="444">
        <f t="shared" ca="1" si="169"/>
        <v>-36001293558620.586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-36001293558620.586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-150005389827.58578</v>
      </c>
      <c r="L4383" s="444">
        <f t="shared" ca="1" si="169"/>
        <v>-36151298948448.172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-36151298948448.172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-150630412285.20071</v>
      </c>
      <c r="L4384" s="444">
        <f t="shared" ca="1" si="169"/>
        <v>-36301929360733.375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-36301929360733.375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-151258039003.05573</v>
      </c>
      <c r="L4385" s="444">
        <f t="shared" ca="1" si="169"/>
        <v>-36453187399736.43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-36453187399736.43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-151888280832.23511</v>
      </c>
      <c r="L4386" s="444">
        <f t="shared" ca="1" si="169"/>
        <v>-36605075680568.664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-36605075680568.664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-152521148669.0361</v>
      </c>
      <c r="L4387" s="444">
        <f t="shared" ca="1" si="169"/>
        <v>-36757596829237.703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-36757596829237.703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-153156653455.1571</v>
      </c>
      <c r="L4388" s="444">
        <f t="shared" ca="1" si="169"/>
        <v>-36910753482692.859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-36910753482692.859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-153794806177.8869</v>
      </c>
      <c r="L4389" s="444">
        <f t="shared" ca="1" si="169"/>
        <v>-37064548288870.75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-37064548288870.75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-154435617870.2948</v>
      </c>
      <c r="L4390" s="444">
        <f t="shared" ca="1" si="169"/>
        <v>-37218983906741.047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-37218983906741.047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-155079099611.42102</v>
      </c>
      <c r="L4391" s="444">
        <f t="shared" ca="1" si="169"/>
        <v>-37374063006352.469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-37374063006352.469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-155725262526.46863</v>
      </c>
      <c r="L4392" s="444">
        <f t="shared" ca="1" si="169"/>
        <v>-37529788268878.938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-37529788268878.938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-156374117786.99557</v>
      </c>
      <c r="L4393" s="444">
        <f t="shared" ca="1" si="169"/>
        <v>-37686162386665.93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-37686162386665.93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-157025676611.10803</v>
      </c>
      <c r="L4394" s="444">
        <f t="shared" ca="1" si="169"/>
        <v>-37843188063277.039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-37843188063277.039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-157679950263.65433</v>
      </c>
      <c r="L4395" s="444">
        <f t="shared" ca="1" si="169"/>
        <v>-38000868013540.695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-38000868013540.695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-158336950056.41956</v>
      </c>
      <c r="L4396" s="444">
        <f t="shared" ca="1" si="169"/>
        <v>-38159204963597.117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-38159204963597.117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-158996687348.32132</v>
      </c>
      <c r="L4397" s="444">
        <f t="shared" ca="1" si="169"/>
        <v>-38318201650945.438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-38318201650945.438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-159659173545.60599</v>
      </c>
      <c r="L4398" s="444">
        <f t="shared" ca="1" si="169"/>
        <v>-38477860824491.047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-38477860824491.047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-160324420102.04602</v>
      </c>
      <c r="L4399" s="444">
        <f t="shared" ca="1" si="169"/>
        <v>-38638185244593.094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-38638185244593.094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-160992438519.13788</v>
      </c>
      <c r="L4400" s="444">
        <f t="shared" ca="1" si="169"/>
        <v>-38799177683112.234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-38799177683112.234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-161663240346.30096</v>
      </c>
      <c r="L4401" s="444">
        <f t="shared" ca="1" si="169"/>
        <v>-38960840923458.539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-38960840923458.539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-162336837181.07724</v>
      </c>
      <c r="L4402" s="444">
        <f t="shared" ca="1" si="169"/>
        <v>-39123177760639.617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-39123177760639.617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-163013240669.33173</v>
      </c>
      <c r="L4403" s="444">
        <f t="shared" ca="1" si="169"/>
        <v>-39286191001308.945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-39286191001308.945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-163692462505.45395</v>
      </c>
      <c r="L4404" s="444">
        <f t="shared" ca="1" si="169"/>
        <v>-39449883463814.398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-39449883463814.398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-164374514432.56</v>
      </c>
      <c r="L4405" s="444">
        <f t="shared" ca="1" si="169"/>
        <v>-39614257978246.961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-39614257978246.961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-165059408242.69568</v>
      </c>
      <c r="L4406" s="444">
        <f t="shared" ca="1" si="169"/>
        <v>-39779317386489.656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-39779317386489.656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-165747155777.04022</v>
      </c>
      <c r="L4407" s="444">
        <f t="shared" ca="1" si="169"/>
        <v>-39945064542266.695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-39945064542266.695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-166437768926.11124</v>
      </c>
      <c r="L4408" s="444">
        <f t="shared" ca="1" si="169"/>
        <v>-40111502311192.805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-40111502311192.805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-167131259629.97003</v>
      </c>
      <c r="L4409" s="444">
        <f t="shared" ca="1" si="169"/>
        <v>-40278633570822.773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-40278633570822.773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-167827639878.42822</v>
      </c>
      <c r="L4410" s="444">
        <f t="shared" ca="1" si="169"/>
        <v>-40446461210701.203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-40446461210701.203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-168526921711.255</v>
      </c>
      <c r="L4411" s="444">
        <f t="shared" ca="1" si="169"/>
        <v>-40614988132412.461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-40614988132412.461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-169229117218.38525</v>
      </c>
      <c r="L4412" s="444">
        <f t="shared" ca="1" si="169"/>
        <v>-40784217249630.844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-40784217249630.844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-169934238540.12851</v>
      </c>
      <c r="L4413" s="444">
        <f t="shared" ca="1" si="169"/>
        <v>-40954151488170.969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-40954151488170.969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-170642297867.37903</v>
      </c>
      <c r="L4414" s="444">
        <f t="shared" ca="1" si="169"/>
        <v>-41124793786038.352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-41124793786038.352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-171353307441.82648</v>
      </c>
      <c r="L4415" s="444">
        <f t="shared" ca="1" si="169"/>
        <v>-41296147093480.18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-41296147093480.18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-172067279556.16742</v>
      </c>
      <c r="L4416" s="444">
        <f t="shared" ca="1" si="169"/>
        <v>-41468214373036.344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-41468214373036.344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-172784226554.31808</v>
      </c>
      <c r="L4417" s="444">
        <f t="shared" ca="1" si="169"/>
        <v>-41640998599590.664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-41640998599590.664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-173504160831.62778</v>
      </c>
      <c r="L4418" s="444">
        <f t="shared" ca="1" si="169"/>
        <v>-41814502760422.289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-41814502760422.289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-174227094835.09286</v>
      </c>
      <c r="L4419" s="444">
        <f t="shared" ca="1" si="169"/>
        <v>-41988729855257.383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-41988729855257.383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-174953041063.57242</v>
      </c>
      <c r="L4420" s="444">
        <f t="shared" ca="1" si="169"/>
        <v>-42163682896320.953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-42163682896320.953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-175682012068.00397</v>
      </c>
      <c r="L4421" s="444">
        <f t="shared" ca="1" si="169"/>
        <v>-42339364908388.961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-42339364908388.961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-176414020451.62067</v>
      </c>
      <c r="L4422" s="444">
        <f t="shared" ca="1" si="169"/>
        <v>-42515778928840.578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-42515778928840.578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-177149078870.16907</v>
      </c>
      <c r="L4423" s="444">
        <f t="shared" ca="1" si="169"/>
        <v>-42692928007710.75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-42692928007710.75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-177887200032.12811</v>
      </c>
      <c r="L4424" s="444">
        <f t="shared" ca="1" si="169"/>
        <v>-42870815207742.875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-42870815207742.875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-178628396698.92865</v>
      </c>
      <c r="L4425" s="444">
        <f t="shared" ca="1" si="169"/>
        <v>-43049443604441.805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-43049443604441.805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-179372681685.17419</v>
      </c>
      <c r="L4426" s="444">
        <f t="shared" ca="1" si="169"/>
        <v>-43228816286126.977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-43228816286126.977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-180120067858.8624</v>
      </c>
      <c r="L4427" s="444">
        <f t="shared" ca="1" si="169"/>
        <v>-43408936353985.836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-43408936353985.836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-180870568141.60764</v>
      </c>
      <c r="L4428" s="444">
        <f t="shared" ca="1" si="169"/>
        <v>-43589806922127.445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-43589806922127.445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-181624195508.86435</v>
      </c>
      <c r="L4429" s="444">
        <f t="shared" ca="1" si="169"/>
        <v>-43771431117636.313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-43771431117636.313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-182380962990.15131</v>
      </c>
      <c r="L4430" s="444">
        <f t="shared" ca="1" si="169"/>
        <v>-43953812080626.461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-43953812080626.461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-183140883669.27692</v>
      </c>
      <c r="L4431" s="444">
        <f t="shared" ca="1" si="169"/>
        <v>-44136952964295.734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-44136952964295.734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-183903970684.56555</v>
      </c>
      <c r="L4432" s="444">
        <f t="shared" ca="1" si="169"/>
        <v>-44320856934980.297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-44320856934980.297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-184670237229.08456</v>
      </c>
      <c r="L4433" s="444">
        <f t="shared" ca="1" si="169"/>
        <v>-44505527172209.383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-44505527172209.383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-185439696550.87244</v>
      </c>
      <c r="L4434" s="444">
        <f t="shared" ca="1" si="169"/>
        <v>-44690966868760.258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-44690966868760.258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-186212361953.16772</v>
      </c>
      <c r="L4435" s="444">
        <f t="shared" ca="1" si="169"/>
        <v>-44877179230713.422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-44877179230713.422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-186988246794.63925</v>
      </c>
      <c r="L4436" s="444">
        <f t="shared" ca="1" si="169"/>
        <v>-45064167477508.063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-45064167477508.063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-187767364489.61691</v>
      </c>
      <c r="L4437" s="444">
        <f t="shared" ca="1" si="169"/>
        <v>-45251934841997.68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-45251934841997.68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-188549728508.32367</v>
      </c>
      <c r="L4438" s="444">
        <f t="shared" ca="1" si="169"/>
        <v>-45440484570506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-45440484570506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-189335352377.10834</v>
      </c>
      <c r="L4439" s="444">
        <f t="shared" ca="1" si="169"/>
        <v>-45629819922883.109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-45629819922883.109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-190124249678.67963</v>
      </c>
      <c r="L4440" s="444">
        <f t="shared" ca="1" si="169"/>
        <v>-45819944172561.789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-45819944172561.789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-190916434052.34079</v>
      </c>
      <c r="L4441" s="444">
        <f t="shared" ca="1" si="169"/>
        <v>-46010860606614.133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-46010860606614.133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-191711919194.22556</v>
      </c>
      <c r="L4442" s="444">
        <f t="shared" ca="1" si="169"/>
        <v>-46202572525808.359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-46202572525808.359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-192510718857.53482</v>
      </c>
      <c r="L4443" s="444">
        <f t="shared" ca="1" si="169"/>
        <v>-46395083244665.891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-46395083244665.891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-193312846852.77454</v>
      </c>
      <c r="L4444" s="444">
        <f t="shared" ca="1" si="169"/>
        <v>-46588396091518.664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-46588396091518.664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-194118317047.99445</v>
      </c>
      <c r="L4445" s="444">
        <f t="shared" ca="1" si="169"/>
        <v>-46782514408566.656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-46782514408566.656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-194927143369.02774</v>
      </c>
      <c r="L4446" s="444">
        <f t="shared" ca="1" si="169"/>
        <v>-46977441551935.688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-46977441551935.688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-195739339799.73203</v>
      </c>
      <c r="L4447" s="444">
        <f t="shared" ca="1" si="169"/>
        <v>-47173180891735.422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-47173180891735.422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-196554920382.23093</v>
      </c>
      <c r="L4448" s="444">
        <f t="shared" ca="1" si="169"/>
        <v>-47369735812117.656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-47369735812117.656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-197373899217.15689</v>
      </c>
      <c r="L4449" s="444">
        <f t="shared" ca="1" si="169"/>
        <v>-47567109711334.813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-47567109711334.813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-198196290463.89505</v>
      </c>
      <c r="L4450" s="444">
        <f t="shared" ca="1" si="169"/>
        <v>-47765306001798.711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-47765306001798.711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-199022108340.82797</v>
      </c>
      <c r="L4451" s="444">
        <f t="shared" ca="1" si="169"/>
        <v>-47964328110139.539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-47964328110139.539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-199851367125.58142</v>
      </c>
      <c r="L4452" s="444">
        <f t="shared" ca="1" si="169"/>
        <v>-48164179477265.117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-48164179477265.117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-200684081155.27133</v>
      </c>
      <c r="L4453" s="444">
        <f t="shared" ca="1" si="169"/>
        <v>-48364863558420.391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-48364863558420.391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-201520264826.75162</v>
      </c>
      <c r="L4454" s="444">
        <f t="shared" ca="1" si="169"/>
        <v>-48566383823247.141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-48566383823247.141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-202359932596.8631</v>
      </c>
      <c r="L4455" s="444">
        <f t="shared" ca="1" si="169"/>
        <v>-48768743755844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-48768743755844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-203203098982.68332</v>
      </c>
      <c r="L4456" s="444">
        <f t="shared" ca="1" si="169"/>
        <v>-48971946854826.68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-48971946854826.68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-204049778561.77783</v>
      </c>
      <c r="L4457" s="444">
        <f t="shared" ca="1" si="169"/>
        <v>-49175996633388.461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-49175996633388.461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-204899985972.4519</v>
      </c>
      <c r="L4458" s="444">
        <f t="shared" ca="1" si="169"/>
        <v>-49380896619360.914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-49380896619360.914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-205753735914.00381</v>
      </c>
      <c r="L4459" s="444">
        <f t="shared" ca="1" si="169"/>
        <v>-49586650355274.914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-49586650355274.914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-206611043146.97882</v>
      </c>
      <c r="L4460" s="444">
        <f t="shared" ca="1" si="169"/>
        <v>-49793261398421.891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-49793261398421.891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-207471922493.42453</v>
      </c>
      <c r="L4461" s="444">
        <f t="shared" ca="1" si="169"/>
        <v>-50000733320915.313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-50000733320915.313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-208336388837.14713</v>
      </c>
      <c r="L4462" s="444">
        <f t="shared" ca="1" si="169"/>
        <v>-50209069709752.461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-50209069709752.461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-209204457123.9686</v>
      </c>
      <c r="L4463" s="444">
        <f t="shared" ca="1" si="169"/>
        <v>-50418274166876.43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-50418274166876.43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-210076142361.98511</v>
      </c>
      <c r="L4464" s="444">
        <f t="shared" ca="1" si="169"/>
        <v>-50628350309238.414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-50628350309238.414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-210951459621.82672</v>
      </c>
      <c r="L4465" s="444">
        <f t="shared" ca="1" si="169"/>
        <v>-50839301768860.242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-50839301768860.242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-211830424036.91766</v>
      </c>
      <c r="L4466" s="444">
        <f t="shared" ca="1" si="169"/>
        <v>-51051132192897.156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-51051132192897.156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-212713050803.73816</v>
      </c>
      <c r="L4467" s="444">
        <f t="shared" ca="1" si="169"/>
        <v>-51263845243700.891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-51263845243700.891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-213599355182.08704</v>
      </c>
      <c r="L4468" s="444">
        <f t="shared" ca="1" si="169"/>
        <v>-51477444598882.977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-51477444598882.977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-214489352495.34573</v>
      </c>
      <c r="L4469" s="444">
        <f t="shared" ca="1" si="169"/>
        <v>-51691933951378.32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-51691933951378.32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-215383058130.74301</v>
      </c>
      <c r="L4470" s="444">
        <f t="shared" ca="1" si="169"/>
        <v>-51907317009509.063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-51907317009509.063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-216280487539.62109</v>
      </c>
      <c r="L4471" s="444">
        <f t="shared" ca="1" si="169"/>
        <v>-52123597497048.688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-52123597497048.688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-217181656237.70285</v>
      </c>
      <c r="L4472" s="444">
        <f t="shared" ca="1" si="169"/>
        <v>-52340779153286.391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-52340779153286.391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-218086579805.35995</v>
      </c>
      <c r="L4473" s="444">
        <f t="shared" ca="1" si="169"/>
        <v>-52558865733091.75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-52558865733091.75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-218995273887.88229</v>
      </c>
      <c r="L4474" s="444">
        <f t="shared" ca="1" si="169"/>
        <v>-52777861006979.633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-52777861006979.633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-219907754195.74847</v>
      </c>
      <c r="L4475" s="444">
        <f t="shared" ca="1" si="169"/>
        <v>-52997768761175.383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-52997768761175.383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-220824036504.89743</v>
      </c>
      <c r="L4476" s="444">
        <f t="shared" ca="1" si="169"/>
        <v>-53218592797680.281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-53218592797680.281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-221744136657.00116</v>
      </c>
      <c r="L4477" s="444">
        <f t="shared" ca="1" si="169"/>
        <v>-53440336934337.281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-53440336934337.281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-222668070559.73868</v>
      </c>
      <c r="L4478" s="444">
        <f t="shared" ca="1" si="169"/>
        <v>-53663005004897.023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-53663005004897.023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-223595854187.07092</v>
      </c>
      <c r="L4479" s="444">
        <f t="shared" ca="1" si="169"/>
        <v>-53886600859084.094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-53886600859084.094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-224527503579.51706</v>
      </c>
      <c r="L4480" s="444">
        <f t="shared" ca="1" si="169"/>
        <v>-54111128362663.609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-54111128362663.609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-225463034844.4317</v>
      </c>
      <c r="L4481" s="444">
        <f t="shared" ca="1" si="169"/>
        <v>-54336591397508.039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-54336591397508.039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-226402464156.28348</v>
      </c>
      <c r="L4482" s="444">
        <f t="shared" ca="1" si="169"/>
        <v>-54562993861664.32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-54562993861664.32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-227345807756.93466</v>
      </c>
      <c r="L4483" s="444">
        <f t="shared" ca="1" si="169"/>
        <v>-54790339669421.258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-54790339669421.258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-228293081955.92191</v>
      </c>
      <c r="L4484" s="444">
        <f t="shared" ca="1" si="169"/>
        <v>-55018632751377.18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-55018632751377.18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-229244303130.73825</v>
      </c>
      <c r="L4485" s="444">
        <f t="shared" ca="1" si="169"/>
        <v>-55247877054507.914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-55247877054507.914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-230199487727.1163</v>
      </c>
      <c r="L4486" s="444">
        <f t="shared" ca="1" si="169"/>
        <v>-55478076542235.031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-55478076542235.031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-231158652259.31262</v>
      </c>
      <c r="L4487" s="444">
        <f t="shared" ca="1" si="169"/>
        <v>-55709235194494.344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-55709235194494.344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-232121813310.39307</v>
      </c>
      <c r="L4488" s="444">
        <f t="shared" ca="1" si="169"/>
        <v>-55941357007804.734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-55941357007804.734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-233088987532.51974</v>
      </c>
      <c r="L4489" s="444">
        <f t="shared" ca="1" si="169"/>
        <v>-56174445995337.258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-56174445995337.258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-234060191647.23856</v>
      </c>
      <c r="L4490" s="444">
        <f t="shared" ca="1" si="169"/>
        <v>-56408506186984.5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-56408506186984.5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-235035442445.76877</v>
      </c>
      <c r="L4491" s="444">
        <f t="shared" ca="1" si="169"/>
        <v>-56643541629430.266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-56643541629430.266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-236014756789.29276</v>
      </c>
      <c r="L4492" s="444">
        <f t="shared" ca="1" si="169"/>
        <v>-56879556386219.555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-56879556386219.555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-236998151609.24817</v>
      </c>
      <c r="L4493" s="444">
        <f t="shared" ca="1" si="169"/>
        <v>-57116554537828.805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-57116554537828.805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-237985643907.62003</v>
      </c>
      <c r="L4494" s="444">
        <f t="shared" ca="1" si="169"/>
        <v>-57354540181736.422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-57354540181736.422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-238977250757.23511</v>
      </c>
      <c r="L4495" s="444">
        <f t="shared" ca="1" si="169"/>
        <v>-57593517432493.656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-57593517432493.656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-239972989302.05688</v>
      </c>
      <c r="L4496" s="444">
        <f t="shared" ca="1" si="169"/>
        <v>-57833490421795.711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-57833490421795.711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-240972876757.48212</v>
      </c>
      <c r="L4497" s="444">
        <f t="shared" ca="1" si="169"/>
        <v>-58074463298553.195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-58074463298553.195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-241976930410.63834</v>
      </c>
      <c r="L4498" s="444">
        <f t="shared" ca="1" si="169"/>
        <v>-58316440228963.836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-58316440228963.836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-242985167620.68262</v>
      </c>
      <c r="L4499" s="444">
        <f t="shared" ca="1" si="169"/>
        <v>-58559425396584.516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-58559425396584.516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-243997605819.10214</v>
      </c>
      <c r="L4500" s="444">
        <f t="shared" ca="1" si="169"/>
        <v>-58803423002403.617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-58803423002403.617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-245014262510.01508</v>
      </c>
      <c r="L4501" s="444">
        <f t="shared" ca="1" si="169"/>
        <v>-59048437264913.633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-59048437264913.633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-246035155270.47348</v>
      </c>
      <c r="L4502" s="444">
        <f t="shared" ca="1" si="169"/>
        <v>-59294472420184.109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-59294472420184.109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-247060301750.76715</v>
      </c>
      <c r="L4503" s="444">
        <f t="shared" ca="1" si="169"/>
        <v>-59541532721934.875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-59541532721934.875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-248089719674.72864</v>
      </c>
      <c r="L4504" s="444">
        <f t="shared" ca="1" si="169"/>
        <v>-59789622441609.602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-59789622441609.602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-249123426840.04001</v>
      </c>
      <c r="L4505" s="444">
        <f t="shared" ca="1" si="169"/>
        <v>-60038745868449.641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-60038745868449.641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-250161441118.54013</v>
      </c>
      <c r="L4506" s="444">
        <f t="shared" ca="1" si="169"/>
        <v>-60288907309568.18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-60288907309568.18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-251203780456.53409</v>
      </c>
      <c r="L4507" s="444">
        <f t="shared" ca="1" si="169"/>
        <v>-60540111090024.711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-60540111090024.711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-252250462875.103</v>
      </c>
      <c r="L4508" s="444">
        <f t="shared" ca="1" si="169"/>
        <v>-60792361552899.813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-60792361552899.813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-253301506470.41589</v>
      </c>
      <c r="L4509" s="444">
        <f t="shared" ca="1" si="169"/>
        <v>-61045663059370.227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-61045663059370.227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-254356929414.0426</v>
      </c>
      <c r="L4510" s="444">
        <f t="shared" ca="1" si="169"/>
        <v>-61300019988784.266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-61300019988784.266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-255416749953.26776</v>
      </c>
      <c r="L4511" s="444">
        <f t="shared" ca="1" si="169"/>
        <v>-61555436738737.531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-61555436738737.531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-256480986411.40637</v>
      </c>
      <c r="L4512" s="444">
        <f t="shared" ca="1" si="169"/>
        <v>-61811917725148.938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-61811917725148.938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-257549657188.12061</v>
      </c>
      <c r="L4513" s="444">
        <f t="shared" ca="1" si="169"/>
        <v>-62069467382337.055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-62069467382337.055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-258622780759.73773</v>
      </c>
      <c r="L4514" s="444">
        <f t="shared" ca="1" si="169"/>
        <v>-62328090163096.789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-62328090163096.789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-259700375679.56995</v>
      </c>
      <c r="L4515" s="444">
        <f t="shared" ca="1" si="169"/>
        <v>-62587790538776.359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-62587790538776.359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-260782460578.23483</v>
      </c>
      <c r="L4516" s="444">
        <f t="shared" ca="1" si="169"/>
        <v>-62848572999354.594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-62848572999354.594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-261869054163.97751</v>
      </c>
      <c r="L4517" s="444">
        <f t="shared" ca="1" si="169"/>
        <v>-63110442053518.57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-63110442053518.57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-262960175222.99405</v>
      </c>
      <c r="L4518" s="444">
        <f t="shared" ca="1" si="169"/>
        <v>-63373402228741.563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-63373402228741.563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-264055842619.7565</v>
      </c>
      <c r="L4519" s="444">
        <f t="shared" ca="1" si="169"/>
        <v>-63637458071361.32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-63637458071361.32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-265156075297.33887</v>
      </c>
      <c r="L4520" s="444">
        <f t="shared" ca="1" si="169"/>
        <v>-63902614146658.656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-63902614146658.656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-266260892277.74438</v>
      </c>
      <c r="L4521" s="444">
        <f t="shared" ca="1" si="169"/>
        <v>-64168875038936.398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-64168875038936.398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-267370312662.23499</v>
      </c>
      <c r="L4522" s="444">
        <f t="shared" ca="1" si="169"/>
        <v>-64436245351598.633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-64436245351598.633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-268484355631.66092</v>
      </c>
      <c r="L4523" s="444">
        <f t="shared" ca="1" si="169"/>
        <v>-64704729707230.297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-64704729707230.297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-269603040446.79288</v>
      </c>
      <c r="L4524" s="444">
        <f t="shared" ca="1" si="169"/>
        <v>-64974332747677.086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-64974332747677.086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-270726386448.65451</v>
      </c>
      <c r="L4525" s="444">
        <f t="shared" ca="1" si="169"/>
        <v>-65245059134125.742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-65245059134125.742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-271854413058.85727</v>
      </c>
      <c r="L4526" s="444">
        <f t="shared" ca="1" si="169"/>
        <v>-65516913547184.602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-65516913547184.602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-272987139779.93582</v>
      </c>
      <c r="L4527" s="444">
        <f t="shared" ca="1" si="169"/>
        <v>-65789900686964.539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-65789900686964.539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-274124586195.68558</v>
      </c>
      <c r="L4528" s="444">
        <f t="shared" ca="1" si="169"/>
        <v>-66064025273160.227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-66064025273160.227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-275266771971.50092</v>
      </c>
      <c r="L4529" s="444">
        <f t="shared" ca="1" si="169"/>
        <v>-66339292045131.727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-66339292045131.727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-276413716854.71552</v>
      </c>
      <c r="L4530" s="444">
        <f t="shared" ca="1" si="169"/>
        <v>-66615705761986.445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-66615705761986.445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-277565440674.94354</v>
      </c>
      <c r="L4531" s="444">
        <f t="shared" ca="1" si="169"/>
        <v>-66893271202661.391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-66893271202661.391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-278721963344.42249</v>
      </c>
      <c r="L4532" s="444">
        <f t="shared" ca="1" si="169"/>
        <v>-67171993166005.813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-67171993166005.813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-279883304858.35754</v>
      </c>
      <c r="L4533" s="444">
        <f t="shared" ca="1" si="169"/>
        <v>-67451876470864.172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-67451876470864.172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-281049485295.2674</v>
      </c>
      <c r="L4534" s="444">
        <f t="shared" ca="1" si="169"/>
        <v>-67732925956159.438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-67732925956159.438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-282220524817.33099</v>
      </c>
      <c r="L4535" s="444">
        <f t="shared" ca="1" si="169"/>
        <v>-68015146480976.766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-68015146480976.766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-283396443670.73651</v>
      </c>
      <c r="L4536" s="444">
        <f t="shared" ca="1" si="169"/>
        <v>-68298542924647.5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-68298542924647.5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-284577262186.03125</v>
      </c>
      <c r="L4537" s="444">
        <f t="shared" ca="1" si="169"/>
        <v>-68583120186833.531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-68583120186833.531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-285763000778.47302</v>
      </c>
      <c r="L4538" s="444">
        <f t="shared" ca="1" si="169"/>
        <v>-68868883187612.008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-68868883187612.008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-286953679948.3833</v>
      </c>
      <c r="L4539" s="444">
        <f t="shared" ca="1" si="169"/>
        <v>-69155836867560.391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-69155836867560.391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-288149320281.50165</v>
      </c>
      <c r="L4540" s="444">
        <f t="shared" ca="1" si="169"/>
        <v>-69443986187841.891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-69443986187841.891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-289349942449.34119</v>
      </c>
      <c r="L4541" s="444">
        <f t="shared" ca="1" si="169"/>
        <v>-69733336130291.234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-69733336130291.234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-290555567209.54681</v>
      </c>
      <c r="L4542" s="444">
        <f t="shared" ca="1" si="169"/>
        <v>-70023891697500.781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-70023891697500.781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-291766215406.25323</v>
      </c>
      <c r="L4543" s="444">
        <f t="shared" ca="1" si="169"/>
        <v>-70315657912907.031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-70315657912907.031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-292981907970.44592</v>
      </c>
      <c r="L4544" s="444">
        <f t="shared" ca="1" si="169"/>
        <v>-70608639820877.484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-70608639820877.484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-294202665920.32288</v>
      </c>
      <c r="L4545" s="444">
        <f t="shared" ca="1" si="169"/>
        <v>-70902842486797.813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-70902842486797.813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-295428510361.65753</v>
      </c>
      <c r="L4546" s="444">
        <f t="shared" ca="1" si="169"/>
        <v>-71198270997159.469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-71198270997159.469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-296659462488.16443</v>
      </c>
      <c r="L4547" s="444">
        <f t="shared" ca="1" si="169"/>
        <v>-71494930459647.641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-71494930459647.641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-297895543581.86517</v>
      </c>
      <c r="L4548" s="444">
        <f t="shared" ca="1" si="169"/>
        <v>-71792826003229.5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-71792826003229.5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-299136775013.45624</v>
      </c>
      <c r="L4549" s="444">
        <f t="shared" ca="1" si="169"/>
        <v>-72091962778242.953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-72091962778242.953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-300383178242.67896</v>
      </c>
      <c r="L4550" s="444">
        <f t="shared" ca="1" si="169"/>
        <v>-72392345956485.625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-72392345956485.625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-301634774818.69012</v>
      </c>
      <c r="L4551" s="444">
        <f t="shared" ca="1" si="169"/>
        <v>-72693980731304.313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-72693980731304.313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-302891586380.43463</v>
      </c>
      <c r="L4552" s="444">
        <f t="shared" ca="1" si="169"/>
        <v>-72996872317684.75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-72996872317684.75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-304153634657.01978</v>
      </c>
      <c r="L4553" s="444">
        <f t="shared" ca="1" si="169"/>
        <v>-73301025952341.766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-73301025952341.766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-305420941468.0907</v>
      </c>
      <c r="L4554" s="444">
        <f t="shared" ca="1" si="169"/>
        <v>-73606446893809.859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-73606446893809.859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-306693528724.20776</v>
      </c>
      <c r="L4555" s="444">
        <f t="shared" ca="1" si="169"/>
        <v>-73913140422534.063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-73913140422534.063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-307971418427.22528</v>
      </c>
      <c r="L4556" s="444">
        <f t="shared" ca="1" si="169"/>
        <v>-74221111840961.281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-74221111840961.281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-309254632670.672</v>
      </c>
      <c r="L4557" s="444">
        <f t="shared" ca="1" si="169"/>
        <v>-74530366473631.953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-74530366473631.953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-310543193640.13312</v>
      </c>
      <c r="L4558" s="444">
        <f t="shared" ca="1" si="169"/>
        <v>-74840909667272.094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-74840909667272.094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-311837123613.63373</v>
      </c>
      <c r="L4559" s="444">
        <f t="shared" ca="1" si="169"/>
        <v>-75152746790885.734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-75152746790885.734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-313136444962.02386</v>
      </c>
      <c r="L4560" s="444">
        <f t="shared" ca="1" si="169"/>
        <v>-75465883235847.766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-75465883235847.766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-314441180149.36566</v>
      </c>
      <c r="L4561" s="444">
        <f t="shared" ca="1" si="169"/>
        <v>-75780324415997.125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-75780324415997.125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-315751351733.32135</v>
      </c>
      <c r="L4562" s="444">
        <f t="shared" ca="1" si="169"/>
        <v>-76096075767730.453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-76096075767730.453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-317066982365.54358</v>
      </c>
      <c r="L4563" s="444">
        <f t="shared" ca="1" si="169"/>
        <v>-76413142750096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-76413142750096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-318388094792.06665</v>
      </c>
      <c r="L4564" s="444">
        <f t="shared" ca="1" si="169"/>
        <v>-76731530844888.063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-76731530844888.063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-319714711853.70026</v>
      </c>
      <c r="L4565" s="444">
        <f t="shared" ca="1" si="169"/>
        <v>-77051245556741.766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-77051245556741.766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-321046856486.42401</v>
      </c>
      <c r="L4566" s="444">
        <f t="shared" ca="1" si="169"/>
        <v>-77372292413228.188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-77372292413228.188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-322384551721.78412</v>
      </c>
      <c r="L4567" s="444">
        <f t="shared" ca="1" si="169"/>
        <v>-77694676964949.969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-77694676964949.969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-323727820687.2915</v>
      </c>
      <c r="L4568" s="444">
        <f t="shared" ca="1" si="169"/>
        <v>-78018404785637.266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-78018404785637.266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-325076686606.82196</v>
      </c>
      <c r="L4569" s="444">
        <f t="shared" ca="1" si="169"/>
        <v>-78343481472244.094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-78343481472244.094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-326431172801.01703</v>
      </c>
      <c r="L4570" s="444">
        <f t="shared" ca="1" si="169"/>
        <v>-78669912645045.109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-78669912645045.109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-327791302687.68793</v>
      </c>
      <c r="L4571" s="444">
        <f t="shared" ca="1" si="169"/>
        <v>-78997703947732.797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-78997703947732.797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-329157099782.21997</v>
      </c>
      <c r="L4572" s="444">
        <f t="shared" ca="1" si="169"/>
        <v>-79326861047515.016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-79326861047515.016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-330528587697.97925</v>
      </c>
      <c r="L4573" s="444">
        <f t="shared" ca="1" si="169"/>
        <v>-79657389635213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-79657389635213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-331905790146.72083</v>
      </c>
      <c r="L4574" s="444">
        <f t="shared" ca="1" si="169"/>
        <v>-79989295425359.719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-79989295425359.719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-333288730938.99884</v>
      </c>
      <c r="L4575" s="444">
        <f t="shared" ca="1" si="169"/>
        <v>-80322584156298.719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-80322584156298.719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-334677433984.578</v>
      </c>
      <c r="L4576" s="444">
        <f t="shared" ca="1" si="169"/>
        <v>-80657261590283.297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-80657261590283.297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-336071923292.84705</v>
      </c>
      <c r="L4577" s="444">
        <f t="shared" ca="1" si="169"/>
        <v>-80993333513576.141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-80993333513576.141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-337472222973.23389</v>
      </c>
      <c r="L4578" s="444">
        <f t="shared" ca="1" si="169"/>
        <v>-81330805736549.375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-81330805736549.375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-338878357235.62238</v>
      </c>
      <c r="L4579" s="444">
        <f t="shared" ca="1" si="169"/>
        <v>-81669684093785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-81669684093785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-340290350390.77081</v>
      </c>
      <c r="L4580" s="444">
        <f t="shared" ca="1" si="169"/>
        <v>-82009974444175.766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-82009974444175.766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-341708226850.73236</v>
      </c>
      <c r="L4581" s="444">
        <f t="shared" ca="1" si="169"/>
        <v>-82351682671026.5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-82351682671026.5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-343132011129.2771</v>
      </c>
      <c r="L4582" s="444">
        <f t="shared" ca="1" si="169"/>
        <v>-82694814682155.781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-82694814682155.781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-344561727842.31573</v>
      </c>
      <c r="L4583" s="444">
        <f t="shared" ca="1" si="169"/>
        <v>-83039376409998.094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-83039376409998.094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-345997401708.32538</v>
      </c>
      <c r="L4584" s="444">
        <f t="shared" ca="1" si="169"/>
        <v>-83385373811706.422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-83385373811706.422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-347439057548.77673</v>
      </c>
      <c r="L4585" s="444">
        <f t="shared" ca="1" si="169"/>
        <v>-83732812869255.203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-83732812869255.203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-348886720288.56335</v>
      </c>
      <c r="L4586" s="444">
        <f t="shared" ca="1" si="169"/>
        <v>-84081699589543.766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-84081699589543.766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-350340414956.43237</v>
      </c>
      <c r="L4587" s="444">
        <f t="shared" ca="1" si="169"/>
        <v>-84432040004500.203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-84432040004500.203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-351800166685.41748</v>
      </c>
      <c r="L4588" s="444">
        <f t="shared" ca="1" si="169"/>
        <v>-84783840171185.625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-84783840171185.625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-353266000713.27344</v>
      </c>
      <c r="L4589" s="444">
        <f t="shared" ca="1" si="169"/>
        <v>-85137106171898.906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-85137106171898.906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-354737942382.91211</v>
      </c>
      <c r="L4590" s="444">
        <f t="shared" ca="1" si="169"/>
        <v>-85491844114281.813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-85491844114281.813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-356216017142.84088</v>
      </c>
      <c r="L4591" s="444">
        <f t="shared" ca="1" si="169"/>
        <v>-85848060131424.656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-85848060131424.656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-357700250547.60272</v>
      </c>
      <c r="L4592" s="444">
        <f t="shared" ca="1" si="169"/>
        <v>-86205760381972.266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-86205760381972.266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-359190668258.21777</v>
      </c>
      <c r="L4593" s="444">
        <f t="shared" ca="1" si="169"/>
        <v>-86564951050230.484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-86564951050230.484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-360687296042.62701</v>
      </c>
      <c r="L4594" s="444">
        <f t="shared" ca="1" si="169"/>
        <v>-86925638346273.109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-86925638346273.109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-362190159776.13794</v>
      </c>
      <c r="L4595" s="444">
        <f t="shared" ca="1" si="169"/>
        <v>-87287828506049.25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-87287828506049.25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-363699285441.87189</v>
      </c>
      <c r="L4596" s="444">
        <f t="shared" ca="1" si="169"/>
        <v>-87651527791491.125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-87651527791491.125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-365214699131.21301</v>
      </c>
      <c r="L4597" s="444">
        <f t="shared" ca="1" si="169"/>
        <v>-88016742490622.344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-88016742490622.344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-366736427044.25977</v>
      </c>
      <c r="L4598" s="444">
        <f t="shared" ref="L4598:L4852" ca="1" si="174">I4598-J4598+K4598</f>
        <v>-88383478917666.609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-88383478917666.609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-368264495490.27753</v>
      </c>
      <c r="L4599" s="444">
        <f t="shared" ca="1" si="174"/>
        <v>-88751743413156.891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-88751743413156.891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-369798930888.15369</v>
      </c>
      <c r="L4600" s="444">
        <f t="shared" ca="1" si="174"/>
        <v>-89121542344045.047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-89121542344045.047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-371339759766.85437</v>
      </c>
      <c r="L4601" s="444">
        <f t="shared" ca="1" si="174"/>
        <v>-89492882103811.906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-89492882103811.906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-372887008765.88293</v>
      </c>
      <c r="L4602" s="444">
        <f t="shared" ca="1" si="174"/>
        <v>-89865769112577.797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-89865769112577.797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-374440704635.74084</v>
      </c>
      <c r="L4603" s="444">
        <f t="shared" ca="1" si="174"/>
        <v>-90240209817213.531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-90240209817213.531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-376000874238.38971</v>
      </c>
      <c r="L4604" s="444">
        <f t="shared" ca="1" si="174"/>
        <v>-90616210691451.922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-90616210691451.922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-377567544547.71631</v>
      </c>
      <c r="L4605" s="444">
        <f t="shared" ca="1" si="174"/>
        <v>-90993778235999.641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-90993778235999.641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-379140742649.99847</v>
      </c>
      <c r="L4606" s="444">
        <f t="shared" ca="1" si="174"/>
        <v>-91372918978649.641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-91372918978649.641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-380720495744.37347</v>
      </c>
      <c r="L4607" s="444">
        <f t="shared" ca="1" si="174"/>
        <v>-91753639474394.016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-91753639474394.016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-382306831143.30841</v>
      </c>
      <c r="L4608" s="444">
        <f t="shared" ca="1" si="174"/>
        <v>-92135946305537.328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-92135946305537.328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-383899776273.0722</v>
      </c>
      <c r="L4609" s="444">
        <f t="shared" ca="1" si="174"/>
        <v>-92519846081810.406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-92519846081810.406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-385499358674.21002</v>
      </c>
      <c r="L4610" s="444">
        <f t="shared" ca="1" si="174"/>
        <v>-92905345440484.609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-92905345440484.609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-387105606002.01923</v>
      </c>
      <c r="L4611" s="444">
        <f t="shared" ca="1" si="174"/>
        <v>-93292451046486.625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-93292451046486.625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-388718546027.02759</v>
      </c>
      <c r="L4612" s="444">
        <f t="shared" ca="1" si="174"/>
        <v>-93681169592513.656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-93681169592513.656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-390338206635.47357</v>
      </c>
      <c r="L4613" s="444">
        <f t="shared" ca="1" si="174"/>
        <v>-94071507799149.125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-94071507799149.125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-391964615829.78802</v>
      </c>
      <c r="L4614" s="444">
        <f t="shared" ca="1" si="174"/>
        <v>-94463472414978.906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-94463472414978.906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-393597801729.0788</v>
      </c>
      <c r="L4615" s="444">
        <f t="shared" ca="1" si="174"/>
        <v>-94857070216707.984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-94857070216707.984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-395237792569.61658</v>
      </c>
      <c r="L4616" s="444">
        <f t="shared" ca="1" si="174"/>
        <v>-95252308009277.594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-95252308009277.594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-396884616705.3233</v>
      </c>
      <c r="L4617" s="444">
        <f t="shared" ca="1" si="174"/>
        <v>-95649192625982.922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-95649192625982.922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-398538302608.26215</v>
      </c>
      <c r="L4618" s="444">
        <f t="shared" ca="1" si="174"/>
        <v>-96047730928591.188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-96047730928591.188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-400198878869.12994</v>
      </c>
      <c r="L4619" s="444">
        <f t="shared" ca="1" si="174"/>
        <v>-96447929807460.313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-96447929807460.313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-401866374197.75128</v>
      </c>
      <c r="L4620" s="444">
        <f t="shared" ca="1" si="174"/>
        <v>-96849796181658.063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-96849796181658.063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-403540817423.57526</v>
      </c>
      <c r="L4621" s="444">
        <f t="shared" ca="1" si="174"/>
        <v>-97253336999081.641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-97253336999081.641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-405222237496.17352</v>
      </c>
      <c r="L4622" s="444">
        <f t="shared" ca="1" si="174"/>
        <v>-97658559236577.813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-97658559236577.813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-406910663485.74091</v>
      </c>
      <c r="L4623" s="444">
        <f t="shared" ca="1" si="174"/>
        <v>-98065469900063.547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-98065469900063.547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-408606124583.59808</v>
      </c>
      <c r="L4624" s="444">
        <f t="shared" ca="1" si="174"/>
        <v>-98474076024647.141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-98474076024647.141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-410308650102.69641</v>
      </c>
      <c r="L4625" s="444">
        <f t="shared" ca="1" si="174"/>
        <v>-98884384674749.844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-98884384674749.844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-412018269478.12433</v>
      </c>
      <c r="L4626" s="444">
        <f t="shared" ca="1" si="174"/>
        <v>-99296402944227.969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-99296402944227.969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-413735012267.61652</v>
      </c>
      <c r="L4627" s="444">
        <f t="shared" ca="1" si="174"/>
        <v>-99710137956495.578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-99710137956495.578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-415458908152.06488</v>
      </c>
      <c r="L4628" s="444">
        <f t="shared" ca="1" si="174"/>
        <v>-100125596864647.64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-100125596864647.64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-417189986936.03186</v>
      </c>
      <c r="L4629" s="444">
        <f t="shared" ca="1" si="174"/>
        <v>-100542786851583.67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-100542786851583.67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-418928278548.26532</v>
      </c>
      <c r="L4630" s="444">
        <f t="shared" ca="1" si="174"/>
        <v>-100961715130131.94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-100961715130131.94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-420673813042.21643</v>
      </c>
      <c r="L4631" s="444">
        <f t="shared" ca="1" si="174"/>
        <v>-101382388943174.16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-101382388943174.16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-422426620596.55896</v>
      </c>
      <c r="L4632" s="444">
        <f t="shared" ca="1" si="174"/>
        <v>-101804815563770.72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-101804815563770.72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-424186731515.7113</v>
      </c>
      <c r="L4633" s="444">
        <f t="shared" ca="1" si="174"/>
        <v>-102229002295286.44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-102229002295286.44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-425954176230.36017</v>
      </c>
      <c r="L4634" s="444">
        <f t="shared" ca="1" si="174"/>
        <v>-102654956471516.8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-102654956471516.8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-427728985297.98663</v>
      </c>
      <c r="L4635" s="444">
        <f t="shared" ca="1" si="174"/>
        <v>-103082685456814.78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-103082685456814.78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-429511189403.3949</v>
      </c>
      <c r="L4636" s="444">
        <f t="shared" ca="1" si="174"/>
        <v>-103512196646218.17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-103512196646218.17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-431300819359.24237</v>
      </c>
      <c r="L4637" s="444">
        <f t="shared" ca="1" si="174"/>
        <v>-103943497465577.42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-103943497465577.42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-433097906106.57257</v>
      </c>
      <c r="L4638" s="444">
        <f t="shared" ca="1" si="174"/>
        <v>-104376595371684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-104376595371684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-434902480715.34998</v>
      </c>
      <c r="L4639" s="444">
        <f t="shared" ca="1" si="174"/>
        <v>-104811497852399.34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-104811497852399.34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-436714574384.99725</v>
      </c>
      <c r="L4640" s="444">
        <f t="shared" ca="1" si="174"/>
        <v>-105248212426784.34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-105248212426784.34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-438534218444.93475</v>
      </c>
      <c r="L4641" s="444">
        <f t="shared" ca="1" si="174"/>
        <v>-105686746645229.28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-105686746645229.28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-440361444355.12201</v>
      </c>
      <c r="L4642" s="444">
        <f t="shared" ca="1" si="174"/>
        <v>-106127108089584.41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-106127108089584.41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-442196283706.60168</v>
      </c>
      <c r="L4643" s="444">
        <f t="shared" ca="1" si="174"/>
        <v>-106569304373291.02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-106569304373291.02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-444038768222.0459</v>
      </c>
      <c r="L4644" s="444">
        <f t="shared" ca="1" si="174"/>
        <v>-107013343141513.06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-107013343141513.06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-445888929756.30444</v>
      </c>
      <c r="L4645" s="444">
        <f t="shared" ca="1" si="174"/>
        <v>-107459232071269.36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-107459232071269.36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-447746800296.95563</v>
      </c>
      <c r="L4646" s="444">
        <f t="shared" ca="1" si="174"/>
        <v>-107906978871566.31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-107906978871566.31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-449612411964.85962</v>
      </c>
      <c r="L4647" s="444">
        <f t="shared" ca="1" si="174"/>
        <v>-108356591283531.17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-108356591283531.17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-451485797014.7132</v>
      </c>
      <c r="L4648" s="444">
        <f t="shared" ca="1" si="174"/>
        <v>-108808077080545.89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-108808077080545.89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-453366987835.60785</v>
      </c>
      <c r="L4649" s="444">
        <f t="shared" ca="1" si="174"/>
        <v>-109261444068381.5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-109261444068381.5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-455256016951.5896</v>
      </c>
      <c r="L4650" s="444">
        <f t="shared" ca="1" si="174"/>
        <v>-109716700085333.09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-109716700085333.09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-457152917022.22119</v>
      </c>
      <c r="L4651" s="444">
        <f t="shared" ca="1" si="174"/>
        <v>-110173853002355.31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-110173853002355.31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-459057720843.14716</v>
      </c>
      <c r="L4652" s="444">
        <f t="shared" ca="1" si="174"/>
        <v>-110632910723198.45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-110632910723198.45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-460970461346.66022</v>
      </c>
      <c r="L4653" s="444">
        <f t="shared" ca="1" si="174"/>
        <v>-111093881184545.11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-111093881184545.11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-462891171602.2713</v>
      </c>
      <c r="L4654" s="444">
        <f t="shared" ca="1" si="174"/>
        <v>-111556772356147.38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-111556772356147.38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-464819884817.28076</v>
      </c>
      <c r="L4655" s="444">
        <f t="shared" ca="1" si="174"/>
        <v>-112021592240964.66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-112021592240964.66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-466756634337.35272</v>
      </c>
      <c r="L4656" s="444">
        <f t="shared" ca="1" si="174"/>
        <v>-112488348875302.02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-112488348875302.02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-468701453647.09174</v>
      </c>
      <c r="L4657" s="444">
        <f t="shared" ca="1" si="174"/>
        <v>-112957050328949.11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-112957050328949.11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-470654376370.62122</v>
      </c>
      <c r="L4658" s="444">
        <f t="shared" ca="1" si="174"/>
        <v>-113427704705319.73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-113427704705319.73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-472615436272.16559</v>
      </c>
      <c r="L4659" s="444">
        <f t="shared" ca="1" si="174"/>
        <v>-113900320141591.91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-113900320141591.91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-474584667256.63287</v>
      </c>
      <c r="L4660" s="444">
        <f t="shared" ca="1" si="174"/>
        <v>-114374904808848.55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-114374904808848.55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-476562103370.20221</v>
      </c>
      <c r="L4661" s="444">
        <f t="shared" ca="1" si="174"/>
        <v>-114851466912218.75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-114851466912218.75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-478547778800.91144</v>
      </c>
      <c r="L4662" s="444">
        <f t="shared" ca="1" si="174"/>
        <v>-115330014691019.66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-115330014691019.66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-480541727879.2486</v>
      </c>
      <c r="L4663" s="444">
        <f t="shared" ca="1" si="174"/>
        <v>-115810556418898.91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-115810556418898.91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-482543985078.74542</v>
      </c>
      <c r="L4664" s="444">
        <f t="shared" ca="1" si="174"/>
        <v>-116293100403977.66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-116293100403977.66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-484554585016.57349</v>
      </c>
      <c r="L4665" s="444">
        <f t="shared" ca="1" si="174"/>
        <v>-116777654988994.23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-116777654988994.23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-486573562454.14258</v>
      </c>
      <c r="L4666" s="444">
        <f t="shared" ca="1" si="174"/>
        <v>-117264228551448.38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-117264228551448.38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-488600952297.70154</v>
      </c>
      <c r="L4667" s="444">
        <f t="shared" ca="1" si="174"/>
        <v>-117752829503746.08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-117752829503746.08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-490636789598.94196</v>
      </c>
      <c r="L4668" s="444">
        <f t="shared" ca="1" si="174"/>
        <v>-118243466293345.02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-118243466293345.02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-492681109555.60425</v>
      </c>
      <c r="L4669" s="444">
        <f t="shared" ca="1" si="174"/>
        <v>-118736147402900.63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-118736147402900.63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-494733947512.086</v>
      </c>
      <c r="L4670" s="444">
        <f t="shared" ca="1" si="174"/>
        <v>-119230881350412.72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-119230881350412.72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-496795338960.05298</v>
      </c>
      <c r="L4671" s="444">
        <f t="shared" ca="1" si="174"/>
        <v>-119727676689372.77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-119727676689372.77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-498865319539.05322</v>
      </c>
      <c r="L4672" s="444">
        <f t="shared" ca="1" si="174"/>
        <v>-120226542008911.81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-120226542008911.81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-500943925037.13257</v>
      </c>
      <c r="L4673" s="444">
        <f t="shared" ca="1" si="174"/>
        <v>-120727485933948.94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-120727485933948.94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-503031191391.45386</v>
      </c>
      <c r="L4674" s="444">
        <f t="shared" ca="1" si="174"/>
        <v>-121230517125340.39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-121230517125340.39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-505127154688.91821</v>
      </c>
      <c r="L4675" s="444">
        <f t="shared" ca="1" si="174"/>
        <v>-121735644280029.31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-121735644280029.31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-507231851166.78888</v>
      </c>
      <c r="L4676" s="444">
        <f t="shared" ca="1" si="174"/>
        <v>-122242876131196.09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-122242876131196.09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-509345317213.31708</v>
      </c>
      <c r="L4677" s="444">
        <f t="shared" ca="1" si="174"/>
        <v>-122752221448409.41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-122752221448409.41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-511467589368.37244</v>
      </c>
      <c r="L4678" s="444">
        <f t="shared" ca="1" si="174"/>
        <v>-123263689037777.78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-123263689037777.78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-513598704324.07416</v>
      </c>
      <c r="L4679" s="444">
        <f t="shared" ca="1" si="174"/>
        <v>-123777287742101.86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-123777287742101.86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-515738698925.42432</v>
      </c>
      <c r="L4680" s="444">
        <f t="shared" ca="1" si="174"/>
        <v>-124293026441027.28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-124293026441027.28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-517887610170.94702</v>
      </c>
      <c r="L4681" s="444">
        <f t="shared" ca="1" si="174"/>
        <v>-124810914051198.23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-124810914051198.23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-520045475213.32599</v>
      </c>
      <c r="L4682" s="444">
        <f t="shared" ca="1" si="174"/>
        <v>-125330959526411.56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-125330959526411.56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-522212331360.04822</v>
      </c>
      <c r="L4683" s="444">
        <f t="shared" ca="1" si="174"/>
        <v>-125853171857771.61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-125853171857771.61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-524388216074.04834</v>
      </c>
      <c r="L4684" s="444">
        <f t="shared" ca="1" si="174"/>
        <v>-126377560073845.66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-126377560073845.66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-526573166974.35687</v>
      </c>
      <c r="L4685" s="444">
        <f t="shared" ca="1" si="174"/>
        <v>-126904133240820.02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-126904133240820.02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-528767221836.75012</v>
      </c>
      <c r="L4686" s="444">
        <f t="shared" ca="1" si="174"/>
        <v>-127432900462656.77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-127432900462656.77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-530970418594.4032</v>
      </c>
      <c r="L4687" s="444">
        <f t="shared" ca="1" si="174"/>
        <v>-127963870881251.17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-127963870881251.17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-533182795338.54657</v>
      </c>
      <c r="L4688" s="444">
        <f t="shared" ca="1" si="174"/>
        <v>-128497053676589.72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-128497053676589.72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-535404390319.12384</v>
      </c>
      <c r="L4689" s="444">
        <f t="shared" ca="1" si="174"/>
        <v>-129032458066908.84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-129032458066908.84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-537635241945.45349</v>
      </c>
      <c r="L4690" s="444">
        <f t="shared" ca="1" si="174"/>
        <v>-129570093308854.3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-129570093308854.3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-539875388786.89288</v>
      </c>
      <c r="L4691" s="444">
        <f t="shared" ca="1" si="174"/>
        <v>-130109968697641.19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-130109968697641.19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-542124869573.50494</v>
      </c>
      <c r="L4692" s="444">
        <f t="shared" ca="1" si="174"/>
        <v>-130652093567214.69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-130652093567214.69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-544383723196.72784</v>
      </c>
      <c r="L4693" s="444">
        <f t="shared" ca="1" si="174"/>
        <v>-131196477290411.42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-131196477290411.42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-546651988710.04761</v>
      </c>
      <c r="L4694" s="444">
        <f t="shared" ca="1" si="174"/>
        <v>-131743129279121.47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-131743129279121.47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-548929705329.67285</v>
      </c>
      <c r="L4695" s="444">
        <f t="shared" ca="1" si="174"/>
        <v>-132292058984451.14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-132292058984451.14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-551216912435.21313</v>
      </c>
      <c r="L4696" s="444">
        <f t="shared" ca="1" si="174"/>
        <v>-132843275896886.36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-132843275896886.36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-553513649570.35974</v>
      </c>
      <c r="L4697" s="444">
        <f t="shared" ca="1" si="174"/>
        <v>-133396789546456.72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-133396789546456.72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-555819956443.56958</v>
      </c>
      <c r="L4698" s="444">
        <f t="shared" ca="1" si="174"/>
        <v>-133952609502900.28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-133952609502900.28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-558135872928.75122</v>
      </c>
      <c r="L4699" s="444">
        <f t="shared" ca="1" si="174"/>
        <v>-134510745375829.03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-134510745375829.03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-560461439065.95435</v>
      </c>
      <c r="L4700" s="444">
        <f t="shared" ca="1" si="174"/>
        <v>-135071206814894.98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-135071206814894.98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-562796695062.06238</v>
      </c>
      <c r="L4701" s="444">
        <f t="shared" ca="1" si="174"/>
        <v>-135634003509957.05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-135634003509957.05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-565141681291.48779</v>
      </c>
      <c r="L4702" s="444">
        <f t="shared" ca="1" si="174"/>
        <v>-136199145191248.53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-136199145191248.53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-567496438296.8689</v>
      </c>
      <c r="L4703" s="444">
        <f t="shared" ca="1" si="174"/>
        <v>-136766641629545.41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-136766641629545.41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-569861006789.77246</v>
      </c>
      <c r="L4704" s="444">
        <f t="shared" ca="1" si="174"/>
        <v>-137336502636335.17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-137336502636335.17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-572235427651.39648</v>
      </c>
      <c r="L4705" s="444">
        <f t="shared" ca="1" si="174"/>
        <v>-137908738063986.56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-137908738063986.56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-574619741933.27722</v>
      </c>
      <c r="L4706" s="444">
        <f t="shared" ca="1" si="174"/>
        <v>-138483357805919.84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-138483357805919.84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-577013990857.99939</v>
      </c>
      <c r="L4707" s="444">
        <f t="shared" ca="1" si="174"/>
        <v>-139060371796777.84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-139060371796777.84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-579418215819.90771</v>
      </c>
      <c r="L4708" s="444">
        <f t="shared" ca="1" si="174"/>
        <v>-139639790012597.75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-139639790012597.75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-581832458385.82397</v>
      </c>
      <c r="L4709" s="444">
        <f t="shared" ca="1" si="174"/>
        <v>-140221622470983.58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-140221622470983.58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-584256760295.76489</v>
      </c>
      <c r="L4710" s="444">
        <f t="shared" ca="1" si="174"/>
        <v>-140805879231279.34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-140805879231279.34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-586691163463.66394</v>
      </c>
      <c r="L4711" s="444">
        <f t="shared" ca="1" si="174"/>
        <v>-141392570394743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-141392570394743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-589135709978.09583</v>
      </c>
      <c r="L4712" s="444">
        <f t="shared" ca="1" si="174"/>
        <v>-141981706104721.09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-141981706104721.09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-591590442103.00452</v>
      </c>
      <c r="L4713" s="444">
        <f t="shared" ca="1" si="174"/>
        <v>-142573296546824.09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-142573296546824.09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-594055402278.43372</v>
      </c>
      <c r="L4714" s="444">
        <f t="shared" ca="1" si="174"/>
        <v>-143167351949102.53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-143167351949102.53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-596530633121.2605</v>
      </c>
      <c r="L4715" s="444">
        <f t="shared" ca="1" si="174"/>
        <v>-143763882582223.78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-143763882582223.78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-599016177425.93237</v>
      </c>
      <c r="L4716" s="444">
        <f t="shared" ca="1" si="174"/>
        <v>-144362898759649.72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-144362898759649.72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-601512078165.20715</v>
      </c>
      <c r="L4717" s="444">
        <f t="shared" ca="1" si="174"/>
        <v>-144964410837814.94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-144964410837814.94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-604018378490.89551</v>
      </c>
      <c r="L4718" s="444">
        <f t="shared" ca="1" si="174"/>
        <v>-145568429216305.84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-145568429216305.84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-606535121734.60767</v>
      </c>
      <c r="L4719" s="444">
        <f t="shared" ca="1" si="174"/>
        <v>-146174964338040.44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-146174964338040.44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-609062351408.50183</v>
      </c>
      <c r="L4720" s="444">
        <f t="shared" ca="1" si="174"/>
        <v>-146784026689448.94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-146784026689448.94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-611600111206.03723</v>
      </c>
      <c r="L4721" s="444">
        <f t="shared" ca="1" si="174"/>
        <v>-147395626800654.97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-147395626800654.97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-614148445002.729</v>
      </c>
      <c r="L4722" s="444">
        <f t="shared" ca="1" si="174"/>
        <v>-148009775245657.69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-148009775245657.69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-616707396856.90698</v>
      </c>
      <c r="L4723" s="444">
        <f t="shared" ca="1" si="174"/>
        <v>-148626482642514.59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-148626482642514.59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-619277011010.47742</v>
      </c>
      <c r="L4724" s="444">
        <f t="shared" ca="1" si="174"/>
        <v>-149245759653525.06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-149245759653525.06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-621857331889.68774</v>
      </c>
      <c r="L4725" s="444">
        <f t="shared" ca="1" si="174"/>
        <v>-149867616985414.75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-149867616985414.75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-624448404105.89478</v>
      </c>
      <c r="L4726" s="444">
        <f t="shared" ca="1" si="174"/>
        <v>-150492065389520.66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-150492065389520.66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-627050272456.33606</v>
      </c>
      <c r="L4727" s="444">
        <f t="shared" ca="1" si="174"/>
        <v>-151119115661977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-151119115661977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-629662981924.90417</v>
      </c>
      <c r="L4728" s="444">
        <f t="shared" ca="1" si="174"/>
        <v>-151748778643901.91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-151748778643901.91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-632286577682.92456</v>
      </c>
      <c r="L4729" s="444">
        <f t="shared" ca="1" si="174"/>
        <v>-152381065221584.84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-152381065221584.84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-634921105089.93689</v>
      </c>
      <c r="L4730" s="444">
        <f t="shared" ca="1" si="174"/>
        <v>-153015986326674.78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-153015986326674.78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-637566609694.47827</v>
      </c>
      <c r="L4731" s="444">
        <f t="shared" ca="1" si="174"/>
        <v>-153653552936369.25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-153653552936369.25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-640223137234.87183</v>
      </c>
      <c r="L4732" s="444">
        <f t="shared" ca="1" si="174"/>
        <v>-154293776073604.13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-154293776073604.13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-642890733640.01721</v>
      </c>
      <c r="L4733" s="444">
        <f t="shared" ca="1" si="174"/>
        <v>-154936666807244.16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-154936666807244.16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-645569445030.18396</v>
      </c>
      <c r="L4734" s="444">
        <f t="shared" ca="1" si="174"/>
        <v>-155582236252274.34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-155582236252274.34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-648259317717.80981</v>
      </c>
      <c r="L4735" s="444">
        <f t="shared" ca="1" si="174"/>
        <v>-156230495569992.16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-156230495569992.16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-650960398208.30066</v>
      </c>
      <c r="L4736" s="444">
        <f t="shared" ca="1" si="174"/>
        <v>-156881455968200.47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-156881455968200.47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-653672733200.83533</v>
      </c>
      <c r="L4737" s="444">
        <f t="shared" ca="1" si="174"/>
        <v>-157535128701401.31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-157535128701401.31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-656396369589.17212</v>
      </c>
      <c r="L4738" s="444">
        <f t="shared" ca="1" si="174"/>
        <v>-158191525070990.5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-158191525070990.5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-659131354462.46045</v>
      </c>
      <c r="L4739" s="444">
        <f t="shared" ca="1" si="174"/>
        <v>-158850656425452.97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-158850656425452.97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-661877735106.05408</v>
      </c>
      <c r="L4740" s="444">
        <f t="shared" ca="1" si="174"/>
        <v>-159512534160559.03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-159512534160559.03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-664635559002.32935</v>
      </c>
      <c r="L4741" s="444">
        <f t="shared" ca="1" si="174"/>
        <v>-160177169719561.38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-160177169719561.38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-667404873831.50574</v>
      </c>
      <c r="L4742" s="444">
        <f t="shared" ca="1" si="174"/>
        <v>-160844574593392.88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-160844574593392.88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-670185727472.47034</v>
      </c>
      <c r="L4743" s="444">
        <f t="shared" ca="1" si="174"/>
        <v>-161514760320865.34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-161514760320865.34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-672978168003.60559</v>
      </c>
      <c r="L4744" s="444">
        <f t="shared" ca="1" si="174"/>
        <v>-162187738488868.94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-162187738488868.94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-675782243703.62061</v>
      </c>
      <c r="L4745" s="444">
        <f t="shared" ca="1" si="174"/>
        <v>-162863520732572.56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-162863520732572.56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-678598003052.38562</v>
      </c>
      <c r="L4746" s="444">
        <f t="shared" ca="1" si="174"/>
        <v>-163542118735624.94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-163542118735624.94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-681425494731.77051</v>
      </c>
      <c r="L4747" s="444">
        <f t="shared" ca="1" si="174"/>
        <v>-164223544230356.72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-164223544230356.72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-684264767626.48633</v>
      </c>
      <c r="L4748" s="444">
        <f t="shared" ca="1" si="174"/>
        <v>-164907808997983.22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-164907808997983.22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-687115870824.93005</v>
      </c>
      <c r="L4749" s="444">
        <f t="shared" ca="1" si="174"/>
        <v>-165594924868808.16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-165594924868808.16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-689978853620.03394</v>
      </c>
      <c r="L4750" s="444">
        <f t="shared" ca="1" si="174"/>
        <v>-166284903722428.19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-166284903722428.19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-692853765510.11743</v>
      </c>
      <c r="L4751" s="444">
        <f t="shared" ca="1" si="174"/>
        <v>-166977757487938.31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-166977757487938.31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-695740656199.74292</v>
      </c>
      <c r="L4752" s="444">
        <f t="shared" ca="1" si="174"/>
        <v>-167673498144138.06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-167673498144138.06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-698639575600.5752</v>
      </c>
      <c r="L4753" s="444">
        <f t="shared" ca="1" si="174"/>
        <v>-168372137719738.63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-168372137719738.63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-701550573832.24426</v>
      </c>
      <c r="L4754" s="444">
        <f t="shared" ca="1" si="174"/>
        <v>-169073688293570.88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-169073688293570.88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-704473701223.21191</v>
      </c>
      <c r="L4755" s="444">
        <f t="shared" ca="1" si="174"/>
        <v>-169778161994794.09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-169778161994794.09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-707409008311.64209</v>
      </c>
      <c r="L4756" s="444">
        <f t="shared" ca="1" si="174"/>
        <v>-170485571003105.75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-170485571003105.75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-710356545846.27393</v>
      </c>
      <c r="L4757" s="444">
        <f t="shared" ca="1" si="174"/>
        <v>-171195927548952.03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-171195927548952.03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-713316364787.30017</v>
      </c>
      <c r="L4758" s="444">
        <f t="shared" ca="1" si="174"/>
        <v>-171909243913739.34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-171909243913739.34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-716288516307.24731</v>
      </c>
      <c r="L4759" s="444">
        <f t="shared" ca="1" si="174"/>
        <v>-172625532430046.59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-172625532430046.59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-719273051791.86084</v>
      </c>
      <c r="L4760" s="444">
        <f t="shared" ca="1" si="174"/>
        <v>-173344805481838.47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-173344805481838.47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-722270022840.99365</v>
      </c>
      <c r="L4761" s="444">
        <f t="shared" ca="1" si="174"/>
        <v>-174067075504679.47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-174067075504679.47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-725279481269.4978</v>
      </c>
      <c r="L4762" s="444">
        <f t="shared" ca="1" si="174"/>
        <v>-174792354985948.97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-174792354985948.97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-728301479108.12073</v>
      </c>
      <c r="L4763" s="444">
        <f t="shared" ca="1" si="174"/>
        <v>-175520656465057.09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-175520656465057.09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-731336068604.40454</v>
      </c>
      <c r="L4764" s="444">
        <f t="shared" ca="1" si="174"/>
        <v>-176251992533661.5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-176251992533661.5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-734383302223.5896</v>
      </c>
      <c r="L4765" s="444">
        <f t="shared" ca="1" si="174"/>
        <v>-176986375835885.09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-176986375835885.09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-737443232649.52124</v>
      </c>
      <c r="L4766" s="444">
        <f t="shared" ca="1" si="174"/>
        <v>-177723819068534.63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-177723819068534.63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-740515912785.56091</v>
      </c>
      <c r="L4767" s="444">
        <f t="shared" ca="1" si="174"/>
        <v>-178464334981320.19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-178464334981320.19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-743601395755.50073</v>
      </c>
      <c r="L4768" s="444">
        <f t="shared" ca="1" si="174"/>
        <v>-179207936377075.69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-179207936377075.69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-746699734904.48206</v>
      </c>
      <c r="L4769" s="444">
        <f t="shared" ca="1" si="174"/>
        <v>-179954636111980.16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-179954636111980.16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-749810983799.91736</v>
      </c>
      <c r="L4770" s="444">
        <f t="shared" ca="1" si="174"/>
        <v>-180704447095780.06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-180704447095780.06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-752935196232.41687</v>
      </c>
      <c r="L4771" s="444">
        <f t="shared" ca="1" si="174"/>
        <v>-181457382292012.47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-181457382292012.47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-756072426216.71863</v>
      </c>
      <c r="L4772" s="444">
        <f t="shared" ca="1" si="174"/>
        <v>-182213454718229.19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-182213454718229.19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-759222727992.62158</v>
      </c>
      <c r="L4773" s="444">
        <f t="shared" ca="1" si="174"/>
        <v>-182972677446221.81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-182972677446221.81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-762386156025.92419</v>
      </c>
      <c r="L4774" s="444">
        <f t="shared" ca="1" si="174"/>
        <v>-183735063602247.75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-183735063602247.75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-765562765009.3656</v>
      </c>
      <c r="L4775" s="444">
        <f t="shared" ca="1" si="174"/>
        <v>-184500626367257.13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-184500626367257.13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-768752609863.57129</v>
      </c>
      <c r="L4776" s="444">
        <f t="shared" ca="1" si="174"/>
        <v>-185269378977120.69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-185269378977120.69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-771955745738.00281</v>
      </c>
      <c r="L4777" s="444">
        <f t="shared" ca="1" si="174"/>
        <v>-186041334722858.69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-186041334722858.69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-775172228011.91113</v>
      </c>
      <c r="L4778" s="444">
        <f t="shared" ca="1" si="174"/>
        <v>-186816506950870.59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-186816506950870.59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-778402112295.29419</v>
      </c>
      <c r="L4779" s="444">
        <f t="shared" ca="1" si="174"/>
        <v>-187594909063165.88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-187594909063165.88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-781645454429.85779</v>
      </c>
      <c r="L4780" s="444">
        <f t="shared" ca="1" si="174"/>
        <v>-188376554517595.72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-188376554517595.72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-784902310489.98218</v>
      </c>
      <c r="L4781" s="444">
        <f t="shared" ca="1" si="174"/>
        <v>-189161456828085.69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-189161456828085.69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-788172736783.69031</v>
      </c>
      <c r="L4782" s="444">
        <f t="shared" ca="1" si="174"/>
        <v>-189949629564869.38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-189949629564869.38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-791456789853.62244</v>
      </c>
      <c r="L4783" s="444">
        <f t="shared" ca="1" si="174"/>
        <v>-190741086354723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-190741086354723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-794754526478.01245</v>
      </c>
      <c r="L4784" s="444">
        <f t="shared" ca="1" si="174"/>
        <v>-191535840881201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-191535840881201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-798066003671.67078</v>
      </c>
      <c r="L4785" s="444">
        <f t="shared" ca="1" si="174"/>
        <v>-192333906884872.66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-192333906884872.66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-801391278686.96936</v>
      </c>
      <c r="L4786" s="444">
        <f t="shared" ca="1" si="174"/>
        <v>-193135298163559.63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-193135298163559.63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-804730409014.83179</v>
      </c>
      <c r="L4787" s="444">
        <f t="shared" ca="1" si="174"/>
        <v>-193940028572574.47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-193940028572574.47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-808083452385.72693</v>
      </c>
      <c r="L4788" s="444">
        <f t="shared" ca="1" si="174"/>
        <v>-194748112024960.19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-194748112024960.19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-811450466770.66748</v>
      </c>
      <c r="L4789" s="444">
        <f t="shared" ca="1" si="174"/>
        <v>-195559562491730.84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-195559562491730.84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-814831510382.21179</v>
      </c>
      <c r="L4790" s="444">
        <f t="shared" ca="1" si="174"/>
        <v>-196374394002113.06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-196374394002113.06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-818226641675.47107</v>
      </c>
      <c r="L4791" s="444">
        <f t="shared" ca="1" si="174"/>
        <v>-197192620643788.53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-197192620643788.53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-821635919349.1189</v>
      </c>
      <c r="L4792" s="444">
        <f t="shared" ca="1" si="174"/>
        <v>-198014256563137.66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-198014256563137.66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-825059402346.40686</v>
      </c>
      <c r="L4793" s="444">
        <f t="shared" ca="1" si="174"/>
        <v>-198839315965484.06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-198839315965484.06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-828497149856.18359</v>
      </c>
      <c r="L4794" s="444">
        <f t="shared" ca="1" si="174"/>
        <v>-199667813115340.25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-199667813115340.25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-831949221313.91772</v>
      </c>
      <c r="L4795" s="444">
        <f t="shared" ca="1" si="174"/>
        <v>-200499762336654.16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-200499762336654.16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-835415676402.72559</v>
      </c>
      <c r="L4796" s="444">
        <f t="shared" ca="1" si="174"/>
        <v>-201335178013056.88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-201335178013056.88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-838896575054.40369</v>
      </c>
      <c r="L4797" s="444">
        <f t="shared" ca="1" si="174"/>
        <v>-202174074588111.28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-202174074588111.28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-842391977450.46362</v>
      </c>
      <c r="L4798" s="444">
        <f t="shared" ca="1" si="174"/>
        <v>-203016466565561.75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-203016466565561.75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-845901944023.17395</v>
      </c>
      <c r="L4799" s="444">
        <f t="shared" ca="1" si="174"/>
        <v>-203862368509584.94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-203862368509584.94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-849426535456.60388</v>
      </c>
      <c r="L4800" s="444">
        <f t="shared" ca="1" si="174"/>
        <v>-204711795045041.53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-204711795045041.53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-852965812687.6731</v>
      </c>
      <c r="L4801" s="444">
        <f t="shared" ca="1" si="174"/>
        <v>-205564760857729.22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-205564760857729.22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-856519836907.20508</v>
      </c>
      <c r="L4802" s="444">
        <f t="shared" ca="1" si="174"/>
        <v>-206421280694636.44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-206421280694636.44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-860088669560.98511</v>
      </c>
      <c r="L4803" s="444">
        <f t="shared" ca="1" si="174"/>
        <v>-207281369364197.44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-207281369364197.44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-863672372350.82263</v>
      </c>
      <c r="L4804" s="444">
        <f t="shared" ca="1" si="174"/>
        <v>-208145041736548.25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-208145041736548.25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-867271007235.61768</v>
      </c>
      <c r="L4805" s="444">
        <f t="shared" ca="1" si="174"/>
        <v>-209012312743783.88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-209012312743783.88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-870884636432.43286</v>
      </c>
      <c r="L4806" s="444">
        <f t="shared" ca="1" si="174"/>
        <v>-209883197380216.31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-209883197380216.31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-874513322417.56799</v>
      </c>
      <c r="L4807" s="444">
        <f t="shared" ca="1" si="174"/>
        <v>-210757710702633.88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-210757710702633.88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-878157127927.64111</v>
      </c>
      <c r="L4808" s="444">
        <f t="shared" ca="1" si="174"/>
        <v>-211635867830561.53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-211635867830561.53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-881816115960.67297</v>
      </c>
      <c r="L4809" s="444">
        <f t="shared" ca="1" si="174"/>
        <v>-212517683946522.22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-212517683946522.22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-885490349777.1759</v>
      </c>
      <c r="L4810" s="444">
        <f t="shared" ca="1" si="174"/>
        <v>-213403174296299.41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-213403174296299.41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-889179892901.24756</v>
      </c>
      <c r="L4811" s="444">
        <f t="shared" ca="1" si="174"/>
        <v>-214292354189200.66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-214292354189200.66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-892884809121.66943</v>
      </c>
      <c r="L4812" s="444">
        <f t="shared" ca="1" si="174"/>
        <v>-215185238998322.31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-215185238998322.31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-896605162493.00964</v>
      </c>
      <c r="L4813" s="444">
        <f t="shared" ca="1" si="174"/>
        <v>-216081844160815.31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-216081844160815.31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-900341017336.73047</v>
      </c>
      <c r="L4814" s="444">
        <f t="shared" ca="1" si="174"/>
        <v>-216982185178152.03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-216982185178152.03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-904092438242.30017</v>
      </c>
      <c r="L4815" s="444">
        <f t="shared" ca="1" si="174"/>
        <v>-217886277616394.34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-217886277616394.34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-907859490068.30969</v>
      </c>
      <c r="L4816" s="444">
        <f t="shared" ca="1" si="174"/>
        <v>-218794137106462.66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-218794137106462.66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-911642237943.59436</v>
      </c>
      <c r="L4817" s="444">
        <f t="shared" ca="1" si="174"/>
        <v>-219705779344406.25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-219705779344406.25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-915440747268.3595</v>
      </c>
      <c r="L4818" s="444">
        <f t="shared" ca="1" si="174"/>
        <v>-220621220091674.63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-220621220091674.63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-919255083715.31091</v>
      </c>
      <c r="L4819" s="444">
        <f t="shared" ca="1" si="174"/>
        <v>-221540475175389.94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-221540475175389.94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-923085313230.7915</v>
      </c>
      <c r="L4820" s="444">
        <f t="shared" ca="1" si="174"/>
        <v>-222463560488620.72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-222463560488620.72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-926931502035.91968</v>
      </c>
      <c r="L4821" s="444">
        <f t="shared" ca="1" si="174"/>
        <v>-223390491990656.63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-223390491990656.63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-930793716627.73596</v>
      </c>
      <c r="L4822" s="444">
        <f t="shared" ca="1" si="174"/>
        <v>-224321285707284.38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-224321285707284.38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-934672023780.35156</v>
      </c>
      <c r="L4823" s="444">
        <f t="shared" ca="1" si="174"/>
        <v>-225255957731064.72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-225255957731064.72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-938566490546.10315</v>
      </c>
      <c r="L4824" s="444">
        <f t="shared" ca="1" si="174"/>
        <v>-226194524221610.81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-226194524221610.81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-942477184256.71167</v>
      </c>
      <c r="L4825" s="444">
        <f t="shared" ca="1" si="174"/>
        <v>-227137001405867.53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-227137001405867.53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-946404172524.448</v>
      </c>
      <c r="L4826" s="444">
        <f t="shared" ca="1" si="174"/>
        <v>-228083405578391.97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-228083405578391.97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-950347523243.29993</v>
      </c>
      <c r="L4827" s="444">
        <f t="shared" ca="1" si="174"/>
        <v>-229033753101635.28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-229033753101635.28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-954307304590.14709</v>
      </c>
      <c r="L4828" s="444">
        <f t="shared" ca="1" si="174"/>
        <v>-229988060406225.44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-229988060406225.44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-958283585025.93921</v>
      </c>
      <c r="L4829" s="444">
        <f t="shared" ca="1" si="174"/>
        <v>-230946343991251.38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-230946343991251.38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-962276433296.88074</v>
      </c>
      <c r="L4830" s="444">
        <f t="shared" ca="1" si="174"/>
        <v>-231908620424548.25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-231908620424548.25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-966285918435.61768</v>
      </c>
      <c r="L4831" s="444">
        <f t="shared" ca="1" si="174"/>
        <v>-232874906342983.88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-232874906342983.88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-970312109762.43274</v>
      </c>
      <c r="L4832" s="444">
        <f t="shared" ca="1" si="174"/>
        <v>-233845218452746.31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-233845218452746.31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-974355076886.44287</v>
      </c>
      <c r="L4833" s="444">
        <f t="shared" ca="1" si="174"/>
        <v>-234819573529632.75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-234819573529632.75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-978414889706.8031</v>
      </c>
      <c r="L4834" s="444">
        <f t="shared" ca="1" si="174"/>
        <v>-235797988419339.56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-235797988419339.56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-982491618413.91479</v>
      </c>
      <c r="L4835" s="444">
        <f t="shared" ca="1" si="174"/>
        <v>-236780480037753.47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-236780480037753.47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-986585333490.63928</v>
      </c>
      <c r="L4836" s="444">
        <f t="shared" ca="1" si="174"/>
        <v>-237767065371244.09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-237767065371244.09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-990696105713.51721</v>
      </c>
      <c r="L4837" s="444">
        <f t="shared" ca="1" si="174"/>
        <v>-238757761476957.63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-238757761476957.63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-994824006153.99011</v>
      </c>
      <c r="L4838" s="444">
        <f t="shared" ca="1" si="174"/>
        <v>-239752585483111.63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-239752585483111.63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-998969106179.63171</v>
      </c>
      <c r="L4839" s="444">
        <f t="shared" ca="1" si="174"/>
        <v>-240751554589291.25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-240751554589291.25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-1003131477455.3802</v>
      </c>
      <c r="L4840" s="444">
        <f t="shared" ca="1" si="174"/>
        <v>-241754686066746.63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-241754686066746.63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-1007311191944.7776</v>
      </c>
      <c r="L4841" s="444">
        <f t="shared" ca="1" si="174"/>
        <v>-242761997258691.41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-242761997258691.41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-1011508321911.2144</v>
      </c>
      <c r="L4842" s="444">
        <f t="shared" ca="1" si="174"/>
        <v>-243773505580602.63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-243773505580602.63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-1015722939919.1776</v>
      </c>
      <c r="L4843" s="444">
        <f t="shared" ca="1" si="174"/>
        <v>-244789228520521.81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-244789228520521.81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-1019955118835.5074</v>
      </c>
      <c r="L4844" s="444">
        <f t="shared" ca="1" si="174"/>
        <v>-245809183639357.31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-245809183639357.31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-1024204931830.6554</v>
      </c>
      <c r="L4845" s="444">
        <f t="shared" ca="1" si="174"/>
        <v>-246833388571187.97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-246833388571187.97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-1028472452379.9498</v>
      </c>
      <c r="L4846" s="444">
        <f t="shared" ca="1" si="174"/>
        <v>-247861861023567.91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-247861861023567.91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-1032757754264.8661</v>
      </c>
      <c r="L4847" s="444">
        <f t="shared" ca="1" si="174"/>
        <v>-248894618777832.78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-248894618777832.78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-1037060911574.3032</v>
      </c>
      <c r="L4848" s="444">
        <f t="shared" ca="1" si="174"/>
        <v>-249931679689407.09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-249931679689407.09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-1041381998705.8629</v>
      </c>
      <c r="L4849" s="444">
        <f t="shared" ca="1" si="174"/>
        <v>-250973061688112.97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-250973061688112.97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-1045721090367.1372</v>
      </c>
      <c r="L4850" s="444">
        <f t="shared" ca="1" si="174"/>
        <v>-252018782778480.09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-252018782778480.09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-1050078261577.0004</v>
      </c>
      <c r="L4851" s="444">
        <f t="shared" ca="1" si="174"/>
        <v>-253068861040057.09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-253068861040057.09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-1054453587666.9047</v>
      </c>
      <c r="L4852" s="444">
        <f t="shared" ca="1" si="174"/>
        <v>-254123314627724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-254123314627724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-1058847144282.1832</v>
      </c>
      <c r="L4853" s="444">
        <f t="shared" ref="L4853:L5107" ca="1" si="179">I4853-J4853+K4853</f>
        <v>-255182161772006.19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-255182161772006.19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-1063259007383.3591</v>
      </c>
      <c r="L4854" s="444">
        <f t="shared" ca="1" si="179"/>
        <v>-256245420779389.53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-256245420779389.53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-1067689253247.4565</v>
      </c>
      <c r="L4855" s="444">
        <f t="shared" ca="1" si="179"/>
        <v>-257313110032637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-257313110032637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-1072137958469.3209</v>
      </c>
      <c r="L4856" s="444">
        <f t="shared" ca="1" si="179"/>
        <v>-258385247991106.31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-258385247991106.31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-1076605199962.943</v>
      </c>
      <c r="L4857" s="444">
        <f t="shared" ca="1" si="179"/>
        <v>-259461853191069.25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-259461853191069.25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-1081091054962.7886</v>
      </c>
      <c r="L4858" s="444">
        <f t="shared" ca="1" si="179"/>
        <v>-260542944246032.03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-260542944246032.03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-1085595601025.1335</v>
      </c>
      <c r="L4859" s="444">
        <f t="shared" ca="1" si="179"/>
        <v>-261628539847057.16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-261628539847057.16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-1090118916029.4048</v>
      </c>
      <c r="L4860" s="444">
        <f t="shared" ca="1" si="179"/>
        <v>-262718658763086.56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-262718658763086.56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-1094661078179.5272</v>
      </c>
      <c r="L4861" s="444">
        <f t="shared" ca="1" si="179"/>
        <v>-263813319841266.09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-263813319841266.09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-1099222166005.2754</v>
      </c>
      <c r="L4862" s="444">
        <f t="shared" ca="1" si="179"/>
        <v>-264912542007271.38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-264912542007271.38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-1103802258363.6306</v>
      </c>
      <c r="L4863" s="444">
        <f t="shared" ca="1" si="179"/>
        <v>-266016344265635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-266016344265635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-1108401434440.1458</v>
      </c>
      <c r="L4864" s="444">
        <f t="shared" ca="1" si="179"/>
        <v>-267124745700075.16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-267124745700075.16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-1113019773750.3132</v>
      </c>
      <c r="L4865" s="444">
        <f t="shared" ca="1" si="179"/>
        <v>-268237765473825.47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-268237765473825.47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-1117657356140.9392</v>
      </c>
      <c r="L4866" s="444">
        <f t="shared" ca="1" si="179"/>
        <v>-269355422829966.41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-269355422829966.41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-1122314261791.5266</v>
      </c>
      <c r="L4867" s="444">
        <f t="shared" ca="1" si="179"/>
        <v>-270477737091757.94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-270477737091757.94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-1126990571215.658</v>
      </c>
      <c r="L4868" s="444">
        <f t="shared" ca="1" si="179"/>
        <v>-271604727662973.59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-271604727662973.59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-1131686365262.3899</v>
      </c>
      <c r="L4869" s="444">
        <f t="shared" ca="1" si="179"/>
        <v>-272736414028235.97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-272736414028235.97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-1136401725117.6499</v>
      </c>
      <c r="L4870" s="444">
        <f t="shared" ca="1" si="179"/>
        <v>-273872815753353.63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-273872815753353.63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-1141136732305.6401</v>
      </c>
      <c r="L4871" s="444">
        <f t="shared" ca="1" si="179"/>
        <v>-275013952485659.25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-275013952485659.25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-1145891468690.2468</v>
      </c>
      <c r="L4872" s="444">
        <f t="shared" ca="1" si="179"/>
        <v>-276159843954349.5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-276159843954349.5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-1150666016476.4563</v>
      </c>
      <c r="L4873" s="444">
        <f t="shared" ca="1" si="179"/>
        <v>-277310509970825.97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-277310509970825.97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-1155460458211.7749</v>
      </c>
      <c r="L4874" s="444">
        <f t="shared" ca="1" si="179"/>
        <v>-278465970429037.75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-278465970429037.75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-1160274876787.6572</v>
      </c>
      <c r="L4875" s="444">
        <f t="shared" ca="1" si="179"/>
        <v>-279626245305825.41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-279626245305825.41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-1165109355440.9392</v>
      </c>
      <c r="L4876" s="444">
        <f t="shared" ca="1" si="179"/>
        <v>-280791354661266.34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-280791354661266.34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-1169963977755.2766</v>
      </c>
      <c r="L4877" s="444">
        <f t="shared" ca="1" si="179"/>
        <v>-281961318639021.63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-281961318639021.63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-1174838827662.5901</v>
      </c>
      <c r="L4878" s="444">
        <f t="shared" ca="1" si="179"/>
        <v>-283136157466684.19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-283136157466684.19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-1179733989444.5173</v>
      </c>
      <c r="L4879" s="444">
        <f t="shared" ca="1" si="179"/>
        <v>-284315891456128.69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-284315891456128.69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-1184649547733.8696</v>
      </c>
      <c r="L4880" s="444">
        <f t="shared" ca="1" si="179"/>
        <v>-285500541003862.56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-285500541003862.56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-1189585587516.094</v>
      </c>
      <c r="L4881" s="444">
        <f t="shared" ca="1" si="179"/>
        <v>-286690126591378.69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-286690126591378.69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-1194542194130.7446</v>
      </c>
      <c r="L4882" s="444">
        <f t="shared" ca="1" si="179"/>
        <v>-287884668785509.44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-287884668785509.44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-1199519453272.9561</v>
      </c>
      <c r="L4883" s="444">
        <f t="shared" ca="1" si="179"/>
        <v>-289084188238782.38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-289084188238782.38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-1204517450994.9265</v>
      </c>
      <c r="L4884" s="444">
        <f t="shared" ca="1" si="179"/>
        <v>-290288705689777.31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-290288705689777.31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-1209536273707.4055</v>
      </c>
      <c r="L4885" s="444">
        <f t="shared" ca="1" si="179"/>
        <v>-291498241963484.69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-291498241963484.69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-1214576008181.1863</v>
      </c>
      <c r="L4886" s="444">
        <f t="shared" ca="1" si="179"/>
        <v>-292712817971665.88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-292712817971665.88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-1219636741548.6079</v>
      </c>
      <c r="L4887" s="444">
        <f t="shared" ca="1" si="179"/>
        <v>-293932454713214.5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-293932454713214.5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-1224718561305.0603</v>
      </c>
      <c r="L4888" s="444">
        <f t="shared" ca="1" si="179"/>
        <v>-295157173274519.56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-295157173274519.56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-1229821555310.498</v>
      </c>
      <c r="L4889" s="444">
        <f t="shared" ca="1" si="179"/>
        <v>-296386994829830.06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-296386994829830.06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-1234945811790.9585</v>
      </c>
      <c r="L4890" s="444">
        <f t="shared" ca="1" si="179"/>
        <v>-297621940641621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-297621940641621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-1240091419340.0874</v>
      </c>
      <c r="L4891" s="444">
        <f t="shared" ca="1" si="179"/>
        <v>-298862032060961.06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-298862032060961.06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-1245258466920.6711</v>
      </c>
      <c r="L4892" s="444">
        <f t="shared" ca="1" si="179"/>
        <v>-300107290527881.75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-300107290527881.75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-1250447043866.1738</v>
      </c>
      <c r="L4893" s="444">
        <f t="shared" ca="1" si="179"/>
        <v>-301357737571747.94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-301357737571747.94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-1255657239882.283</v>
      </c>
      <c r="L4894" s="444">
        <f t="shared" ca="1" si="179"/>
        <v>-302613394811630.25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-302613394811630.25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-1260889145048.4595</v>
      </c>
      <c r="L4895" s="444">
        <f t="shared" ca="1" si="179"/>
        <v>-303874283956678.69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-303874283956678.69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-1266142849819.4946</v>
      </c>
      <c r="L4896" s="444">
        <f t="shared" ca="1" si="179"/>
        <v>-305140426806498.19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-305140426806498.19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-1271418445027.0757</v>
      </c>
      <c r="L4897" s="444">
        <f t="shared" ca="1" si="179"/>
        <v>-306411845251525.25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-306411845251525.25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-1276716021881.3552</v>
      </c>
      <c r="L4898" s="444">
        <f t="shared" ca="1" si="179"/>
        <v>-307688561273406.63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-307688561273406.63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-1282035671972.5276</v>
      </c>
      <c r="L4899" s="444">
        <f t="shared" ca="1" si="179"/>
        <v>-308970596945379.13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-308970596945379.13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-1287377487272.4131</v>
      </c>
      <c r="L4900" s="444">
        <f t="shared" ca="1" si="179"/>
        <v>-310257974432651.56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-310257974432651.56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-1292741560136.0481</v>
      </c>
      <c r="L4901" s="444">
        <f t="shared" ca="1" si="179"/>
        <v>-311550715992787.63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-311550715992787.63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-1298127983303.2817</v>
      </c>
      <c r="L4902" s="444">
        <f t="shared" ca="1" si="179"/>
        <v>-312848843976090.94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-312848843976090.94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-1303536849900.3789</v>
      </c>
      <c r="L4903" s="444">
        <f t="shared" ca="1" si="179"/>
        <v>-314152380825991.31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-314152380825991.31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-1308968253441.6304</v>
      </c>
      <c r="L4904" s="444">
        <f t="shared" ca="1" si="179"/>
        <v>-315461349079432.94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-315461349079432.94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-1314422287830.9705</v>
      </c>
      <c r="L4905" s="444">
        <f t="shared" ca="1" si="179"/>
        <v>-316775771367263.94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-316775771367263.94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-1319899047363.5996</v>
      </c>
      <c r="L4906" s="444">
        <f t="shared" ca="1" si="179"/>
        <v>-318095670414627.56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-318095670414627.56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-1325398626727.6147</v>
      </c>
      <c r="L4907" s="444">
        <f t="shared" ca="1" si="179"/>
        <v>-319421069041355.19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-319421069041355.19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-1330921121005.6465</v>
      </c>
      <c r="L4908" s="444">
        <f t="shared" ca="1" si="179"/>
        <v>-320751990162360.81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-320751990162360.81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-1336466625676.5034</v>
      </c>
      <c r="L4909" s="444">
        <f t="shared" ca="1" si="179"/>
        <v>-322088456788037.31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-322088456788037.31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-1342035236616.822</v>
      </c>
      <c r="L4910" s="444">
        <f t="shared" ca="1" si="179"/>
        <v>-323430492024654.13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-323430492024654.13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-1347627050102.7256</v>
      </c>
      <c r="L4911" s="444">
        <f t="shared" ca="1" si="179"/>
        <v>-324778119074756.88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-324778119074756.88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-1353242162811.4871</v>
      </c>
      <c r="L4912" s="444">
        <f t="shared" ca="1" si="179"/>
        <v>-326131361237568.38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-326131361237568.38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-1358880671823.2017</v>
      </c>
      <c r="L4913" s="444">
        <f t="shared" ca="1" si="179"/>
        <v>-327490241909391.56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-327490241909391.56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-1364542674622.4648</v>
      </c>
      <c r="L4914" s="444">
        <f t="shared" ca="1" si="179"/>
        <v>-328854784584014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-328854784584014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-1370228269100.0583</v>
      </c>
      <c r="L4915" s="444">
        <f t="shared" ca="1" si="179"/>
        <v>-330225012853114.06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-330225012853114.06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-1375937553554.6418</v>
      </c>
      <c r="L4916" s="444">
        <f t="shared" ca="1" si="179"/>
        <v>-331600950406668.69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-331600950406668.69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-1381670626694.4529</v>
      </c>
      <c r="L4917" s="444">
        <f t="shared" ca="1" si="179"/>
        <v>-332982621033363.13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-332982621033363.13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-1387427587639.0129</v>
      </c>
      <c r="L4918" s="444">
        <f t="shared" ca="1" si="179"/>
        <v>-334370048621002.13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-334370048621002.13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-1393208535920.8423</v>
      </c>
      <c r="L4919" s="444">
        <f t="shared" ca="1" si="179"/>
        <v>-335763257156922.94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-335763257156922.94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-1399013571487.179</v>
      </c>
      <c r="L4920" s="444">
        <f t="shared" ca="1" si="179"/>
        <v>-337162270728410.13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-337162270728410.13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-1404842794701.7087</v>
      </c>
      <c r="L4921" s="444">
        <f t="shared" ca="1" si="179"/>
        <v>-338567113523111.81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-338567113523111.81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-1410696306346.2993</v>
      </c>
      <c r="L4922" s="444">
        <f t="shared" ca="1" si="179"/>
        <v>-339977809829458.13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-339977809829458.13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-1416574207622.7422</v>
      </c>
      <c r="L4923" s="444">
        <f t="shared" ca="1" si="179"/>
        <v>-341394384037080.88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-341394384037080.88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-1422476600154.5037</v>
      </c>
      <c r="L4924" s="444">
        <f t="shared" ca="1" si="179"/>
        <v>-342816860637235.38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-342816860637235.38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-1428403585988.4807</v>
      </c>
      <c r="L4925" s="444">
        <f t="shared" ca="1" si="179"/>
        <v>-344245264223223.88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-344245264223223.88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-1434355267596.7661</v>
      </c>
      <c r="L4926" s="444">
        <f t="shared" ca="1" si="179"/>
        <v>-345679619490820.63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-345679619490820.63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-1440331747878.4192</v>
      </c>
      <c r="L4927" s="444">
        <f t="shared" ca="1" si="179"/>
        <v>-347119951238699.06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-347119951238699.06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-1446333130161.2461</v>
      </c>
      <c r="L4928" s="444">
        <f t="shared" ca="1" si="179"/>
        <v>-348566284368860.31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-348566284368860.31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-1452359518203.5847</v>
      </c>
      <c r="L4929" s="444">
        <f t="shared" ca="1" si="179"/>
        <v>-350018643887063.88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-350018643887063.88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-1458411016196.0994</v>
      </c>
      <c r="L4930" s="444">
        <f t="shared" ca="1" si="179"/>
        <v>-351477054903260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-351477054903260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-1464487728763.5833</v>
      </c>
      <c r="L4931" s="444">
        <f t="shared" ca="1" si="179"/>
        <v>-352941542632023.56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-352941542632023.56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-1470589760966.7649</v>
      </c>
      <c r="L4932" s="444">
        <f t="shared" ca="1" si="179"/>
        <v>-354412132392990.31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-354412132392990.31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-1476717218304.1262</v>
      </c>
      <c r="L4933" s="444">
        <f t="shared" ca="1" si="179"/>
        <v>-355888849611294.44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-355888849611294.44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-1482870206713.7268</v>
      </c>
      <c r="L4934" s="444">
        <f t="shared" ca="1" si="179"/>
        <v>-357371719818008.19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-357371719818008.19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-1489048832575.0342</v>
      </c>
      <c r="L4935" s="444">
        <f t="shared" ca="1" si="179"/>
        <v>-358860768650583.25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-358860768650583.25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-1495253202710.7634</v>
      </c>
      <c r="L4936" s="444">
        <f t="shared" ca="1" si="179"/>
        <v>-360356021853294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-360356021853294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-1501483424388.7251</v>
      </c>
      <c r="L4937" s="444">
        <f t="shared" ca="1" si="179"/>
        <v>-361857505277682.75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-361857505277682.75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-1507739605323.6782</v>
      </c>
      <c r="L4938" s="444">
        <f t="shared" ca="1" si="179"/>
        <v>-363365244883006.44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-363365244883006.44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-1514021853679.1934</v>
      </c>
      <c r="L4939" s="444">
        <f t="shared" ca="1" si="179"/>
        <v>-364879266736685.63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-364879266736685.63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-1520330278069.5234</v>
      </c>
      <c r="L4940" s="444">
        <f t="shared" ca="1" si="179"/>
        <v>-366399597014755.13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-366399597014755.13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-1526664987561.4797</v>
      </c>
      <c r="L4941" s="444">
        <f t="shared" ca="1" si="179"/>
        <v>-367926262002316.63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-367926262002316.63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-1533026091676.3193</v>
      </c>
      <c r="L4942" s="444">
        <f t="shared" ca="1" si="179"/>
        <v>-369459288093992.94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-369459288093992.94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-1539413700391.6372</v>
      </c>
      <c r="L4943" s="444">
        <f t="shared" ca="1" si="179"/>
        <v>-370998701794384.56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-370998701794384.56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-1545827924143.269</v>
      </c>
      <c r="L4944" s="444">
        <f t="shared" ca="1" si="179"/>
        <v>-372544529718527.81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-372544529718527.81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-1552268873827.1992</v>
      </c>
      <c r="L4945" s="444">
        <f t="shared" ca="1" si="179"/>
        <v>-374096798592355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-374096798592355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-1558736660801.4792</v>
      </c>
      <c r="L4946" s="444">
        <f t="shared" ca="1" si="179"/>
        <v>-375655535253156.5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-375655535253156.5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-1565231396888.1521</v>
      </c>
      <c r="L4947" s="444">
        <f t="shared" ca="1" si="179"/>
        <v>-377220766650044.63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-377220766650044.63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-1571753194375.186</v>
      </c>
      <c r="L4948" s="444">
        <f t="shared" ca="1" si="179"/>
        <v>-378792519844419.81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-378792519844419.81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-1578302166018.4158</v>
      </c>
      <c r="L4949" s="444">
        <f t="shared" ca="1" si="179"/>
        <v>-380370822010438.25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-380370822010438.25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-1584878425043.4927</v>
      </c>
      <c r="L4950" s="444">
        <f t="shared" ca="1" si="179"/>
        <v>-381955700435481.75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-381955700435481.75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-1591482085147.8406</v>
      </c>
      <c r="L4951" s="444">
        <f t="shared" ca="1" si="179"/>
        <v>-383547182520629.56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-383547182520629.56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-1598113260502.623</v>
      </c>
      <c r="L4952" s="444">
        <f t="shared" ca="1" si="179"/>
        <v>-385145295781132.19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-385145295781132.19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-1604772065754.7175</v>
      </c>
      <c r="L4953" s="444">
        <f t="shared" ca="1" si="179"/>
        <v>-386750067846886.88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-386750067846886.88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-1611458616028.6953</v>
      </c>
      <c r="L4954" s="444">
        <f t="shared" ca="1" si="179"/>
        <v>-388361526462915.56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-388361526462915.56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-1618173026928.8149</v>
      </c>
      <c r="L4955" s="444">
        <f t="shared" ca="1" si="179"/>
        <v>-389979699489844.38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-389979699489844.38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-1624915414541.0183</v>
      </c>
      <c r="L4956" s="444">
        <f t="shared" ca="1" si="179"/>
        <v>-391604614904385.38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-391604614904385.38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-1631685895434.939</v>
      </c>
      <c r="L4957" s="444">
        <f t="shared" ca="1" si="179"/>
        <v>-393236300799820.31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-393236300799820.31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-1638484586665.918</v>
      </c>
      <c r="L4958" s="444">
        <f t="shared" ca="1" si="179"/>
        <v>-394874785386486.25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-394874785386486.25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-1645311605777.0261</v>
      </c>
      <c r="L4959" s="444">
        <f t="shared" ca="1" si="179"/>
        <v>-396520096992263.25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-396520096992263.25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-1652167070801.0969</v>
      </c>
      <c r="L4960" s="444">
        <f t="shared" ca="1" si="179"/>
        <v>-398172264063064.38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-398172264063064.38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-1659051100262.7683</v>
      </c>
      <c r="L4961" s="444">
        <f t="shared" ca="1" si="179"/>
        <v>-399831315163327.13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-399831315163327.13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-1665963813180.5298</v>
      </c>
      <c r="L4962" s="444">
        <f t="shared" ca="1" si="179"/>
        <v>-401497278976507.63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-401497278976507.63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-1672905329068.7817</v>
      </c>
      <c r="L4963" s="444">
        <f t="shared" ca="1" si="179"/>
        <v>-403170184305576.44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-403170184305576.44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-1679875767939.9019</v>
      </c>
      <c r="L4964" s="444">
        <f t="shared" ca="1" si="179"/>
        <v>-404850060073516.31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-404850060073516.31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-1686875250306.3179</v>
      </c>
      <c r="L4965" s="444">
        <f t="shared" ca="1" si="179"/>
        <v>-406536935323822.63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-406536935323822.63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-1693903897182.5942</v>
      </c>
      <c r="L4966" s="444">
        <f t="shared" ca="1" si="179"/>
        <v>-408230839221005.25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-408230839221005.25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-1700961830087.522</v>
      </c>
      <c r="L4967" s="444">
        <f t="shared" ca="1" si="179"/>
        <v>-409931801051092.75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-409931801051092.75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-1708049171046.2197</v>
      </c>
      <c r="L4968" s="444">
        <f t="shared" ca="1" si="179"/>
        <v>-411639850222139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-411639850222139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-1715166042592.2458</v>
      </c>
      <c r="L4969" s="444">
        <f t="shared" ca="1" si="179"/>
        <v>-413355016264731.25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-413355016264731.25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-1722312567769.7136</v>
      </c>
      <c r="L4970" s="444">
        <f t="shared" ca="1" si="179"/>
        <v>-415077328832500.94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-415077328832500.94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-1729488870135.4207</v>
      </c>
      <c r="L4971" s="444">
        <f t="shared" ca="1" si="179"/>
        <v>-416806817702636.38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-416806817702636.38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-1736695073760.9849</v>
      </c>
      <c r="L4972" s="444">
        <f t="shared" ca="1" si="179"/>
        <v>-418543512776397.38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-418543512776397.38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-1743931303234.989</v>
      </c>
      <c r="L4973" s="444">
        <f t="shared" ca="1" si="179"/>
        <v>-420287444079632.38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-420287444079632.38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-1751197683665.1348</v>
      </c>
      <c r="L4974" s="444">
        <f t="shared" ca="1" si="179"/>
        <v>-422038641763297.5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-422038641763297.5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-1758494340680.4063</v>
      </c>
      <c r="L4975" s="444">
        <f t="shared" ca="1" si="179"/>
        <v>-423797136103977.88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-423797136103977.88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-1765821400433.2412</v>
      </c>
      <c r="L4976" s="444">
        <f t="shared" ca="1" si="179"/>
        <v>-425562957504411.13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-425562957504411.13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-1773178989601.7129</v>
      </c>
      <c r="L4977" s="444">
        <f t="shared" ca="1" si="179"/>
        <v>-427336136494012.81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-427336136494012.81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-1780567235391.72</v>
      </c>
      <c r="L4978" s="444">
        <f t="shared" ca="1" si="179"/>
        <v>-429116703729404.56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-429116703729404.56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-1787986265539.1855</v>
      </c>
      <c r="L4979" s="444">
        <f t="shared" ca="1" si="179"/>
        <v>-430904689994943.75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-430904689994943.75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-1795436208312.2656</v>
      </c>
      <c r="L4980" s="444">
        <f t="shared" ca="1" si="179"/>
        <v>-432700126203256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-432700126203256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-1802917192513.5667</v>
      </c>
      <c r="L4981" s="444">
        <f t="shared" ca="1" si="179"/>
        <v>-434503043395769.56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-434503043395769.56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-1810429347482.373</v>
      </c>
      <c r="L4982" s="444">
        <f t="shared" ca="1" si="179"/>
        <v>-436313472743251.94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-436313472743251.94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-1817972803096.8831</v>
      </c>
      <c r="L4983" s="444">
        <f t="shared" ca="1" si="179"/>
        <v>-438131445546348.81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-438131445546348.81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-1825547689776.4534</v>
      </c>
      <c r="L4984" s="444">
        <f t="shared" ca="1" si="179"/>
        <v>-439956993236125.25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-439956993236125.25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-1833154138483.8552</v>
      </c>
      <c r="L4985" s="444">
        <f t="shared" ca="1" si="179"/>
        <v>-441790147374609.13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-441790147374609.13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-1840792280727.5381</v>
      </c>
      <c r="L4986" s="444">
        <f t="shared" ca="1" si="179"/>
        <v>-443630939655336.69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-443630939655336.69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-1848462248563.9026</v>
      </c>
      <c r="L4987" s="444">
        <f t="shared" ca="1" si="179"/>
        <v>-445479401903900.56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-445479401903900.56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-1856164174599.5859</v>
      </c>
      <c r="L4988" s="444">
        <f t="shared" ca="1" si="179"/>
        <v>-447335566078500.13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-447335566078500.13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-1863898191993.7505</v>
      </c>
      <c r="L4989" s="444">
        <f t="shared" ca="1" si="179"/>
        <v>-449199464270493.88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-449199464270493.88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-1871664434460.3909</v>
      </c>
      <c r="L4990" s="444">
        <f t="shared" ca="1" si="179"/>
        <v>-451071128704954.25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-451071128704954.25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-1879463036270.6426</v>
      </c>
      <c r="L4991" s="444">
        <f t="shared" ca="1" si="179"/>
        <v>-452950591741224.88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-452950591741224.88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-1887294132255.1035</v>
      </c>
      <c r="L4992" s="444">
        <f t="shared" ca="1" si="179"/>
        <v>-454837885873480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-454837885873480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-1895157857806.167</v>
      </c>
      <c r="L4993" s="444">
        <f t="shared" ca="1" si="179"/>
        <v>-456733043731286.19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-456733043731286.19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-1903054348880.3591</v>
      </c>
      <c r="L4994" s="444">
        <f t="shared" ca="1" si="179"/>
        <v>-458636098080166.56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-458636098080166.56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-1910983742000.6941</v>
      </c>
      <c r="L4995" s="444">
        <f t="shared" ca="1" si="179"/>
        <v>-460547081822167.25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-460547081822167.25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-1918946174259.0305</v>
      </c>
      <c r="L4996" s="444">
        <f t="shared" ca="1" si="179"/>
        <v>-462466027996426.25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-462466027996426.25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-1926941783318.4426</v>
      </c>
      <c r="L4997" s="444">
        <f t="shared" ca="1" si="179"/>
        <v>-464392969779744.69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-464392969779744.69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-1934970707415.6028</v>
      </c>
      <c r="L4998" s="444">
        <f t="shared" ca="1" si="179"/>
        <v>-466327940487160.31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-466327940487160.31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-1943033085363.168</v>
      </c>
      <c r="L4999" s="444">
        <f t="shared" ca="1" si="179"/>
        <v>-468270973572523.5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-468270973572523.5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-1951129056552.1809</v>
      </c>
      <c r="L5000" s="444">
        <f t="shared" ca="1" si="179"/>
        <v>-470222102629075.69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-470222102629075.69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-1959258760954.4819</v>
      </c>
      <c r="L5001" s="444">
        <f t="shared" ca="1" si="179"/>
        <v>-472181361390030.19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-472181361390030.19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-1967422339125.1257</v>
      </c>
      <c r="L5002" s="444">
        <f t="shared" ca="1" si="179"/>
        <v>-474148783729155.31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-474148783729155.31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-1975619932204.8135</v>
      </c>
      <c r="L5003" s="444">
        <f t="shared" ca="1" si="179"/>
        <v>-476124403661360.13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-476124403661360.13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-1983851681922.3337</v>
      </c>
      <c r="L5004" s="444">
        <f t="shared" ca="1" si="179"/>
        <v>-478108255343282.44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-478108255343282.44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-1992117730597.01</v>
      </c>
      <c r="L5005" s="444">
        <f t="shared" ca="1" si="179"/>
        <v>-480100373073879.44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-480100373073879.44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-2000418221141.1643</v>
      </c>
      <c r="L5006" s="444">
        <f t="shared" ca="1" si="179"/>
        <v>-482100791295020.63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-482100791295020.63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-2008753297062.5857</v>
      </c>
      <c r="L5007" s="444">
        <f t="shared" ca="1" si="179"/>
        <v>-484109544592083.19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-484109544592083.19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-2017123102467.0132</v>
      </c>
      <c r="L5008" s="444">
        <f t="shared" ca="1" si="179"/>
        <v>-486126667694550.19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-486126667694550.19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-2025527782060.6257</v>
      </c>
      <c r="L5009" s="444">
        <f t="shared" ca="1" si="179"/>
        <v>-488152195476610.81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-488152195476610.81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-2033967481152.5449</v>
      </c>
      <c r="L5010" s="444">
        <f t="shared" ca="1" si="179"/>
        <v>-490186162957763.38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-490186162957763.38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-2042442345657.3474</v>
      </c>
      <c r="L5011" s="444">
        <f t="shared" ca="1" si="179"/>
        <v>-492228605303420.75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-492228605303420.75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-2050952522097.5864</v>
      </c>
      <c r="L5012" s="444">
        <f t="shared" ca="1" si="179"/>
        <v>-494279557825518.31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-494279557825518.31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-2059498157606.3259</v>
      </c>
      <c r="L5013" s="444">
        <f t="shared" ca="1" si="179"/>
        <v>-496339055983124.63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-496339055983124.63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-2068079399929.6858</v>
      </c>
      <c r="L5014" s="444">
        <f t="shared" ca="1" si="179"/>
        <v>-498407135383054.31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-498407135383054.31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-2076696397429.3928</v>
      </c>
      <c r="L5015" s="444">
        <f t="shared" ca="1" si="179"/>
        <v>-500483831780483.69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-500483831780483.69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-2085349299085.3484</v>
      </c>
      <c r="L5016" s="444">
        <f t="shared" ca="1" si="179"/>
        <v>-502569181079569.06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-502569181079569.06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-2094038254498.2043</v>
      </c>
      <c r="L5017" s="444">
        <f t="shared" ca="1" si="179"/>
        <v>-504663219334067.25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-504663219334067.25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-2102763413891.947</v>
      </c>
      <c r="L5018" s="444">
        <f t="shared" ca="1" si="179"/>
        <v>-506765982747959.19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-506765982747959.19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-2111524928116.4968</v>
      </c>
      <c r="L5019" s="444">
        <f t="shared" ca="1" si="179"/>
        <v>-508877507676075.69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-508877507676075.69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-2120322948650.3154</v>
      </c>
      <c r="L5020" s="444">
        <f t="shared" ca="1" si="179"/>
        <v>-510997830624726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-510997830624726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-2129157627603.0249</v>
      </c>
      <c r="L5021" s="444">
        <f t="shared" ca="1" si="179"/>
        <v>-513126988252329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-513126988252329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-2138029117718.0374</v>
      </c>
      <c r="L5022" s="444">
        <f t="shared" ca="1" si="179"/>
        <v>-515265017370047.06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-515265017370047.06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-2146937572375.1958</v>
      </c>
      <c r="L5023" s="444">
        <f t="shared" ca="1" si="179"/>
        <v>-517411954942422.25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-517411954942422.25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-2155883145593.4263</v>
      </c>
      <c r="L5024" s="444">
        <f t="shared" ca="1" si="179"/>
        <v>-519567838088015.69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-519567838088015.69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-2164865992033.3987</v>
      </c>
      <c r="L5025" s="444">
        <f t="shared" ca="1" si="179"/>
        <v>-521732704080049.06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-521732704080049.06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-2173886267000.2043</v>
      </c>
      <c r="L5026" s="444">
        <f t="shared" ca="1" si="179"/>
        <v>-523906590347049.25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-523906590347049.25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-2182944126446.0386</v>
      </c>
      <c r="L5027" s="444">
        <f t="shared" ca="1" si="179"/>
        <v>-526089534473495.31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-526089534473495.31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-2192039726972.8972</v>
      </c>
      <c r="L5028" s="444">
        <f t="shared" ca="1" si="179"/>
        <v>-528281574200468.19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-528281574200468.19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-2201173225835.2842</v>
      </c>
      <c r="L5029" s="444">
        <f t="shared" ca="1" si="179"/>
        <v>-530482747426303.5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-530482747426303.5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-2210344780942.9312</v>
      </c>
      <c r="L5030" s="444">
        <f t="shared" ca="1" si="179"/>
        <v>-532693092207246.44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-532693092207246.44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-2219554550863.5269</v>
      </c>
      <c r="L5031" s="444">
        <f t="shared" ca="1" si="179"/>
        <v>-534912646758109.94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-534912646758109.94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-2228802694825.4585</v>
      </c>
      <c r="L5032" s="444">
        <f t="shared" ca="1" si="179"/>
        <v>-537141449452935.38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-537141449452935.38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-2238089372720.564</v>
      </c>
      <c r="L5033" s="444">
        <f t="shared" ca="1" si="179"/>
        <v>-539379538825655.94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-539379538825655.94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-2247414745106.8999</v>
      </c>
      <c r="L5034" s="444">
        <f t="shared" ca="1" si="179"/>
        <v>-541626953570762.81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-541626953570762.81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-2256778973211.5117</v>
      </c>
      <c r="L5035" s="444">
        <f t="shared" ca="1" si="179"/>
        <v>-543883732543974.31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-543883732543974.31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-2266182218933.2261</v>
      </c>
      <c r="L5036" s="444">
        <f t="shared" ca="1" si="179"/>
        <v>-546149914762907.56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-546149914762907.56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-2275624644845.4482</v>
      </c>
      <c r="L5037" s="444">
        <f t="shared" ca="1" si="179"/>
        <v>-548425539407753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-548425539407753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-2285106414198.9707</v>
      </c>
      <c r="L5038" s="444">
        <f t="shared" ca="1" si="179"/>
        <v>-550710645821952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-550710645821952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-2294627690924.7998</v>
      </c>
      <c r="L5039" s="444">
        <f t="shared" ca="1" si="179"/>
        <v>-553005273512876.81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-553005273512876.81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-2304188639636.9868</v>
      </c>
      <c r="L5040" s="444">
        <f t="shared" ca="1" si="179"/>
        <v>-555309462152513.81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-555309462152513.81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-2313789425635.4741</v>
      </c>
      <c r="L5041" s="444">
        <f t="shared" ca="1" si="179"/>
        <v>-557623251578149.31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-557623251578149.31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-2323430214908.9556</v>
      </c>
      <c r="L5042" s="444">
        <f t="shared" ca="1" si="179"/>
        <v>-559946681793058.25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-559946681793058.25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-2333111174137.7427</v>
      </c>
      <c r="L5043" s="444">
        <f t="shared" ca="1" si="179"/>
        <v>-562279792967196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-562279792967196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-2342832470696.6499</v>
      </c>
      <c r="L5044" s="444">
        <f t="shared" ca="1" si="179"/>
        <v>-564622625437892.63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-564622625437892.63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-2352594272657.8857</v>
      </c>
      <c r="L5045" s="444">
        <f t="shared" ca="1" si="179"/>
        <v>-566975219710550.5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-566975219710550.5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-2362396748793.9604</v>
      </c>
      <c r="L5046" s="444">
        <f t="shared" ca="1" si="179"/>
        <v>-569337616459344.5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-569337616459344.5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-2372240068580.6021</v>
      </c>
      <c r="L5047" s="444">
        <f t="shared" ca="1" si="179"/>
        <v>-571709856527925.13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-571709856527925.13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-2382124402199.688</v>
      </c>
      <c r="L5048" s="444">
        <f t="shared" ca="1" si="179"/>
        <v>-574091980930124.88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-574091980930124.88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-2392049920542.187</v>
      </c>
      <c r="L5049" s="444">
        <f t="shared" ca="1" si="179"/>
        <v>-576484030850667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-576484030850667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-2402016795211.1123</v>
      </c>
      <c r="L5050" s="444">
        <f t="shared" ca="1" si="179"/>
        <v>-578886047645878.13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-578886047645878.13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-2412025198524.4922</v>
      </c>
      <c r="L5051" s="444">
        <f t="shared" ca="1" si="179"/>
        <v>-581298072844402.63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-581298072844402.63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-2422075303518.3442</v>
      </c>
      <c r="L5052" s="444">
        <f t="shared" ca="1" si="179"/>
        <v>-583720148147921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-583720148147921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-2432167283949.6709</v>
      </c>
      <c r="L5053" s="444">
        <f t="shared" ca="1" si="179"/>
        <v>-586152315431870.63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-586152315431870.63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-2442301314299.4609</v>
      </c>
      <c r="L5054" s="444">
        <f t="shared" ca="1" si="179"/>
        <v>-588594616746170.13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-588594616746170.13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-2452477569775.709</v>
      </c>
      <c r="L5055" s="444">
        <f t="shared" ca="1" si="179"/>
        <v>-591047094315945.88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-591047094315945.88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-2462696226316.4409</v>
      </c>
      <c r="L5056" s="444">
        <f t="shared" ca="1" si="179"/>
        <v>-593509790542262.38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-593509790542262.38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-2472957460592.7598</v>
      </c>
      <c r="L5057" s="444">
        <f t="shared" ca="1" si="179"/>
        <v>-595982748002855.13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-595982748002855.13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-2483261450011.8965</v>
      </c>
      <c r="L5058" s="444">
        <f t="shared" ca="1" si="179"/>
        <v>-598466009452867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-598466009452867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-2493608372720.2793</v>
      </c>
      <c r="L5059" s="444">
        <f t="shared" ca="1" si="179"/>
        <v>-600959617825587.25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-600959617825587.25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-2503998407606.6133</v>
      </c>
      <c r="L5060" s="444">
        <f t="shared" ca="1" si="179"/>
        <v>-603463616233193.88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-603463616233193.88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-2514431734304.9746</v>
      </c>
      <c r="L5061" s="444">
        <f t="shared" ca="1" si="179"/>
        <v>-605978047967498.88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-605978047967498.88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-2524908533197.9121</v>
      </c>
      <c r="L5062" s="444">
        <f t="shared" ca="1" si="179"/>
        <v>-608502956500696.75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-608502956500696.75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-2535428985419.5698</v>
      </c>
      <c r="L5063" s="444">
        <f t="shared" ca="1" si="179"/>
        <v>-611038385486116.38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-611038385486116.38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-2545993272858.8184</v>
      </c>
      <c r="L5064" s="444">
        <f t="shared" ca="1" si="179"/>
        <v>-613584378758975.25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-613584378758975.25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-2556601578162.397</v>
      </c>
      <c r="L5065" s="444">
        <f t="shared" ca="1" si="179"/>
        <v>-616140980337137.63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-616140980337137.63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-2567254084738.0732</v>
      </c>
      <c r="L5066" s="444">
        <f t="shared" ca="1" si="179"/>
        <v>-618708234421875.75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-618708234421875.75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-2577950976757.8154</v>
      </c>
      <c r="L5067" s="444">
        <f t="shared" ca="1" si="179"/>
        <v>-621286185398633.63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-621286185398633.63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-2588692439160.9736</v>
      </c>
      <c r="L5068" s="444">
        <f t="shared" ca="1" si="179"/>
        <v>-623874877837794.63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-623874877837794.63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-2599478657657.4775</v>
      </c>
      <c r="L5069" s="444">
        <f t="shared" ca="1" si="179"/>
        <v>-626474356495452.13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-626474356495452.13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-2610309818731.0503</v>
      </c>
      <c r="L5070" s="444">
        <f t="shared" ca="1" si="179"/>
        <v>-629084666314183.13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-629084666314183.13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-2621186109642.4297</v>
      </c>
      <c r="L5071" s="444">
        <f t="shared" ca="1" si="179"/>
        <v>-631705852423825.5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-631705852423825.5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-2632107718432.6064</v>
      </c>
      <c r="L5072" s="444">
        <f t="shared" ca="1" si="179"/>
        <v>-634337960142258.13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-634337960142258.13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-2643074833926.0757</v>
      </c>
      <c r="L5073" s="444">
        <f t="shared" ca="1" si="179"/>
        <v>-636981034976184.25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-636981034976184.25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-2654087645734.1011</v>
      </c>
      <c r="L5074" s="444">
        <f t="shared" ca="1" si="179"/>
        <v>-639635122621918.38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-639635122621918.38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-2665146344257.9932</v>
      </c>
      <c r="L5075" s="444">
        <f t="shared" ca="1" si="179"/>
        <v>-642300268966176.38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-642300268966176.38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-2676251120692.4014</v>
      </c>
      <c r="L5076" s="444">
        <f t="shared" ca="1" si="179"/>
        <v>-644976520086868.75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-644976520086868.75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-2687402167028.6196</v>
      </c>
      <c r="L5077" s="444">
        <f t="shared" ca="1" si="179"/>
        <v>-647663922253897.38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-647663922253897.38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-2698599676057.9058</v>
      </c>
      <c r="L5078" s="444">
        <f t="shared" ca="1" si="179"/>
        <v>-650362521929955.25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-650362521929955.25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-2709843841374.8135</v>
      </c>
      <c r="L5079" s="444">
        <f t="shared" ca="1" si="179"/>
        <v>-653072365771330.13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-653072365771330.13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-2721134857380.542</v>
      </c>
      <c r="L5080" s="444">
        <f t="shared" ca="1" si="179"/>
        <v>-655793500628710.63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-655793500628710.63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-2732472919286.2944</v>
      </c>
      <c r="L5081" s="444">
        <f t="shared" ca="1" si="179"/>
        <v>-658525973547996.88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-658525973547996.88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-2743858223116.6538</v>
      </c>
      <c r="L5082" s="444">
        <f t="shared" ca="1" si="179"/>
        <v>-661269831771113.5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-661269831771113.5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-2755290965712.9727</v>
      </c>
      <c r="L5083" s="444">
        <f t="shared" ca="1" si="179"/>
        <v>-664025122736826.5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-664025122736826.5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-2766771344736.7769</v>
      </c>
      <c r="L5084" s="444">
        <f t="shared" ca="1" si="179"/>
        <v>-666791894081563.25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-666791894081563.25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-2778299558673.1802</v>
      </c>
      <c r="L5085" s="444">
        <f t="shared" ca="1" si="179"/>
        <v>-669570193640236.38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-669570193640236.38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-2789875806834.3184</v>
      </c>
      <c r="L5086" s="444">
        <f t="shared" ca="1" si="179"/>
        <v>-672360069447070.75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-672360069447070.75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-2801500289362.7949</v>
      </c>
      <c r="L5087" s="444">
        <f t="shared" ca="1" si="179"/>
        <v>-675161569736433.5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-675161569736433.5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-2813173207235.1396</v>
      </c>
      <c r="L5088" s="444">
        <f t="shared" ca="1" si="179"/>
        <v>-677974742943668.63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-677974742943668.63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-2824894762265.2861</v>
      </c>
      <c r="L5089" s="444">
        <f t="shared" ca="1" si="179"/>
        <v>-680799637705933.88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-680799637705933.88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-2836665157108.0576</v>
      </c>
      <c r="L5090" s="444">
        <f t="shared" ca="1" si="179"/>
        <v>-683636302863041.88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-683636302863041.88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-2848484595262.6743</v>
      </c>
      <c r="L5091" s="444">
        <f t="shared" ca="1" si="179"/>
        <v>-686484787458304.5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-686484787458304.5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-2860353281076.2686</v>
      </c>
      <c r="L5092" s="444">
        <f t="shared" ca="1" si="179"/>
        <v>-689345140739380.75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-689345140739380.75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-2872271419747.4199</v>
      </c>
      <c r="L5093" s="444">
        <f t="shared" ca="1" si="179"/>
        <v>-692217412159128.13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-692217412159128.13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-2884239217329.7007</v>
      </c>
      <c r="L5094" s="444">
        <f t="shared" ca="1" si="179"/>
        <v>-695101651376457.88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-695101651376457.88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-2896256880735.2412</v>
      </c>
      <c r="L5095" s="444">
        <f t="shared" ca="1" si="179"/>
        <v>-697997908257193.13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-697997908257193.13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-2908324617738.3047</v>
      </c>
      <c r="L5096" s="444">
        <f t="shared" ca="1" si="179"/>
        <v>-700906232874931.38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-700906232874931.38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-2920442636978.8809</v>
      </c>
      <c r="L5097" s="444">
        <f t="shared" ca="1" si="179"/>
        <v>-703826675511910.25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-703826675511910.25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-2932611147966.2925</v>
      </c>
      <c r="L5098" s="444">
        <f t="shared" ca="1" si="179"/>
        <v>-706759286659876.5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-706759286659876.5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-2944830361082.8188</v>
      </c>
      <c r="L5099" s="444">
        <f t="shared" ca="1" si="179"/>
        <v>-709704117020959.38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-709704117020959.38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-2957100487587.3306</v>
      </c>
      <c r="L5100" s="444">
        <f t="shared" ca="1" si="179"/>
        <v>-712661217508546.75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-712661217508546.75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-2969421739618.9448</v>
      </c>
      <c r="L5101" s="444">
        <f t="shared" ca="1" si="179"/>
        <v>-715630639248165.75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-715630639248165.75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-2981794330200.6904</v>
      </c>
      <c r="L5102" s="444">
        <f t="shared" ca="1" si="179"/>
        <v>-718612433578366.5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-718612433578366.5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-2994218473243.1938</v>
      </c>
      <c r="L5103" s="444">
        <f t="shared" ca="1" si="179"/>
        <v>-721606652051609.75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-721606652051609.75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-3006694383548.374</v>
      </c>
      <c r="L5104" s="444">
        <f t="shared" ca="1" si="179"/>
        <v>-724613346435158.13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-724613346435158.13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-3019222276813.1587</v>
      </c>
      <c r="L5105" s="444">
        <f t="shared" ca="1" si="179"/>
        <v>-727632568711971.25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-727632568711971.25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-3031802369633.2134</v>
      </c>
      <c r="L5106" s="444">
        <f t="shared" ca="1" si="179"/>
        <v>-730664371081604.5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-730664371081604.5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-3044434879506.6855</v>
      </c>
      <c r="L5107" s="444">
        <f t="shared" ca="1" si="179"/>
        <v>-733708805961111.13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-733708805961111.13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-3057120024837.9629</v>
      </c>
      <c r="L5108" s="444">
        <f t="shared" ref="L5108:L5362" ca="1" si="184">I5108-J5108+K5108</f>
        <v>-736765925985949.13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-736765925985949.13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-3069858024941.4546</v>
      </c>
      <c r="L5109" s="444">
        <f t="shared" ca="1" si="184"/>
        <v>-739835784010890.63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-739835784010890.63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-3082649100045.3774</v>
      </c>
      <c r="L5110" s="444">
        <f t="shared" ca="1" si="184"/>
        <v>-742918433110936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-742918433110936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-3095493471295.5664</v>
      </c>
      <c r="L5111" s="444">
        <f t="shared" ca="1" si="184"/>
        <v>-746013926582231.63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-746013926582231.63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-3108391360759.2983</v>
      </c>
      <c r="L5112" s="444">
        <f t="shared" ca="1" si="184"/>
        <v>-749122317942990.88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-749122317942990.88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-3121342991429.1284</v>
      </c>
      <c r="L5113" s="444">
        <f t="shared" ca="1" si="184"/>
        <v>-752243660934420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-752243660934420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-3134348587226.75</v>
      </c>
      <c r="L5114" s="444">
        <f t="shared" ca="1" si="184"/>
        <v>-755378009521646.75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-755378009521646.75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-3147408373006.8613</v>
      </c>
      <c r="L5115" s="444">
        <f t="shared" ca="1" si="184"/>
        <v>-758525417894653.63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-758525417894653.63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-3160522574561.0566</v>
      </c>
      <c r="L5116" s="444">
        <f t="shared" ca="1" si="184"/>
        <v>-761685940469214.63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-761685940469214.63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-3173691418621.7275</v>
      </c>
      <c r="L5117" s="444">
        <f t="shared" ca="1" si="184"/>
        <v>-764859631887836.38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-764859631887836.38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-3186915132865.9849</v>
      </c>
      <c r="L5118" s="444">
        <f t="shared" ca="1" si="184"/>
        <v>-768046547020702.38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-768046547020702.38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-3200193945919.5933</v>
      </c>
      <c r="L5119" s="444">
        <f t="shared" ca="1" si="184"/>
        <v>-771246740966622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-771246740966622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-3213528087360.9248</v>
      </c>
      <c r="L5120" s="444">
        <f t="shared" ca="1" si="184"/>
        <v>-774460269053982.88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-774460269053982.88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-3226917787724.9287</v>
      </c>
      <c r="L5121" s="444">
        <f t="shared" ca="1" si="184"/>
        <v>-777687186841707.75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-777687186841707.75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-3240363278507.1157</v>
      </c>
      <c r="L5122" s="444">
        <f t="shared" ca="1" si="184"/>
        <v>-780927550120214.88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-780927550120214.88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-3253864792167.562</v>
      </c>
      <c r="L5123" s="444">
        <f t="shared" ca="1" si="184"/>
        <v>-784181414912382.38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-784181414912382.38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-3267422562134.9268</v>
      </c>
      <c r="L5124" s="444">
        <f t="shared" ca="1" si="184"/>
        <v>-787448837474517.25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-787448837474517.25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-3281036822810.4883</v>
      </c>
      <c r="L5125" s="444">
        <f t="shared" ca="1" si="184"/>
        <v>-790729874297327.75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-790729874297327.75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-3294707809572.1987</v>
      </c>
      <c r="L5126" s="444">
        <f t="shared" ca="1" si="184"/>
        <v>-794024582106900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-794024582106900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-3308435758778.75</v>
      </c>
      <c r="L5127" s="444">
        <f t="shared" ca="1" si="184"/>
        <v>-797333017865678.75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-797333017865678.75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-3322220907773.6616</v>
      </c>
      <c r="L5128" s="444">
        <f t="shared" ca="1" si="184"/>
        <v>-800655238773452.38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-800655238773452.38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-3336063494889.3848</v>
      </c>
      <c r="L5129" s="444">
        <f t="shared" ca="1" si="184"/>
        <v>-803991302268341.75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-803991302268341.75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-3349963759451.4238</v>
      </c>
      <c r="L5130" s="444">
        <f t="shared" ca="1" si="184"/>
        <v>-807341266027793.13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-807341266027793.13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-3363921941782.4712</v>
      </c>
      <c r="L5131" s="444">
        <f t="shared" ca="1" si="184"/>
        <v>-810705187969575.63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-810705187969575.63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-3377938283206.5649</v>
      </c>
      <c r="L5132" s="444">
        <f t="shared" ca="1" si="184"/>
        <v>-814083126252782.25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-814083126252782.25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-3392013026053.2593</v>
      </c>
      <c r="L5133" s="444">
        <f t="shared" ca="1" si="184"/>
        <v>-817475139278835.5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-817475139278835.5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-3406146413661.8145</v>
      </c>
      <c r="L5134" s="444">
        <f t="shared" ca="1" si="184"/>
        <v>-820881285692497.38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-820881285692497.38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-3420338690385.4058</v>
      </c>
      <c r="L5135" s="444">
        <f t="shared" ca="1" si="184"/>
        <v>-824301624382882.75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-824301624382882.75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-3434590101595.3447</v>
      </c>
      <c r="L5136" s="444">
        <f t="shared" ca="1" si="184"/>
        <v>-827736214484478.13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-827736214484478.13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-3448900893685.3257</v>
      </c>
      <c r="L5137" s="444">
        <f t="shared" ca="1" si="184"/>
        <v>-831185115378163.5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-831185115378163.5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-3463271314075.6812</v>
      </c>
      <c r="L5138" s="444">
        <f t="shared" ca="1" si="184"/>
        <v>-834648386692239.13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-834648386692239.13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-3477701611217.6631</v>
      </c>
      <c r="L5139" s="444">
        <f t="shared" ca="1" si="184"/>
        <v>-838126088303456.75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-838126088303456.75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-3492192034597.7363</v>
      </c>
      <c r="L5140" s="444">
        <f t="shared" ca="1" si="184"/>
        <v>-841618280338054.5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-841618280338054.5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-3506742834741.8936</v>
      </c>
      <c r="L5141" s="444">
        <f t="shared" ca="1" si="184"/>
        <v>-845125023172796.38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-845125023172796.38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-3521354263219.9849</v>
      </c>
      <c r="L5142" s="444">
        <f t="shared" ca="1" si="184"/>
        <v>-848646377436016.38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-848646377436016.38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-3536026572650.0684</v>
      </c>
      <c r="L5143" s="444">
        <f t="shared" ca="1" si="184"/>
        <v>-852182404008666.5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-852182404008666.5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-3550760016702.7769</v>
      </c>
      <c r="L5144" s="444">
        <f t="shared" ca="1" si="184"/>
        <v>-855733164025369.25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-855733164025369.25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-3565554850105.7051</v>
      </c>
      <c r="L5145" s="444">
        <f t="shared" ca="1" si="184"/>
        <v>-859298718875475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-859298718875475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-3580411328647.8125</v>
      </c>
      <c r="L5146" s="444">
        <f t="shared" ca="1" si="184"/>
        <v>-862879130204122.75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-862879130204122.75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-3595329709183.8447</v>
      </c>
      <c r="L5147" s="444">
        <f t="shared" ca="1" si="184"/>
        <v>-866474459913306.63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-866474459913306.63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-3610310249638.7773</v>
      </c>
      <c r="L5148" s="444">
        <f t="shared" ca="1" si="184"/>
        <v>-870084770162945.38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-870084770162945.38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-3625353209012.2725</v>
      </c>
      <c r="L5149" s="444">
        <f t="shared" ca="1" si="184"/>
        <v>-873710123371957.63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-873710123371957.63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-3640458847383.1567</v>
      </c>
      <c r="L5150" s="444">
        <f t="shared" ca="1" si="184"/>
        <v>-877350582219340.75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-877350582219340.75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-3655627425913.9199</v>
      </c>
      <c r="L5151" s="444">
        <f t="shared" ca="1" si="184"/>
        <v>-881006209645254.63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-881006209645254.63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-3670859206855.2271</v>
      </c>
      <c r="L5152" s="444">
        <f t="shared" ca="1" si="184"/>
        <v>-884677068852109.88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-884677068852109.88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-3686154453550.4585</v>
      </c>
      <c r="L5153" s="444">
        <f t="shared" ca="1" si="184"/>
        <v>-888363223305660.38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-888363223305660.38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-3701513430440.2515</v>
      </c>
      <c r="L5154" s="444">
        <f t="shared" ca="1" si="184"/>
        <v>-892064736736100.63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-892064736736100.63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-3716936403067.0864</v>
      </c>
      <c r="L5155" s="444">
        <f t="shared" ca="1" si="184"/>
        <v>-895781673139167.75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-895781673139167.75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-3732423638079.8657</v>
      </c>
      <c r="L5156" s="444">
        <f t="shared" ca="1" si="184"/>
        <v>-899514096777247.63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-899514096777247.63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-3747975403238.5317</v>
      </c>
      <c r="L5157" s="444">
        <f t="shared" ca="1" si="184"/>
        <v>-903262072180486.13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-903262072180486.13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-3763591967418.6919</v>
      </c>
      <c r="L5158" s="444">
        <f t="shared" ca="1" si="184"/>
        <v>-907025664147904.88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-907025664147904.88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-3779273600616.27</v>
      </c>
      <c r="L5159" s="444">
        <f t="shared" ca="1" si="184"/>
        <v>-910804937748521.13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-910804937748521.13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-3795020573952.1719</v>
      </c>
      <c r="L5160" s="444">
        <f t="shared" ca="1" si="184"/>
        <v>-914599958322473.25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-914599958322473.25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-3810833159676.9712</v>
      </c>
      <c r="L5161" s="444">
        <f t="shared" ca="1" si="184"/>
        <v>-918410791482150.25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-918410791482150.25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-3826711631175.6265</v>
      </c>
      <c r="L5162" s="444">
        <f t="shared" ca="1" si="184"/>
        <v>-922237503113325.88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-922237503113325.88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-3842656262972.1914</v>
      </c>
      <c r="L5163" s="444">
        <f t="shared" ca="1" si="184"/>
        <v>-926080159376298.13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-926080159376298.13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-3858667330734.5757</v>
      </c>
      <c r="L5164" s="444">
        <f t="shared" ca="1" si="184"/>
        <v>-929938826707032.75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-929938826707032.75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-3874745111279.3032</v>
      </c>
      <c r="L5165" s="444">
        <f t="shared" ca="1" si="184"/>
        <v>-933813571818312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-933813571818312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-3890889882576.2998</v>
      </c>
      <c r="L5166" s="444">
        <f t="shared" ca="1" si="184"/>
        <v>-937704461700888.25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-937704461700888.25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-3907101923753.7012</v>
      </c>
      <c r="L5167" s="444">
        <f t="shared" ca="1" si="184"/>
        <v>-941611563624642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-941611563624642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-3923381515102.6748</v>
      </c>
      <c r="L5168" s="444">
        <f t="shared" ca="1" si="184"/>
        <v>-945534945139744.63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-945534945139744.63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-3939728938082.269</v>
      </c>
      <c r="L5169" s="444">
        <f t="shared" ca="1" si="184"/>
        <v>-949474674077826.88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-949474674077826.88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-3956144475324.2793</v>
      </c>
      <c r="L5170" s="444">
        <f t="shared" ca="1" si="184"/>
        <v>-953430818553151.13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-953430818553151.13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-3972628410638.1304</v>
      </c>
      <c r="L5171" s="444">
        <f t="shared" ca="1" si="184"/>
        <v>-957403446963789.25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-957403446963789.25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-3989181029015.7891</v>
      </c>
      <c r="L5172" s="444">
        <f t="shared" ca="1" si="184"/>
        <v>-961392627992805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-961392627992805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-4005802616636.687</v>
      </c>
      <c r="L5173" s="444">
        <f t="shared" ca="1" si="184"/>
        <v>-965398430609441.63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-965398430609441.63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-4022493460872.6733</v>
      </c>
      <c r="L5174" s="444">
        <f t="shared" ca="1" si="184"/>
        <v>-969420924070314.25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-969420924070314.25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-4039253850292.9761</v>
      </c>
      <c r="L5175" s="444">
        <f t="shared" ca="1" si="184"/>
        <v>-973460177920607.25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-973460177920607.25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-4056084074669.1963</v>
      </c>
      <c r="L5176" s="444">
        <f t="shared" ca="1" si="184"/>
        <v>-977516261995276.5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-977516261995276.5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-4072984424980.3188</v>
      </c>
      <c r="L5177" s="444">
        <f t="shared" ca="1" si="184"/>
        <v>-981589246420256.88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-981589246420256.88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-4089955193417.7368</v>
      </c>
      <c r="L5178" s="444">
        <f t="shared" ca="1" si="184"/>
        <v>-985679201613674.63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-985679201613674.63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-4106996673390.311</v>
      </c>
      <c r="L5179" s="444">
        <f t="shared" ca="1" si="184"/>
        <v>-989786198287064.88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-989786198287064.88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-4124109159529.437</v>
      </c>
      <c r="L5180" s="444">
        <f t="shared" ca="1" si="184"/>
        <v>-993910307446594.25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-993910307446594.25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-4141292947694.1426</v>
      </c>
      <c r="L5181" s="444">
        <f t="shared" ca="1" si="184"/>
        <v>-998051600394288.38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-998051600394288.38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-4158548334976.2017</v>
      </c>
      <c r="L5182" s="444">
        <f t="shared" ca="1" si="184"/>
        <v>-1002210148729264.6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-1002210148729264.6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-4175875619705.269</v>
      </c>
      <c r="L5183" s="444">
        <f t="shared" ca="1" si="184"/>
        <v>-1006386024348969.9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-1006386024348969.9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-4193275101454.0415</v>
      </c>
      <c r="L5184" s="444">
        <f t="shared" ca="1" si="184"/>
        <v>-1010579299450423.9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-1010579299450423.9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-4210747081043.4326</v>
      </c>
      <c r="L5185" s="444">
        <f t="shared" ca="1" si="184"/>
        <v>-1014790046531467.3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-1014790046531467.3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-4228291860547.7808</v>
      </c>
      <c r="L5186" s="444">
        <f t="shared" ca="1" si="184"/>
        <v>-1019018338392015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-1019018338392015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-4245909743300.063</v>
      </c>
      <c r="L5187" s="444">
        <f t="shared" ca="1" si="184"/>
        <v>-1023264248135315.1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-1023264248135315.1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-4263601033897.1465</v>
      </c>
      <c r="L5188" s="444">
        <f t="shared" ca="1" si="184"/>
        <v>-1027527849169212.3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-1027527849169212.3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-4281366038205.0508</v>
      </c>
      <c r="L5189" s="444">
        <f t="shared" ca="1" si="184"/>
        <v>-1031809215207417.3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-1031809215207417.3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-4299205063364.2383</v>
      </c>
      <c r="L5190" s="444">
        <f t="shared" ca="1" si="184"/>
        <v>-1036108420270781.5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-1036108420270781.5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-4317118417794.9224</v>
      </c>
      <c r="L5191" s="444">
        <f t="shared" ca="1" si="184"/>
        <v>-1040425538688576.4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-1040425538688576.4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-4335106411202.4014</v>
      </c>
      <c r="L5192" s="444">
        <f t="shared" ca="1" si="184"/>
        <v>-1044760645099778.8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-1044760645099778.8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-4353169354582.4116</v>
      </c>
      <c r="L5193" s="444">
        <f t="shared" ca="1" si="184"/>
        <v>-1049113814454361.1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-1049113814454361.1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-4371307560226.5044</v>
      </c>
      <c r="L5194" s="444">
        <f t="shared" ca="1" si="184"/>
        <v>-1053485122014587.6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-1053485122014587.6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-4389521341727.4482</v>
      </c>
      <c r="L5195" s="444">
        <f t="shared" ca="1" si="184"/>
        <v>-1057874643356315.1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-1057874643356315.1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-4407811013984.6455</v>
      </c>
      <c r="L5196" s="444">
        <f t="shared" ca="1" si="184"/>
        <v>-1062282454370299.8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-1062282454370299.8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-4426176893209.582</v>
      </c>
      <c r="L5197" s="444">
        <f t="shared" ca="1" si="184"/>
        <v>-1066708631263509.4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-1066708631263509.4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-4444619296931.2891</v>
      </c>
      <c r="L5198" s="444">
        <f t="shared" ca="1" si="184"/>
        <v>-1071153250560440.6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-1071153250560440.6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-4463138544001.835</v>
      </c>
      <c r="L5199" s="444">
        <f t="shared" ca="1" si="184"/>
        <v>-1075616389104442.5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-1075616389104442.5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-4481734954601.8438</v>
      </c>
      <c r="L5200" s="444">
        <f t="shared" ca="1" si="184"/>
        <v>-1080098124059044.4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-1080098124059044.4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-4500408850246.0186</v>
      </c>
      <c r="L5201" s="444">
        <f t="shared" ca="1" si="184"/>
        <v>-1084598532909290.4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-1084598532909290.4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-4519160553788.71</v>
      </c>
      <c r="L5202" s="444">
        <f t="shared" ca="1" si="184"/>
        <v>-1089117693463079.1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-1089117693463079.1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-4537990389429.4961</v>
      </c>
      <c r="L5203" s="444">
        <f t="shared" ca="1" si="184"/>
        <v>-1093655683852508.6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-1093655683852508.6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-4556898682718.7861</v>
      </c>
      <c r="L5204" s="444">
        <f t="shared" ca="1" si="184"/>
        <v>-1098212582535227.4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-1098212582535227.4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-4575885760563.4473</v>
      </c>
      <c r="L5205" s="444">
        <f t="shared" ca="1" si="184"/>
        <v>-1102788468295790.9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-1102788468295790.9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-4594951951232.4629</v>
      </c>
      <c r="L5206" s="444">
        <f t="shared" ca="1" si="184"/>
        <v>-1107383420247023.4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-1107383420247023.4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-4614097584362.5977</v>
      </c>
      <c r="L5207" s="444">
        <f t="shared" ca="1" si="184"/>
        <v>-1111997517831386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-1111997517831386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-4633322990964.1084</v>
      </c>
      <c r="L5208" s="444">
        <f t="shared" ca="1" si="184"/>
        <v>-1116630840822350.1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-1116630840822350.1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-4652628503426.459</v>
      </c>
      <c r="L5209" s="444">
        <f t="shared" ca="1" si="184"/>
        <v>-1121283469325776.6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-1121283469325776.6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-4672014455524.0693</v>
      </c>
      <c r="L5210" s="444">
        <f t="shared" ca="1" si="184"/>
        <v>-1125955483781300.8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-1125955483781300.8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-4691481182422.0859</v>
      </c>
      <c r="L5211" s="444">
        <f t="shared" ca="1" si="184"/>
        <v>-1130646964963722.8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-1130646964963722.8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-4711029020682.1777</v>
      </c>
      <c r="L5212" s="444">
        <f t="shared" ca="1" si="184"/>
        <v>-1135357993984405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-1135357993984405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-4730658308268.3545</v>
      </c>
      <c r="L5213" s="444">
        <f t="shared" ca="1" si="184"/>
        <v>-1140088652292673.3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-1140088652292673.3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-4750369384552.8047</v>
      </c>
      <c r="L5214" s="444">
        <f t="shared" ca="1" si="184"/>
        <v>-1144839021677226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-1144839021677226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-4770162590321.7754</v>
      </c>
      <c r="L5215" s="444">
        <f t="shared" ca="1" si="184"/>
        <v>-1149609184267547.8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-1149609184267547.8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-4790038267781.4492</v>
      </c>
      <c r="L5216" s="444">
        <f t="shared" ca="1" si="184"/>
        <v>-1154399222535329.3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-1154399222535329.3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-4809996760563.8721</v>
      </c>
      <c r="L5217" s="444">
        <f t="shared" ca="1" si="184"/>
        <v>-1159209219295893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-1159209219295893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-4830038413732.8877</v>
      </c>
      <c r="L5218" s="444">
        <f t="shared" ca="1" si="184"/>
        <v>-1164039257709626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-1164039257709626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-4850163573790.1084</v>
      </c>
      <c r="L5219" s="444">
        <f t="shared" ca="1" si="184"/>
        <v>-1168889421283416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-1168889421283416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-4870372588680.9004</v>
      </c>
      <c r="L5220" s="444">
        <f t="shared" ca="1" si="184"/>
        <v>-1173759793872097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-1173759793872097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-4890665807800.4043</v>
      </c>
      <c r="L5221" s="444">
        <f t="shared" ca="1" si="184"/>
        <v>-1178650459679897.5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-1178650459679897.5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-4911043581999.5732</v>
      </c>
      <c r="L5222" s="444">
        <f t="shared" ca="1" si="184"/>
        <v>-1183561503261897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-1183561503261897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-4931506263591.2373</v>
      </c>
      <c r="L5223" s="444">
        <f t="shared" ca="1" si="184"/>
        <v>-1188493009525488.3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-1188493009525488.3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-4952054206356.2012</v>
      </c>
      <c r="L5224" s="444">
        <f t="shared" ca="1" si="184"/>
        <v>-1193445063731844.5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-1193445063731844.5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-4972687765549.3516</v>
      </c>
      <c r="L5225" s="444">
        <f t="shared" ca="1" si="184"/>
        <v>-1198417751497393.8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-1198417751497393.8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-4993407297905.8076</v>
      </c>
      <c r="L5226" s="444">
        <f t="shared" ca="1" si="184"/>
        <v>-1203411158795299.5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-1203411158795299.5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-5014213161647.0811</v>
      </c>
      <c r="L5227" s="444">
        <f t="shared" ca="1" si="184"/>
        <v>-1208425371956946.5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-1208425371956946.5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-5035105716487.2773</v>
      </c>
      <c r="L5228" s="444">
        <f t="shared" ca="1" si="184"/>
        <v>-1213460477673433.8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-1213460477673433.8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-5056085323639.3076</v>
      </c>
      <c r="L5229" s="444">
        <f t="shared" ca="1" si="184"/>
        <v>-1218516562997073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-1218516562997073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-5077152345821.1377</v>
      </c>
      <c r="L5230" s="444">
        <f t="shared" ca="1" si="184"/>
        <v>-1223593715342894.3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-1223593715342894.3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-5098307147262.0596</v>
      </c>
      <c r="L5231" s="444">
        <f t="shared" ca="1" si="184"/>
        <v>-1228692022490156.3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-1228692022490156.3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-5119550093708.9844</v>
      </c>
      <c r="L5232" s="444">
        <f t="shared" ca="1" si="184"/>
        <v>-1233811572583865.3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-1233811572583865.3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-5140881552432.7715</v>
      </c>
      <c r="L5233" s="444">
        <f t="shared" ca="1" si="184"/>
        <v>-1238952454136298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-1238952454136298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-5162301892234.5752</v>
      </c>
      <c r="L5234" s="444">
        <f t="shared" ca="1" si="184"/>
        <v>-1244114756028532.5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-1244114756028532.5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-5183811483452.2188</v>
      </c>
      <c r="L5235" s="444">
        <f t="shared" ca="1" si="184"/>
        <v>-1249298567511984.8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-1249298567511984.8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-5205410697966.6035</v>
      </c>
      <c r="L5236" s="444">
        <f t="shared" ca="1" si="184"/>
        <v>-1254503978209951.3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-1254503978209951.3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-5227099909208.1299</v>
      </c>
      <c r="L5237" s="444">
        <f t="shared" ca="1" si="184"/>
        <v>-1259731078119159.5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-1259731078119159.5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-5248879492163.1641</v>
      </c>
      <c r="L5238" s="444">
        <f t="shared" ca="1" si="184"/>
        <v>-1264979957611322.8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-1264979957611322.8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-5270749823380.5117</v>
      </c>
      <c r="L5239" s="444">
        <f t="shared" ca="1" si="184"/>
        <v>-1270250707434703.3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-1270250707434703.3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-5292711280977.9297</v>
      </c>
      <c r="L5240" s="444">
        <f t="shared" ca="1" si="184"/>
        <v>-1275543418715681.3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-1275543418715681.3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-5314764244648.6719</v>
      </c>
      <c r="L5241" s="444">
        <f t="shared" ca="1" si="184"/>
        <v>-1280858182960330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-1280858182960330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-5336909095668.042</v>
      </c>
      <c r="L5242" s="444">
        <f t="shared" ca="1" si="184"/>
        <v>-1286195092055998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-1286195092055998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-5359146216899.9912</v>
      </c>
      <c r="L5243" s="444">
        <f t="shared" ca="1" si="184"/>
        <v>-1291554238272898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-1291554238272898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-5381475992803.7412</v>
      </c>
      <c r="L5244" s="444">
        <f t="shared" ca="1" si="184"/>
        <v>-1296935714265701.8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-1296935714265701.8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-5403898809440.4238</v>
      </c>
      <c r="L5245" s="444">
        <f t="shared" ca="1" si="184"/>
        <v>-1302339613075142.3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-1302339613075142.3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-5426415054479.7598</v>
      </c>
      <c r="L5246" s="444">
        <f t="shared" ca="1" si="184"/>
        <v>-1307766028129622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-1307766028129622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-5449025117206.7578</v>
      </c>
      <c r="L5247" s="444">
        <f t="shared" ca="1" si="184"/>
        <v>-1313215053246828.8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-1313215053246828.8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-5471729388528.4531</v>
      </c>
      <c r="L5248" s="444">
        <f t="shared" ca="1" si="184"/>
        <v>-1318686782635357.3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-1318686782635357.3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-5494528260980.6553</v>
      </c>
      <c r="L5249" s="444">
        <f t="shared" ca="1" si="184"/>
        <v>-1324181310896338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-1324181310896338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-5517422128734.7412</v>
      </c>
      <c r="L5250" s="444">
        <f t="shared" ca="1" si="184"/>
        <v>-1329698733025072.8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-1329698733025072.8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-5540411387604.4697</v>
      </c>
      <c r="L5251" s="444">
        <f t="shared" ca="1" si="184"/>
        <v>-1335239144412677.3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-1335239144412677.3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-5563496435052.8223</v>
      </c>
      <c r="L5252" s="444">
        <f t="shared" ca="1" si="184"/>
        <v>-1340802640847730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-1340802640847730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-5586677670198.875</v>
      </c>
      <c r="L5253" s="444">
        <f t="shared" ca="1" si="184"/>
        <v>-1346389318517929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-1346389318517929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-5609955493824.7041</v>
      </c>
      <c r="L5254" s="444">
        <f t="shared" ca="1" si="184"/>
        <v>-1351999274011753.8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-1351999274011753.8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-5633330308382.3076</v>
      </c>
      <c r="L5255" s="444">
        <f t="shared" ca="1" si="184"/>
        <v>-1357632604320136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-1357632604320136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-5656802518000.5664</v>
      </c>
      <c r="L5256" s="444">
        <f t="shared" ca="1" si="184"/>
        <v>-1363289406838136.5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-1363289406838136.5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-5680372528492.2354</v>
      </c>
      <c r="L5257" s="444">
        <f t="shared" ca="1" si="184"/>
        <v>-1368969779366628.8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-1368969779366628.8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-5704040747360.9531</v>
      </c>
      <c r="L5258" s="444">
        <f t="shared" ca="1" si="184"/>
        <v>-1374673820113989.8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-1374673820113989.8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-5727807583808.291</v>
      </c>
      <c r="L5259" s="444">
        <f t="shared" ca="1" si="184"/>
        <v>-1380401627697798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-1380401627697798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-5751673448740.8252</v>
      </c>
      <c r="L5260" s="444">
        <f t="shared" ca="1" si="184"/>
        <v>-1386153301146538.8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-1386153301146538.8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-5775638754777.2451</v>
      </c>
      <c r="L5261" s="444">
        <f t="shared" ca="1" si="184"/>
        <v>-1391928939901316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-1391928939901316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-5799703916255.4834</v>
      </c>
      <c r="L5262" s="444">
        <f t="shared" ca="1" si="184"/>
        <v>-1397728643817571.5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-1397728643817571.5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-5823869349239.8809</v>
      </c>
      <c r="L5263" s="444">
        <f t="shared" ca="1" si="184"/>
        <v>-1403552513166811.5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-1403552513166811.5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-5848135471528.3809</v>
      </c>
      <c r="L5264" s="444">
        <f t="shared" ca="1" si="184"/>
        <v>-1409400648638340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-1409400648638340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-5872502702659.75</v>
      </c>
      <c r="L5265" s="444">
        <f t="shared" ca="1" si="184"/>
        <v>-1415273151340999.8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-1415273151340999.8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-5896971463920.832</v>
      </c>
      <c r="L5266" s="444">
        <f t="shared" ca="1" si="184"/>
        <v>-1421170122804920.5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-1421170122804920.5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-5921542178353.835</v>
      </c>
      <c r="L5267" s="444">
        <f t="shared" ca="1" si="184"/>
        <v>-1427091664983274.3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-1427091664983274.3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-5946215270763.6426</v>
      </c>
      <c r="L5268" s="444">
        <f t="shared" ca="1" si="184"/>
        <v>-1433037880254038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-1433037880254038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-5970991167725.1582</v>
      </c>
      <c r="L5269" s="444">
        <f t="shared" ca="1" si="184"/>
        <v>-1439008871421763.3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-1439008871421763.3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-5995870297590.6797</v>
      </c>
      <c r="L5270" s="444">
        <f t="shared" ca="1" si="184"/>
        <v>-1445004741719354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-1445004741719354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-6020853090497.3086</v>
      </c>
      <c r="L5271" s="444">
        <f t="shared" ca="1" si="184"/>
        <v>-1451025594809851.3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-1451025594809851.3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-6045939978374.3799</v>
      </c>
      <c r="L5272" s="444">
        <f t="shared" ca="1" si="184"/>
        <v>-1457071534788225.8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-1457071534788225.8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-6071131394950.9404</v>
      </c>
      <c r="L5273" s="444">
        <f t="shared" ca="1" si="184"/>
        <v>-1463142666183176.8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-1463142666183176.8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-6096427775763.2363</v>
      </c>
      <c r="L5274" s="444">
        <f t="shared" ca="1" si="184"/>
        <v>-1469239093958940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-1469239093958940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-6121829558162.25</v>
      </c>
      <c r="L5275" s="444">
        <f t="shared" ca="1" si="184"/>
        <v>-1475360923517102.3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-1475360923517102.3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-6147337181321.2598</v>
      </c>
      <c r="L5276" s="444">
        <f t="shared" ca="1" si="184"/>
        <v>-1481508260698423.5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-1481508260698423.5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-6172951086243.4316</v>
      </c>
      <c r="L5277" s="444">
        <f t="shared" ca="1" si="184"/>
        <v>-1487681211784667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-1487681211784667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-6198671715769.4453</v>
      </c>
      <c r="L5278" s="444">
        <f t="shared" ca="1" si="184"/>
        <v>-1493879883500436.5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-1493879883500436.5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-6224499514585.1523</v>
      </c>
      <c r="L5279" s="444">
        <f t="shared" ca="1" si="184"/>
        <v>-1500104383015021.8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-1500104383015021.8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-6250434929229.2568</v>
      </c>
      <c r="L5280" s="444">
        <f t="shared" ca="1" si="184"/>
        <v>-1506354817944251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-1506354817944251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-6276478408101.0459</v>
      </c>
      <c r="L5281" s="444">
        <f t="shared" ca="1" si="184"/>
        <v>-1512631296352352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-1512631296352352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-6302630401468.1328</v>
      </c>
      <c r="L5282" s="444">
        <f t="shared" ca="1" si="184"/>
        <v>-1518933926753820.3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-1518933926753820.3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-6328891361474.251</v>
      </c>
      <c r="L5283" s="444">
        <f t="shared" ca="1" si="184"/>
        <v>-1525262818115294.5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-1525262818115294.5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-6355261742147.0605</v>
      </c>
      <c r="L5284" s="444">
        <f t="shared" ca="1" si="184"/>
        <v>-1531618079857441.5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-1531618079857441.5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-6381741999406.0059</v>
      </c>
      <c r="L5285" s="444">
        <f t="shared" ca="1" si="184"/>
        <v>-1537999821856847.5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-1537999821856847.5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-6408332591070.1982</v>
      </c>
      <c r="L5286" s="444">
        <f t="shared" ca="1" si="184"/>
        <v>-1544408154447917.8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-1544408154447917.8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-6435033976866.3242</v>
      </c>
      <c r="L5287" s="444">
        <f t="shared" ca="1" si="184"/>
        <v>-1550843188424784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-1550843188424784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-6461846618436.5996</v>
      </c>
      <c r="L5288" s="444">
        <f t="shared" ca="1" si="184"/>
        <v>-1557305035043220.5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-1557305035043220.5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-6488770979346.752</v>
      </c>
      <c r="L5289" s="444">
        <f t="shared" ca="1" si="184"/>
        <v>-1563793806022567.3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-1563793806022567.3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-6515807525094.0303</v>
      </c>
      <c r="L5290" s="444">
        <f t="shared" ca="1" si="184"/>
        <v>-1570309613547661.3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-1570309613547661.3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-6542956723115.2549</v>
      </c>
      <c r="L5291" s="444">
        <f t="shared" ca="1" si="184"/>
        <v>-1576852570270776.5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-1576852570270776.5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-6570219042794.9023</v>
      </c>
      <c r="L5292" s="444">
        <f t="shared" ca="1" si="184"/>
        <v>-1583422789313571.5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-1583422789313571.5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-6597594955473.2148</v>
      </c>
      <c r="L5293" s="444">
        <f t="shared" ca="1" si="184"/>
        <v>-1590020384269044.8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-1590020384269044.8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-6625084934454.3535</v>
      </c>
      <c r="L5294" s="444">
        <f t="shared" ca="1" si="184"/>
        <v>-1596645469203499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-1596645469203499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-6652689455014.5791</v>
      </c>
      <c r="L5295" s="444">
        <f t="shared" ca="1" si="184"/>
        <v>-1603298158658513.5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-1603298158658513.5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-6680408994410.4727</v>
      </c>
      <c r="L5296" s="444">
        <f t="shared" ca="1" si="184"/>
        <v>-1609978567652924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-1609978567652924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-6708244031887.1836</v>
      </c>
      <c r="L5297" s="444">
        <f t="shared" ca="1" si="184"/>
        <v>-1616686811684811.3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-1616686811684811.3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-6736195048686.7139</v>
      </c>
      <c r="L5298" s="444">
        <f t="shared" ca="1" si="184"/>
        <v>-1623423006733498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-1623423006733498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-6764262528056.2412</v>
      </c>
      <c r="L5299" s="444">
        <f t="shared" ca="1" si="184"/>
        <v>-1630187269261554.3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-1630187269261554.3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-6792446955256.4756</v>
      </c>
      <c r="L5300" s="444">
        <f t="shared" ca="1" si="184"/>
        <v>-1636979716216810.8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-1636979716216810.8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-6820748817570.0449</v>
      </c>
      <c r="L5301" s="444">
        <f t="shared" ca="1" si="184"/>
        <v>-1643800465034380.8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-1643800465034380.8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-6849168604309.9199</v>
      </c>
      <c r="L5302" s="444">
        <f t="shared" ca="1" si="184"/>
        <v>-1650649633638690.8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-1650649633638690.8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-6877706806827.8779</v>
      </c>
      <c r="L5303" s="444">
        <f t="shared" ca="1" si="184"/>
        <v>-1657527340445518.8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-1657527340445518.8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-6906363918522.9951</v>
      </c>
      <c r="L5304" s="444">
        <f t="shared" ca="1" si="184"/>
        <v>-1664433704364041.8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-1664433704364041.8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-6935140434850.1738</v>
      </c>
      <c r="L5305" s="444">
        <f t="shared" ca="1" si="184"/>
        <v>-1671368844798892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-1671368844798892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-6964036853328.7168</v>
      </c>
      <c r="L5306" s="444">
        <f t="shared" ca="1" si="184"/>
        <v>-1678332881652220.8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-1678332881652220.8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-6993053673550.9199</v>
      </c>
      <c r="L5307" s="444">
        <f t="shared" ca="1" si="184"/>
        <v>-1685325935325771.8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-1685325935325771.8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-7022191397190.7158</v>
      </c>
      <c r="L5308" s="444">
        <f t="shared" ca="1" si="184"/>
        <v>-1692348126722962.5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-1692348126722962.5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-7051450528012.3438</v>
      </c>
      <c r="L5309" s="444">
        <f t="shared" ca="1" si="184"/>
        <v>-1699399577250974.8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-1699399577250974.8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-7080831571879.0615</v>
      </c>
      <c r="L5310" s="444">
        <f t="shared" ca="1" si="184"/>
        <v>-1706480408822853.8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-1706480408822853.8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-7110335036761.8906</v>
      </c>
      <c r="L5311" s="444">
        <f t="shared" ca="1" si="184"/>
        <v>-1713590743859615.8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-1713590743859615.8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-7139961432748.3984</v>
      </c>
      <c r="L5312" s="444">
        <f t="shared" ca="1" si="184"/>
        <v>-1720730705292364.3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-1720730705292364.3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-7169711272051.5176</v>
      </c>
      <c r="L5313" s="444">
        <f t="shared" ca="1" si="184"/>
        <v>-1727900416564415.8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-1727900416564415.8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-7199585069018.3984</v>
      </c>
      <c r="L5314" s="444">
        <f t="shared" ca="1" si="184"/>
        <v>-1735100001633434.3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-1735100001633434.3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-7229583340139.3096</v>
      </c>
      <c r="L5315" s="444">
        <f t="shared" ca="1" si="184"/>
        <v>-1742329584973573.5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-1742329584973573.5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-7259706604056.5557</v>
      </c>
      <c r="L5316" s="444">
        <f t="shared" ca="1" si="184"/>
        <v>-1749589291577630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-1749589291577630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-7289955381573.458</v>
      </c>
      <c r="L5317" s="444">
        <f t="shared" ca="1" si="184"/>
        <v>-1756879246959203.5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-1756879246959203.5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-7320330195663.3477</v>
      </c>
      <c r="L5318" s="444">
        <f t="shared" ca="1" si="184"/>
        <v>-1764199577154866.8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-1764199577154866.8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-7350831571478.6113</v>
      </c>
      <c r="L5319" s="444">
        <f t="shared" ca="1" si="184"/>
        <v>-1771550408726345.3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-1771550408726345.3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-7381460036359.7715</v>
      </c>
      <c r="L5320" s="444">
        <f t="shared" ca="1" si="184"/>
        <v>-1778931868762705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-1778931868762705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-7412216119844.6045</v>
      </c>
      <c r="L5321" s="444">
        <f t="shared" ca="1" si="184"/>
        <v>-1786344084882549.5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-1786344084882549.5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-7443100353677.2891</v>
      </c>
      <c r="L5322" s="444">
        <f t="shared" ca="1" si="184"/>
        <v>-1793787185236226.8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-1793787185236226.8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-7474113271817.6113</v>
      </c>
      <c r="L5323" s="444">
        <f t="shared" ca="1" si="184"/>
        <v>-1801261298508044.3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-1801261298508044.3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-7505255410450.1855</v>
      </c>
      <c r="L5324" s="444">
        <f t="shared" ca="1" si="184"/>
        <v>-1808766553918494.5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-1808766553918494.5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-7536527307993.7266</v>
      </c>
      <c r="L5325" s="444">
        <f t="shared" ca="1" si="184"/>
        <v>-1816303081226488.3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-1816303081226488.3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-7567929505110.3672</v>
      </c>
      <c r="L5326" s="444">
        <f t="shared" ca="1" si="184"/>
        <v>-1823871010731598.5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-1823871010731598.5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-7599462544714.9951</v>
      </c>
      <c r="L5327" s="444">
        <f t="shared" ca="1" si="184"/>
        <v>-1831470473276313.5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-1831470473276313.5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-7631126971984.6387</v>
      </c>
      <c r="L5328" s="444">
        <f t="shared" ca="1" si="184"/>
        <v>-1839101600248298.3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-1839101600248298.3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-7662923334367.9082</v>
      </c>
      <c r="L5329" s="444">
        <f t="shared" ca="1" si="184"/>
        <v>-1846764523582666.3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-1846764523582666.3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-7694852181594.4424</v>
      </c>
      <c r="L5330" s="444">
        <f t="shared" ca="1" si="184"/>
        <v>-1854459375764260.8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-1854459375764260.8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-7726914065684.4199</v>
      </c>
      <c r="L5331" s="444">
        <f t="shared" ca="1" si="184"/>
        <v>-1862186289829945.3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-1862186289829945.3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-7759109540958.1055</v>
      </c>
      <c r="L5332" s="444">
        <f t="shared" ca="1" si="184"/>
        <v>-1869945399370903.3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-1869945399370903.3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-7791439164045.4297</v>
      </c>
      <c r="L5333" s="444">
        <f t="shared" ca="1" si="184"/>
        <v>-1877736838534948.8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-1877736838534948.8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-7823903493895.6201</v>
      </c>
      <c r="L5334" s="444">
        <f t="shared" ca="1" si="184"/>
        <v>-1885560742028844.3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-1885560742028844.3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-7856503091786.8516</v>
      </c>
      <c r="L5335" s="444">
        <f t="shared" ca="1" si="184"/>
        <v>-1893417245120631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-1893417245120631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-7889238521335.9639</v>
      </c>
      <c r="L5336" s="444">
        <f t="shared" ca="1" si="184"/>
        <v>-1901306483641967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-1901306483641967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-7922110348508.1953</v>
      </c>
      <c r="L5337" s="444">
        <f t="shared" ca="1" si="184"/>
        <v>-1909228593990475.3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-1909228593990475.3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-7955119141626.9795</v>
      </c>
      <c r="L5338" s="444">
        <f t="shared" ca="1" si="184"/>
        <v>-1917183713132102.3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-1917183713132102.3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-7988265471383.7588</v>
      </c>
      <c r="L5339" s="444">
        <f t="shared" ca="1" si="184"/>
        <v>-1925171978603486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-1925171978603486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-8021549910847.8584</v>
      </c>
      <c r="L5340" s="444">
        <f t="shared" ca="1" si="184"/>
        <v>-1933193528514333.8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-1933193528514333.8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-8054973035476.3906</v>
      </c>
      <c r="L5341" s="444">
        <f t="shared" ca="1" si="184"/>
        <v>-1941248501549810.3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-1941248501549810.3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-8088535423124.21</v>
      </c>
      <c r="L5342" s="444">
        <f t="shared" ca="1" si="184"/>
        <v>-1949337036972934.5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-1949337036972934.5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-8122237654053.8936</v>
      </c>
      <c r="L5343" s="444">
        <f t="shared" ca="1" si="184"/>
        <v>-1957459274626988.5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-1957459274626988.5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-8156080310945.7852</v>
      </c>
      <c r="L5344" s="444">
        <f t="shared" ca="1" si="184"/>
        <v>-1965615354937934.3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-1965615354937934.3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-8190063978908.0596</v>
      </c>
      <c r="L5345" s="444">
        <f t="shared" ca="1" si="184"/>
        <v>-1973805418916842.3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-1973805418916842.3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-8224189245486.8428</v>
      </c>
      <c r="L5346" s="444">
        <f t="shared" ca="1" si="184"/>
        <v>-1982029608162329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-1982029608162329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-8258456700676.3721</v>
      </c>
      <c r="L5347" s="444">
        <f t="shared" ca="1" si="184"/>
        <v>-1990288064863005.3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-1990288064863005.3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-8292866936929.1885</v>
      </c>
      <c r="L5348" s="444">
        <f t="shared" ca="1" si="184"/>
        <v>-1998580931799934.5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-1998580931799934.5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-8327420549166.3936</v>
      </c>
      <c r="L5349" s="444">
        <f t="shared" ca="1" si="184"/>
        <v>-2006908352349101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-2006908352349101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-8362118134787.9209</v>
      </c>
      <c r="L5350" s="444">
        <f t="shared" ca="1" si="184"/>
        <v>-2015270470483889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-2015270470483889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-8396960293682.8701</v>
      </c>
      <c r="L5351" s="444">
        <f t="shared" ca="1" si="184"/>
        <v>-2023667430777571.8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-2023667430777571.8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-8431947628239.8818</v>
      </c>
      <c r="L5352" s="444">
        <f t="shared" ca="1" si="184"/>
        <v>-2032099378405811.8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-2032099378405811.8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-8467080743357.5488</v>
      </c>
      <c r="L5353" s="444">
        <f t="shared" ca="1" si="184"/>
        <v>-2040566459149169.3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-2040566459149169.3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-8502360246454.8721</v>
      </c>
      <c r="L5354" s="444">
        <f t="shared" ca="1" si="184"/>
        <v>-2049068819395624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-2049068819395624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-8537786747481.7666</v>
      </c>
      <c r="L5355" s="444">
        <f t="shared" ca="1" si="184"/>
        <v>-2057606606143105.8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-2057606606143105.8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-8573360858929.6064</v>
      </c>
      <c r="L5356" s="444">
        <f t="shared" ca="1" si="184"/>
        <v>-2066179967002035.3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-2066179967002035.3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-8609083195841.8125</v>
      </c>
      <c r="L5357" s="444">
        <f t="shared" ca="1" si="184"/>
        <v>-2074789050197877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-2074789050197877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-8644954375824.4873</v>
      </c>
      <c r="L5358" s="444">
        <f t="shared" ca="1" si="184"/>
        <v>-2083434004573701.5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-2083434004573701.5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-8680975019057.0898</v>
      </c>
      <c r="L5359" s="444">
        <f t="shared" ca="1" si="184"/>
        <v>-2092114979592758.5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-2092114979592758.5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-8717145748303.1611</v>
      </c>
      <c r="L5360" s="444">
        <f t="shared" ca="1" si="184"/>
        <v>-2100832125341061.8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-2100832125341061.8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-8753467188921.0908</v>
      </c>
      <c r="L5361" s="444">
        <f t="shared" ca="1" si="184"/>
        <v>-2109585592529982.8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-2109585592529982.8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-8789939968874.9277</v>
      </c>
      <c r="L5362" s="444">
        <f t="shared" ca="1" si="184"/>
        <v>-2118375532498857.8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-2118375532498857.8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-8826564718745.2422</v>
      </c>
      <c r="L5363" s="444">
        <f t="shared" ref="L5363:L5617" ca="1" si="189">I5363-J5363+K5363</f>
        <v>-2127202097217603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-2127202097217603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-8863342071740.0117</v>
      </c>
      <c r="L5364" s="444">
        <f t="shared" ca="1" si="189"/>
        <v>-2136065439289343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-2136065439289343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-8900272663705.5957</v>
      </c>
      <c r="L5365" s="444">
        <f t="shared" ca="1" si="189"/>
        <v>-2144965711953048.5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-2144965711953048.5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-8937357133137.7012</v>
      </c>
      <c r="L5366" s="444">
        <f t="shared" ca="1" si="189"/>
        <v>-2153903069086186.3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-2153903069086186.3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-8974596121192.4414</v>
      </c>
      <c r="L5367" s="444">
        <f t="shared" ca="1" si="189"/>
        <v>-2162877665207378.8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-2162877665207378.8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-9011990271697.4102</v>
      </c>
      <c r="L5368" s="444">
        <f t="shared" ca="1" si="189"/>
        <v>-2171889655479076.3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-2171889655479076.3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-9049540231162.8184</v>
      </c>
      <c r="L5369" s="444">
        <f t="shared" ca="1" si="189"/>
        <v>-2180939195710239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-2180939195710239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-9087246648792.6621</v>
      </c>
      <c r="L5370" s="444">
        <f t="shared" ca="1" si="189"/>
        <v>-2190026442359031.8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-2190026442359031.8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-9125110176495.9648</v>
      </c>
      <c r="L5371" s="444">
        <f t="shared" ca="1" si="189"/>
        <v>-2199151552535527.8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-2199151552535527.8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-9163131468898.0313</v>
      </c>
      <c r="L5372" s="444">
        <f t="shared" ca="1" si="189"/>
        <v>-2208314684004425.8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-2208314684004425.8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-9201311183351.7754</v>
      </c>
      <c r="L5373" s="444">
        <f t="shared" ca="1" si="189"/>
        <v>-2217515995187777.5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-2217515995187777.5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-9239649979949.0723</v>
      </c>
      <c r="L5374" s="444">
        <f t="shared" ca="1" si="189"/>
        <v>-2226755645167726.5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-2226755645167726.5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-9278148521532.1953</v>
      </c>
      <c r="L5375" s="444">
        <f t="shared" ca="1" si="189"/>
        <v>-2236033793689258.8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-2236033793689258.8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-9316807473705.2461</v>
      </c>
      <c r="L5376" s="444">
        <f t="shared" ca="1" si="189"/>
        <v>-2245350601162964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-2245350601162964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-9355627504845.6836</v>
      </c>
      <c r="L5377" s="444">
        <f t="shared" ca="1" si="189"/>
        <v>-2254706228667809.5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-2254706228667809.5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-9394609286115.873</v>
      </c>
      <c r="L5378" s="444">
        <f t="shared" ca="1" si="189"/>
        <v>-2264100837953925.5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-2264100837953925.5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-9433753491474.6895</v>
      </c>
      <c r="L5379" s="444">
        <f t="shared" ca="1" si="189"/>
        <v>-2273534591445400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-2273534591445400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-9473060797689.166</v>
      </c>
      <c r="L5380" s="444">
        <f t="shared" ca="1" si="189"/>
        <v>-2283007652243089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-2283007652243089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-9512531884346.2031</v>
      </c>
      <c r="L5381" s="444">
        <f t="shared" ca="1" si="189"/>
        <v>-2292520184127435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-2292520184127435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-9552167433864.3125</v>
      </c>
      <c r="L5382" s="444">
        <f t="shared" ca="1" si="189"/>
        <v>-2302072351561299.5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-2302072351561299.5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-9591968131505.4141</v>
      </c>
      <c r="L5383" s="444">
        <f t="shared" ca="1" si="189"/>
        <v>-2311664319692805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-2311664319692805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-9631934665386.6875</v>
      </c>
      <c r="L5384" s="444">
        <f t="shared" ca="1" si="189"/>
        <v>-2321296254358191.5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-2321296254358191.5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-9672067726492.4648</v>
      </c>
      <c r="L5385" s="444">
        <f t="shared" ca="1" si="189"/>
        <v>-2330968322084684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-2330968322084684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-9712368008686.1836</v>
      </c>
      <c r="L5386" s="444">
        <f t="shared" ca="1" si="189"/>
        <v>-2340680690093370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-2340680690093370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-9752836208722.375</v>
      </c>
      <c r="L5387" s="444">
        <f t="shared" ca="1" si="189"/>
        <v>-2350433526302092.5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-2350433526302092.5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-9793473026258.7188</v>
      </c>
      <c r="L5388" s="444">
        <f t="shared" ca="1" si="189"/>
        <v>-2360226999328351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-2360226999328351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-9834279163868.1289</v>
      </c>
      <c r="L5389" s="444">
        <f t="shared" ca="1" si="189"/>
        <v>-2370061278492219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-2370061278492219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-9875255327050.9121</v>
      </c>
      <c r="L5390" s="444">
        <f t="shared" ca="1" si="189"/>
        <v>-2379936533819270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-2379936533819270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-9916402224246.959</v>
      </c>
      <c r="L5391" s="444">
        <f t="shared" ca="1" si="189"/>
        <v>-2389852936043517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-2389852936043517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-9957720566847.9883</v>
      </c>
      <c r="L5392" s="444">
        <f t="shared" ca="1" si="189"/>
        <v>-2399810656610365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-2399810656610365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-9999211069209.8535</v>
      </c>
      <c r="L5393" s="444">
        <f t="shared" ca="1" si="189"/>
        <v>-2409809867679575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-2409809867679575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-10040874448664.896</v>
      </c>
      <c r="L5394" s="444">
        <f t="shared" ca="1" si="189"/>
        <v>-2419850742128240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-2419850742128240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-10082711425534.334</v>
      </c>
      <c r="L5395" s="444">
        <f t="shared" ca="1" si="189"/>
        <v>-2429933453553774.5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-2429933453553774.5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-10124722723140.727</v>
      </c>
      <c r="L5396" s="444">
        <f t="shared" ca="1" si="189"/>
        <v>-2440058176276915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-2440058176276915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-10166909067820.479</v>
      </c>
      <c r="L5397" s="444">
        <f t="shared" ca="1" si="189"/>
        <v>-2450225085344735.5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-2450225085344735.5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-10209271188936.398</v>
      </c>
      <c r="L5398" s="444">
        <f t="shared" ca="1" si="189"/>
        <v>-2460434356533672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-2460434356533672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-10251809818890.301</v>
      </c>
      <c r="L5399" s="444">
        <f t="shared" ca="1" si="189"/>
        <v>-2470686166352562.5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-2470686166352562.5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-10294525693135.678</v>
      </c>
      <c r="L5400" s="444">
        <f t="shared" ca="1" si="189"/>
        <v>-2480980692045698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-2480980692045698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-10337419550190.408</v>
      </c>
      <c r="L5401" s="444">
        <f t="shared" ca="1" si="189"/>
        <v>-2491318111595888.5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-2491318111595888.5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-10380492131649.535</v>
      </c>
      <c r="L5402" s="444">
        <f t="shared" ca="1" si="189"/>
        <v>-2501698603727538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-2501698603727538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-10423744182198.074</v>
      </c>
      <c r="L5403" s="444">
        <f t="shared" ca="1" si="189"/>
        <v>-2512122347909736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-2512122347909736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-10467176449623.9</v>
      </c>
      <c r="L5404" s="444">
        <f t="shared" ca="1" si="189"/>
        <v>-2522589524359360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-2522589524359360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-10510789684830.666</v>
      </c>
      <c r="L5405" s="444">
        <f t="shared" ca="1" si="189"/>
        <v>-2533100314044190.5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-2533100314044190.5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-10554584641850.793</v>
      </c>
      <c r="L5406" s="444">
        <f t="shared" ca="1" si="189"/>
        <v>-2543654898686041.5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-2543654898686041.5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-10598562077858.506</v>
      </c>
      <c r="L5407" s="444">
        <f t="shared" ca="1" si="189"/>
        <v>-2554253460763900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-2554253460763900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-10642722753182.916</v>
      </c>
      <c r="L5408" s="444">
        <f t="shared" ca="1" si="189"/>
        <v>-2564896183517083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-2564896183517083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-10687067431321.18</v>
      </c>
      <c r="L5409" s="444">
        <f t="shared" ca="1" si="189"/>
        <v>-2575583250948404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-2575583250948404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-10731596878951.684</v>
      </c>
      <c r="L5410" s="444">
        <f t="shared" ca="1" si="189"/>
        <v>-2586314847827355.5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-2586314847827355.5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-10776311865947.314</v>
      </c>
      <c r="L5411" s="444">
        <f t="shared" ca="1" si="189"/>
        <v>-2597091159693303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-2597091159693303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-10821213165388.762</v>
      </c>
      <c r="L5412" s="444">
        <f t="shared" ca="1" si="189"/>
        <v>-2607912372858692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-2607912372858692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-10866301553577.883</v>
      </c>
      <c r="L5413" s="444">
        <f t="shared" ca="1" si="189"/>
        <v>-2618778674412270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-2618778674412270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-10911577810051.125</v>
      </c>
      <c r="L5414" s="444">
        <f t="shared" ca="1" si="189"/>
        <v>-2629690252222321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-2629690252222321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-10957042717593.004</v>
      </c>
      <c r="L5415" s="444">
        <f t="shared" ca="1" si="189"/>
        <v>-2640647294939914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-2640647294939914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-11002697062249.641</v>
      </c>
      <c r="L5416" s="444">
        <f t="shared" ca="1" si="189"/>
        <v>-2651649992002163.5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-2651649992002163.5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-11048541633342.348</v>
      </c>
      <c r="L5417" s="444">
        <f t="shared" ca="1" si="189"/>
        <v>-2662698533635506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-2662698533635506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-11094577223481.275</v>
      </c>
      <c r="L5418" s="444">
        <f t="shared" ca="1" si="189"/>
        <v>-2673793110858987.5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-2673793110858987.5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-11140804628579.115</v>
      </c>
      <c r="L5419" s="444">
        <f t="shared" ca="1" si="189"/>
        <v>-2684933915487566.5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-2684933915487566.5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-11187224647864.859</v>
      </c>
      <c r="L5420" s="444">
        <f t="shared" ca="1" si="189"/>
        <v>-2696121140135431.5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-2696121140135431.5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-11233838083897.631</v>
      </c>
      <c r="L5421" s="444">
        <f t="shared" ca="1" si="189"/>
        <v>-2707354978219329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-2707354978219329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-11280645742580.537</v>
      </c>
      <c r="L5422" s="444">
        <f t="shared" ca="1" si="189"/>
        <v>-2718635623961909.5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-2718635623961909.5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-11327648433174.623</v>
      </c>
      <c r="L5423" s="444">
        <f t="shared" ca="1" si="189"/>
        <v>-2729963272395084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-2729963272395084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-11374846968312.85</v>
      </c>
      <c r="L5424" s="444">
        <f t="shared" ca="1" si="189"/>
        <v>-2741338119363397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-2741338119363397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-11422242164014.154</v>
      </c>
      <c r="L5425" s="444">
        <f t="shared" ca="1" si="189"/>
        <v>-2752760361527411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-2752760361527411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-11469834839697.545</v>
      </c>
      <c r="L5426" s="444">
        <f t="shared" ca="1" si="189"/>
        <v>-2764230196367108.5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-2764230196367108.5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-11517625818196.285</v>
      </c>
      <c r="L5427" s="444">
        <f t="shared" ca="1" si="189"/>
        <v>-2775747822185305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-2775747822185305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-11565615925772.104</v>
      </c>
      <c r="L5428" s="444">
        <f t="shared" ca="1" si="189"/>
        <v>-2787313438111077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-2787313438111077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-11613805992129.488</v>
      </c>
      <c r="L5429" s="444">
        <f t="shared" ca="1" si="189"/>
        <v>-2798927244103206.5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-2798927244103206.5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-11662196850430.027</v>
      </c>
      <c r="L5430" s="444">
        <f t="shared" ca="1" si="189"/>
        <v>-2810589440953636.5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-2810589440953636.5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-11710789337306.818</v>
      </c>
      <c r="L5431" s="444">
        <f t="shared" ca="1" si="189"/>
        <v>-2822300230290943.5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-2822300230290943.5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-11759584292878.932</v>
      </c>
      <c r="L5432" s="444">
        <f t="shared" ca="1" si="189"/>
        <v>-2834059814583822.5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-2834059814583822.5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-11808582560765.928</v>
      </c>
      <c r="L5433" s="444">
        <f t="shared" ca="1" si="189"/>
        <v>-2845868397144588.5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-2845868397144588.5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-11857784988102.451</v>
      </c>
      <c r="L5434" s="444">
        <f t="shared" ca="1" si="189"/>
        <v>-2857726182132691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-2857726182132691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-11907192425552.879</v>
      </c>
      <c r="L5435" s="444">
        <f t="shared" ca="1" si="189"/>
        <v>-2869633374558244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-2869633374558244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-11956805727326.016</v>
      </c>
      <c r="L5436" s="444">
        <f t="shared" ca="1" si="189"/>
        <v>-2881590180285570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-2881590180285570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-12006625751189.875</v>
      </c>
      <c r="L5437" s="444">
        <f t="shared" ca="1" si="189"/>
        <v>-2893596806036760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-2893596806036760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-12056653358486.5</v>
      </c>
      <c r="L5438" s="444">
        <f t="shared" ca="1" si="189"/>
        <v>-2905653459395246.5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-2905653459395246.5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-12106889414146.859</v>
      </c>
      <c r="L5439" s="444">
        <f t="shared" ca="1" si="189"/>
        <v>-2917760348809393.5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-2917760348809393.5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-12157334786705.807</v>
      </c>
      <c r="L5440" s="444">
        <f t="shared" ca="1" si="189"/>
        <v>-2929917683596099.5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-2929917683596099.5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-12207990348317.082</v>
      </c>
      <c r="L5441" s="444">
        <f t="shared" ca="1" si="189"/>
        <v>-2942125673944416.5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-2942125673944416.5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-12258856974768.402</v>
      </c>
      <c r="L5442" s="444">
        <f t="shared" ca="1" si="189"/>
        <v>-2954384530919185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-2954384530919185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-12309935545496.604</v>
      </c>
      <c r="L5443" s="444">
        <f t="shared" ca="1" si="189"/>
        <v>-2966694466464681.5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-2966694466464681.5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-12361226943602.84</v>
      </c>
      <c r="L5444" s="444">
        <f t="shared" ca="1" si="189"/>
        <v>-2979055693408284.5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-2979055693408284.5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-12412732055867.852</v>
      </c>
      <c r="L5445" s="444">
        <f t="shared" ca="1" si="189"/>
        <v>-2991468425464152.5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-2991468425464152.5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-12464451772767.303</v>
      </c>
      <c r="L5446" s="444">
        <f t="shared" ca="1" si="189"/>
        <v>-3003932877236920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-3003932877236920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-12516386988487.166</v>
      </c>
      <c r="L5447" s="444">
        <f t="shared" ca="1" si="189"/>
        <v>-3016449264225407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-3016449264225407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-12568538600939.195</v>
      </c>
      <c r="L5448" s="444">
        <f t="shared" ca="1" si="189"/>
        <v>-3029017802826346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-3029017802826346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-12620907511776.441</v>
      </c>
      <c r="L5449" s="444">
        <f t="shared" ca="1" si="189"/>
        <v>-3041638710338122.5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-3041638710338122.5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-12673494626408.844</v>
      </c>
      <c r="L5450" s="444">
        <f t="shared" ca="1" si="189"/>
        <v>-3054312204964531.5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-3054312204964531.5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-12726300854018.881</v>
      </c>
      <c r="L5451" s="444">
        <f t="shared" ca="1" si="189"/>
        <v>-3067038505818550.5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-3067038505818550.5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-12779327107577.293</v>
      </c>
      <c r="L5452" s="444">
        <f t="shared" ca="1" si="189"/>
        <v>-3079817832926128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-3079817832926128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-12832574303858.867</v>
      </c>
      <c r="L5453" s="444">
        <f t="shared" ca="1" si="189"/>
        <v>-3092650407229987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-3092650407229987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-12886043363458.279</v>
      </c>
      <c r="L5454" s="444">
        <f t="shared" ca="1" si="189"/>
        <v>-3105536450593445.5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-3105536450593445.5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-12939735210806.023</v>
      </c>
      <c r="L5455" s="444">
        <f t="shared" ca="1" si="189"/>
        <v>-3118476185804251.5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-3118476185804251.5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-12993650774184.381</v>
      </c>
      <c r="L5456" s="444">
        <f t="shared" ca="1" si="189"/>
        <v>-3131469836578436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-3131469836578436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-13047790985743.482</v>
      </c>
      <c r="L5457" s="444">
        <f t="shared" ca="1" si="189"/>
        <v>-3144517627564179.5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-3144517627564179.5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-13102156781517.414</v>
      </c>
      <c r="L5458" s="444">
        <f t="shared" ca="1" si="189"/>
        <v>-3157619784345697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-3157619784345697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-13156749101440.404</v>
      </c>
      <c r="L5459" s="444">
        <f t="shared" ca="1" si="189"/>
        <v>-3170776533447137.5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-3170776533447137.5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-13211568889363.072</v>
      </c>
      <c r="L5460" s="444">
        <f t="shared" ca="1" si="189"/>
        <v>-3183988102336500.5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-3183988102336500.5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-13266617093068.752</v>
      </c>
      <c r="L5461" s="444">
        <f t="shared" ca="1" si="189"/>
        <v>-3197254719429569.5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-3197254719429569.5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-13321894664289.873</v>
      </c>
      <c r="L5462" s="444">
        <f t="shared" ca="1" si="189"/>
        <v>-3210576614093859.5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-3210576614093859.5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-13377402558724.414</v>
      </c>
      <c r="L5463" s="444">
        <f t="shared" ca="1" si="189"/>
        <v>-3223954016652584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-3223954016652584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-13433141736052.434</v>
      </c>
      <c r="L5464" s="444">
        <f t="shared" ca="1" si="189"/>
        <v>-3237387158388636.5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-3237387158388636.5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-13489113159952.652</v>
      </c>
      <c r="L5465" s="444">
        <f t="shared" ca="1" si="189"/>
        <v>-3250876271548589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-3250876271548589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-13545317798119.121</v>
      </c>
      <c r="L5466" s="444">
        <f t="shared" ca="1" si="189"/>
        <v>-3264421589346708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-3264421589346708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-13601756622277.949</v>
      </c>
      <c r="L5467" s="444">
        <f t="shared" ca="1" si="189"/>
        <v>-3278023345968986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-3278023345968986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-13658430608204.107</v>
      </c>
      <c r="L5468" s="444">
        <f t="shared" ca="1" si="189"/>
        <v>-3291681776577190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-3291681776577190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-13715340735738.291</v>
      </c>
      <c r="L5469" s="444">
        <f t="shared" ca="1" si="189"/>
        <v>-3305397117312928.5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-3305397117312928.5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-13772487988803.869</v>
      </c>
      <c r="L5470" s="444">
        <f t="shared" ca="1" si="189"/>
        <v>-3319169605301732.5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-3319169605301732.5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-13829873355423.885</v>
      </c>
      <c r="L5471" s="444">
        <f t="shared" ca="1" si="189"/>
        <v>-3332999478657156.5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-3332999478657156.5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-13887497827738.152</v>
      </c>
      <c r="L5472" s="444">
        <f t="shared" ca="1" si="189"/>
        <v>-3346886976484894.5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-3346886976484894.5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-13945362402020.395</v>
      </c>
      <c r="L5473" s="444">
        <f t="shared" ca="1" si="189"/>
        <v>-3360832338886915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-3360832338886915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-14003468078695.479</v>
      </c>
      <c r="L5474" s="444">
        <f t="shared" ca="1" si="189"/>
        <v>-3374835806965610.5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-3374835806965610.5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-14061815862356.711</v>
      </c>
      <c r="L5475" s="444">
        <f t="shared" ca="1" si="189"/>
        <v>-3388897622827967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-3388897622827967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-14120406761783.195</v>
      </c>
      <c r="L5476" s="444">
        <f t="shared" ca="1" si="189"/>
        <v>-3403018029589750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-3403018029589750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-14179241789957.291</v>
      </c>
      <c r="L5477" s="444">
        <f t="shared" ca="1" si="189"/>
        <v>-3417197271379707.5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-3417197271379707.5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-14238321964082.115</v>
      </c>
      <c r="L5478" s="444">
        <f t="shared" ca="1" si="189"/>
        <v>-3431435593343789.5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-3431435593343789.5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-14297648305599.123</v>
      </c>
      <c r="L5479" s="444">
        <f t="shared" ca="1" si="189"/>
        <v>-3445733241649388.5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-3445733241649388.5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-14357221840205.785</v>
      </c>
      <c r="L5480" s="444">
        <f t="shared" ca="1" si="189"/>
        <v>-3460090463489594.5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-3460090463489594.5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-14417043597873.311</v>
      </c>
      <c r="L5481" s="444">
        <f t="shared" ca="1" si="189"/>
        <v>-3474507507087468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-3474507507087468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-14477114612864.449</v>
      </c>
      <c r="L5482" s="444">
        <f t="shared" ca="1" si="189"/>
        <v>-3488984621700332.5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-3488984621700332.5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-14537435923751.385</v>
      </c>
      <c r="L5483" s="444">
        <f t="shared" ca="1" si="189"/>
        <v>-3503522057624084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-3503522057624084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-14598008573433.684</v>
      </c>
      <c r="L5484" s="444">
        <f t="shared" ca="1" si="189"/>
        <v>-3518120066197517.5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-3518120066197517.5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-14658833609156.322</v>
      </c>
      <c r="L5485" s="444">
        <f t="shared" ca="1" si="189"/>
        <v>-3532778899806674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-3532778899806674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-14719912082527.809</v>
      </c>
      <c r="L5486" s="444">
        <f t="shared" ca="1" si="189"/>
        <v>-3547498811889202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-3547498811889202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-14781245049538.344</v>
      </c>
      <c r="L5487" s="444">
        <f t="shared" ca="1" si="189"/>
        <v>-3562280056938740.5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-3562280056938740.5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-14842833570578.086</v>
      </c>
      <c r="L5488" s="444">
        <f t="shared" ca="1" si="189"/>
        <v>-3577122890509318.5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-3577122890509318.5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-14904678710455.494</v>
      </c>
      <c r="L5489" s="444">
        <f t="shared" ca="1" si="189"/>
        <v>-3592027569219774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-3592027569219774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-14966781538415.725</v>
      </c>
      <c r="L5490" s="444">
        <f t="shared" ca="1" si="189"/>
        <v>-3606994350758189.5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-3606994350758189.5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-15029143128159.123</v>
      </c>
      <c r="L5491" s="444">
        <f t="shared" ca="1" si="189"/>
        <v>-3622023493886348.5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-3622023493886348.5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-15091764557859.785</v>
      </c>
      <c r="L5492" s="444">
        <f t="shared" ca="1" si="189"/>
        <v>-3637115258444208.5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-3637115258444208.5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-15154646910184.199</v>
      </c>
      <c r="L5493" s="444">
        <f t="shared" ca="1" si="189"/>
        <v>-3652269905354392.5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-3652269905354392.5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-15217791272309.969</v>
      </c>
      <c r="L5494" s="444">
        <f t="shared" ca="1" si="189"/>
        <v>-3667487696626702.5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-3667487696626702.5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-15281198735944.592</v>
      </c>
      <c r="L5495" s="444">
        <f t="shared" ca="1" si="189"/>
        <v>-3682768895362647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-3682768895362647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-15344870397344.361</v>
      </c>
      <c r="L5496" s="444">
        <f t="shared" ca="1" si="189"/>
        <v>-3698113765759991.5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-3698113765759991.5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-15408807357333.297</v>
      </c>
      <c r="L5497" s="444">
        <f t="shared" ca="1" si="189"/>
        <v>-3713522573117325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-3713522573117325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-15473010721322.188</v>
      </c>
      <c r="L5498" s="444">
        <f t="shared" ca="1" si="189"/>
        <v>-3728995583838647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-3728995583838647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-15537481599327.695</v>
      </c>
      <c r="L5499" s="444">
        <f t="shared" ca="1" si="189"/>
        <v>-3744533065437974.5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-3744533065437974.5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-15602221105991.561</v>
      </c>
      <c r="L5500" s="444">
        <f t="shared" ca="1" si="189"/>
        <v>-3760135286543966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-3760135286543966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-15667230360599.857</v>
      </c>
      <c r="L5501" s="444">
        <f t="shared" ca="1" si="189"/>
        <v>-3775802516904566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-3775802516904566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-15732510487102.357</v>
      </c>
      <c r="L5502" s="444">
        <f t="shared" ca="1" si="189"/>
        <v>-3791535027391668.5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-3791535027391668.5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-15798062614131.951</v>
      </c>
      <c r="L5503" s="444">
        <f t="shared" ca="1" si="189"/>
        <v>-3807333090005800.5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-3807333090005800.5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-15863887875024.168</v>
      </c>
      <c r="L5504" s="444">
        <f t="shared" ca="1" si="189"/>
        <v>-3823196977880824.5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-3823196977880824.5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-15929987407836.768</v>
      </c>
      <c r="L5505" s="444">
        <f t="shared" ca="1" si="189"/>
        <v>-3839126965288661.5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-3839126965288661.5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-15996362355369.424</v>
      </c>
      <c r="L5506" s="444">
        <f t="shared" ca="1" si="189"/>
        <v>-3855123327644031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-3855123327644031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-16063013865183.463</v>
      </c>
      <c r="L5507" s="444">
        <f t="shared" ca="1" si="189"/>
        <v>-3871186341509214.5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-3871186341509214.5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-16129943089621.729</v>
      </c>
      <c r="L5508" s="444">
        <f t="shared" ca="1" si="189"/>
        <v>-3887316284598836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-3887316284598836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-16197151185828.48</v>
      </c>
      <c r="L5509" s="444">
        <f t="shared" ca="1" si="189"/>
        <v>-3903513435784664.5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-3903513435784664.5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-16264639315769.436</v>
      </c>
      <c r="L5510" s="444">
        <f t="shared" ca="1" si="189"/>
        <v>-3919778075100434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-3919778075100434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-16332408646251.809</v>
      </c>
      <c r="L5511" s="444">
        <f t="shared" ca="1" si="189"/>
        <v>-3936110483746686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-3936110483746686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-16400460348944.523</v>
      </c>
      <c r="L5512" s="444">
        <f t="shared" ca="1" si="189"/>
        <v>-3952510944095630.5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-3952510944095630.5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-16468795600398.463</v>
      </c>
      <c r="L5513" s="444">
        <f t="shared" ca="1" si="189"/>
        <v>-3968979739696029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-3968979739696029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-16537415582066.787</v>
      </c>
      <c r="L5514" s="444">
        <f t="shared" ca="1" si="189"/>
        <v>-3985517155278096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-3985517155278096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-16606321480325.4</v>
      </c>
      <c r="L5515" s="444">
        <f t="shared" ca="1" si="189"/>
        <v>-4002123476758421.5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-4002123476758421.5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-16675514486493.422</v>
      </c>
      <c r="L5516" s="444">
        <f t="shared" ca="1" si="189"/>
        <v>-4018798991244915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-4018798991244915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-16744995796853.813</v>
      </c>
      <c r="L5517" s="444">
        <f t="shared" ca="1" si="189"/>
        <v>-4035543987041769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-4035543987041769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-16814766612674.037</v>
      </c>
      <c r="L5518" s="444">
        <f t="shared" ca="1" si="189"/>
        <v>-4052358753654443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-4052358753654443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-16884828140226.846</v>
      </c>
      <c r="L5519" s="444">
        <f t="shared" ca="1" si="189"/>
        <v>-4069243581794670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-4069243581794670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-16955181590811.123</v>
      </c>
      <c r="L5520" s="444">
        <f t="shared" ca="1" si="189"/>
        <v>-4086198763385481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-4086198763385481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-17025828180772.838</v>
      </c>
      <c r="L5521" s="444">
        <f t="shared" ca="1" si="189"/>
        <v>-4103224591566254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-4103224591566254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-17096769131526.057</v>
      </c>
      <c r="L5522" s="444">
        <f t="shared" ca="1" si="189"/>
        <v>-4120321360697780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-4120321360697780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-17168005669574.086</v>
      </c>
      <c r="L5523" s="444">
        <f t="shared" ca="1" si="189"/>
        <v>-4137489366367354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-4137489366367354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-17239539026530.641</v>
      </c>
      <c r="L5524" s="444">
        <f t="shared" ca="1" si="189"/>
        <v>-4154728905393884.5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-4154728905393884.5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-17311370439141.186</v>
      </c>
      <c r="L5525" s="444">
        <f t="shared" ca="1" si="189"/>
        <v>-4172040275833025.5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-4172040275833025.5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-17383501149304.275</v>
      </c>
      <c r="L5526" s="444">
        <f t="shared" ca="1" si="189"/>
        <v>-4189423776982330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-4189423776982330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-17455932404093.041</v>
      </c>
      <c r="L5527" s="444">
        <f t="shared" ca="1" si="189"/>
        <v>-4206879709386423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-4206879709386423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-17528665455776.76</v>
      </c>
      <c r="L5528" s="444">
        <f t="shared" ca="1" si="189"/>
        <v>-4224408374842200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-4224408374842200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-17601701561842.5</v>
      </c>
      <c r="L5529" s="444">
        <f t="shared" ca="1" si="189"/>
        <v>-4242010076404042.5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-4242010076404042.5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-17675041985016.844</v>
      </c>
      <c r="L5530" s="444">
        <f t="shared" ca="1" si="189"/>
        <v>-4259685118389059.5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-4259685118389059.5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-17748687993287.746</v>
      </c>
      <c r="L5531" s="444">
        <f t="shared" ca="1" si="189"/>
        <v>-4277433806382347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-4277433806382347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-17822640859926.445</v>
      </c>
      <c r="L5532" s="444">
        <f t="shared" ca="1" si="189"/>
        <v>-4295256447242273.5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-4295256447242273.5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-17896901863509.473</v>
      </c>
      <c r="L5533" s="444">
        <f t="shared" ca="1" si="189"/>
        <v>-4313153349105783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-4313153349105783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-17971472287940.762</v>
      </c>
      <c r="L5534" s="444">
        <f t="shared" ca="1" si="189"/>
        <v>-4331124821393724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-4331124821393724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-18046353422473.852</v>
      </c>
      <c r="L5535" s="444">
        <f t="shared" ca="1" si="189"/>
        <v>-4349171174816198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-4349171174816198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-18121546561734.156</v>
      </c>
      <c r="L5536" s="444">
        <f t="shared" ca="1" si="189"/>
        <v>-4367292721377932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-4367292721377932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-18197053005741.383</v>
      </c>
      <c r="L5537" s="444">
        <f t="shared" ca="1" si="189"/>
        <v>-4385489774383673.5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-4385489774383673.5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-18272874059931.973</v>
      </c>
      <c r="L5538" s="444">
        <f t="shared" ca="1" si="189"/>
        <v>-4403762648443605.5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-4403762648443605.5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-18349011035181.688</v>
      </c>
      <c r="L5539" s="444">
        <f t="shared" ca="1" si="189"/>
        <v>-4422111659478787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-4422111659478787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-18425465247828.277</v>
      </c>
      <c r="L5540" s="444">
        <f t="shared" ca="1" si="189"/>
        <v>-4440537124726615.5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-4440537124726615.5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-18502238019694.23</v>
      </c>
      <c r="L5541" s="444">
        <f t="shared" ca="1" si="189"/>
        <v>-4459039362746309.5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-4459039362746309.5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-18579330678109.621</v>
      </c>
      <c r="L5542" s="444">
        <f t="shared" ca="1" si="189"/>
        <v>-4477618693424419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-4477618693424419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-18656744555935.078</v>
      </c>
      <c r="L5543" s="444">
        <f t="shared" ca="1" si="189"/>
        <v>-4496275437980354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-4496275437980354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-18734480991584.809</v>
      </c>
      <c r="L5544" s="444">
        <f t="shared" ca="1" si="189"/>
        <v>-4515009918971939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-4515009918971939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-18812541329049.746</v>
      </c>
      <c r="L5545" s="444">
        <f t="shared" ca="1" si="189"/>
        <v>-4533822460300989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-4533822460300989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-18890926917920.789</v>
      </c>
      <c r="L5546" s="444">
        <f t="shared" ca="1" si="189"/>
        <v>-4552713387218910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-4552713387218910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-18969639113412.125</v>
      </c>
      <c r="L5547" s="444">
        <f t="shared" ca="1" si="189"/>
        <v>-4571683026332322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-4571683026332322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-19048679276384.676</v>
      </c>
      <c r="L5548" s="444">
        <f t="shared" ca="1" si="189"/>
        <v>-4590731705608707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-4590731705608707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-19128048773369.613</v>
      </c>
      <c r="L5549" s="444">
        <f t="shared" ca="1" si="189"/>
        <v>-4609859754382077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-4609859754382077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-19207748976591.988</v>
      </c>
      <c r="L5550" s="444">
        <f t="shared" ca="1" si="189"/>
        <v>-4629067503358669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-4629067503358669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-19287781263994.453</v>
      </c>
      <c r="L5551" s="444">
        <f t="shared" ca="1" si="189"/>
        <v>-4648355284622663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-4648355284622663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-19368147019261.094</v>
      </c>
      <c r="L5552" s="444">
        <f t="shared" ca="1" si="189"/>
        <v>-4667723431641924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-4667723431641924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-19448847631841.352</v>
      </c>
      <c r="L5553" s="444">
        <f t="shared" ca="1" si="189"/>
        <v>-4687172279273765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-4687172279273765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-19529884496974.02</v>
      </c>
      <c r="L5554" s="444">
        <f t="shared" ca="1" si="189"/>
        <v>-4706702163770739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-4706702163770739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-19611259015711.414</v>
      </c>
      <c r="L5555" s="444">
        <f t="shared" ca="1" si="189"/>
        <v>-4726313422786450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-4726313422786450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-19692972594943.543</v>
      </c>
      <c r="L5556" s="444">
        <f t="shared" ca="1" si="189"/>
        <v>-4746006395381394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-4746006395381394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-19775026647422.477</v>
      </c>
      <c r="L5557" s="444">
        <f t="shared" ca="1" si="189"/>
        <v>-4765781422028816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-4765781422028816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-19857422591786.734</v>
      </c>
      <c r="L5558" s="444">
        <f t="shared" ca="1" si="189"/>
        <v>-4785638844620603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-4785638844620603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-19940161852585.844</v>
      </c>
      <c r="L5559" s="444">
        <f t="shared" ca="1" si="189"/>
        <v>-4805579006473189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-4805579006473189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-20023245860304.953</v>
      </c>
      <c r="L5560" s="444">
        <f t="shared" ca="1" si="189"/>
        <v>-4825602252333494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-4825602252333494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-20106676051389.559</v>
      </c>
      <c r="L5561" s="444">
        <f t="shared" ca="1" si="189"/>
        <v>-4845708928384884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-4845708928384884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-20190453868270.352</v>
      </c>
      <c r="L5562" s="444">
        <f t="shared" ca="1" si="189"/>
        <v>-4865899382253154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-4865899382253154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-20274580759388.141</v>
      </c>
      <c r="L5563" s="444">
        <f t="shared" ca="1" si="189"/>
        <v>-4886173963012542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-4886173963012542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-20359058179218.926</v>
      </c>
      <c r="L5564" s="444">
        <f t="shared" ca="1" si="189"/>
        <v>-4906533021191761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-4906533021191761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-20443887588299.004</v>
      </c>
      <c r="L5565" s="444">
        <f t="shared" ca="1" si="189"/>
        <v>-4926976908780060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-4926976908780060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-20529070453250.25</v>
      </c>
      <c r="L5566" s="444">
        <f t="shared" ca="1" si="189"/>
        <v>-4947505979233310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-4947505979233310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-20614608246805.457</v>
      </c>
      <c r="L5567" s="444">
        <f t="shared" ca="1" si="189"/>
        <v>-4968120587480115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-4968120587480115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-20700502447833.813</v>
      </c>
      <c r="L5568" s="444">
        <f t="shared" ca="1" si="189"/>
        <v>-4988821089927949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-4988821089927949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-20786754541366.453</v>
      </c>
      <c r="L5569" s="444">
        <f t="shared" ca="1" si="189"/>
        <v>-5009607844469315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-5009607844469315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-20873366018622.145</v>
      </c>
      <c r="L5570" s="444">
        <f t="shared" ca="1" si="189"/>
        <v>-5030481210487937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-5030481210487937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-20960338377033.07</v>
      </c>
      <c r="L5571" s="444">
        <f t="shared" ca="1" si="189"/>
        <v>-5051441548864970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-5051441548864970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-21047673120270.707</v>
      </c>
      <c r="L5572" s="444">
        <f t="shared" ca="1" si="189"/>
        <v>-5072489221985241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-5072489221985241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-21135371758271.836</v>
      </c>
      <c r="L5573" s="444">
        <f t="shared" ca="1" si="189"/>
        <v>-5093624593743513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-5093624593743513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-21223435807264.637</v>
      </c>
      <c r="L5574" s="444">
        <f t="shared" ca="1" si="189"/>
        <v>-5114848029550778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-5114848029550778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-21311866789794.906</v>
      </c>
      <c r="L5575" s="444">
        <f t="shared" ca="1" si="189"/>
        <v>-5136159896340573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-5136159896340573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-21400666234752.387</v>
      </c>
      <c r="L5576" s="444">
        <f t="shared" ca="1" si="189"/>
        <v>-5157560562575325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-5157560562575325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-21489835677397.188</v>
      </c>
      <c r="L5577" s="444">
        <f t="shared" ca="1" si="189"/>
        <v>-5179050398252722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-5179050398252722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-21579376659386.34</v>
      </c>
      <c r="L5578" s="444">
        <f t="shared" ca="1" si="189"/>
        <v>-5200629774912108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-5200629774912108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-21669290728800.449</v>
      </c>
      <c r="L5579" s="444">
        <f t="shared" ca="1" si="189"/>
        <v>-5222299065640908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-5222299065640908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-21759579440170.449</v>
      </c>
      <c r="L5580" s="444">
        <f t="shared" ca="1" si="189"/>
        <v>-5244058645081078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-5244058645081078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-21850244354504.492</v>
      </c>
      <c r="L5581" s="444">
        <f t="shared" ca="1" si="189"/>
        <v>-5265908889435582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-5265908889435582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-21941287039314.926</v>
      </c>
      <c r="L5582" s="444">
        <f t="shared" ca="1" si="189"/>
        <v>-5287850176474897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-5287850176474897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-22032709068645.402</v>
      </c>
      <c r="L5583" s="444">
        <f t="shared" ca="1" si="189"/>
        <v>-5309882885543542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-5309882885543542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-22124512023098.09</v>
      </c>
      <c r="L5584" s="444">
        <f t="shared" ca="1" si="189"/>
        <v>-5332007397566640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-5332007397566640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-22216697489861</v>
      </c>
      <c r="L5585" s="444">
        <f t="shared" ca="1" si="189"/>
        <v>-5354224095056501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-5354224095056501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-22309267062735.422</v>
      </c>
      <c r="L5586" s="444">
        <f t="shared" ca="1" si="189"/>
        <v>-5376533362119236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-5376533362119236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-22402222342163.484</v>
      </c>
      <c r="L5587" s="444">
        <f t="shared" ca="1" si="189"/>
        <v>-5398935584461399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-5398935584461399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-22495564935255.828</v>
      </c>
      <c r="L5588" s="444">
        <f t="shared" ca="1" si="189"/>
        <v>-5421431149396655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-5421431149396655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-22589296455819.395</v>
      </c>
      <c r="L5589" s="444">
        <f t="shared" ca="1" si="189"/>
        <v>-5444020445852474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-5444020445852474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-22683418524385.309</v>
      </c>
      <c r="L5590" s="444">
        <f t="shared" ca="1" si="189"/>
        <v>-5466703864376859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-5466703864376859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-22777932768236.914</v>
      </c>
      <c r="L5591" s="444">
        <f t="shared" ca="1" si="189"/>
        <v>-5489481797145096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-5489481797145096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-22872840821437.898</v>
      </c>
      <c r="L5592" s="444">
        <f t="shared" ca="1" si="189"/>
        <v>-5512354637966534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-5512354637966534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-22968144324860.559</v>
      </c>
      <c r="L5593" s="444">
        <f t="shared" ca="1" si="189"/>
        <v>-5535322782291395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-5535322782291395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-23063844926214.145</v>
      </c>
      <c r="L5594" s="444">
        <f t="shared" ca="1" si="189"/>
        <v>-5558386627217609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-5558386627217609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-23159944280073.371</v>
      </c>
      <c r="L5595" s="444">
        <f t="shared" ca="1" si="189"/>
        <v>-5581546571497682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-5581546571497682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-23256444047907.008</v>
      </c>
      <c r="L5596" s="444">
        <f t="shared" ca="1" si="189"/>
        <v>-5604803015545589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-5604803015545589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-23353345898106.621</v>
      </c>
      <c r="L5597" s="444">
        <f t="shared" ca="1" si="189"/>
        <v>-5628156361443696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-5628156361443696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-23450651506015.398</v>
      </c>
      <c r="L5598" s="444">
        <f t="shared" ca="1" si="189"/>
        <v>-5651607012949711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-5651607012949711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-23548362553957.129</v>
      </c>
      <c r="L5599" s="444">
        <f t="shared" ca="1" si="189"/>
        <v>-5675155375503668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-5675155375503668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-23646480731265.281</v>
      </c>
      <c r="L5600" s="444">
        <f t="shared" ca="1" si="189"/>
        <v>-5698801856234933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-5698801856234933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-23745007734312.219</v>
      </c>
      <c r="L5601" s="444">
        <f t="shared" ca="1" si="189"/>
        <v>-5722546863969245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-5722546863969245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-23843945266538.52</v>
      </c>
      <c r="L5602" s="444">
        <f t="shared" ca="1" si="189"/>
        <v>-5746390809235784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-5746390809235784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-23943295038482.434</v>
      </c>
      <c r="L5603" s="444">
        <f t="shared" ca="1" si="189"/>
        <v>-5770334104274266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-5770334104274266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-24043058767809.441</v>
      </c>
      <c r="L5604" s="444">
        <f t="shared" ca="1" si="189"/>
        <v>-5794377163042075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-5794377163042075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-24143238179341.98</v>
      </c>
      <c r="L5605" s="444">
        <f t="shared" ca="1" si="189"/>
        <v>-5818520401221417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-5818520401221417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-24243835005089.238</v>
      </c>
      <c r="L5606" s="444">
        <f t="shared" ca="1" si="189"/>
        <v>-5842764236226506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-5842764236226506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-24344850984277.109</v>
      </c>
      <c r="L5607" s="444">
        <f t="shared" ca="1" si="189"/>
        <v>-5867109087210783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-5867109087210783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-24446287863378.262</v>
      </c>
      <c r="L5608" s="444">
        <f t="shared" ca="1" si="189"/>
        <v>-5891555375074161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-5891555375074161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-24548147396142.336</v>
      </c>
      <c r="L5609" s="444">
        <f t="shared" ca="1" si="189"/>
        <v>-5916103522470303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-5916103522470303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-24650431343626.262</v>
      </c>
      <c r="L5610" s="444">
        <f t="shared" ca="1" si="189"/>
        <v>-5940753953813929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-5940753953813929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-24753141474224.703</v>
      </c>
      <c r="L5611" s="444">
        <f t="shared" ca="1" si="189"/>
        <v>-5965507095288154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-5965507095288154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-24856279563700.641</v>
      </c>
      <c r="L5612" s="444">
        <f t="shared" ca="1" si="189"/>
        <v>-5990363374851855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-5990363374851855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-24959847395216.063</v>
      </c>
      <c r="L5613" s="444">
        <f t="shared" ca="1" si="189"/>
        <v>-6015323222247071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-6015323222247071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-25063846759362.797</v>
      </c>
      <c r="L5614" s="444">
        <f t="shared" ca="1" si="189"/>
        <v>-6040387069006434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-6040387069006434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-25168279454193.477</v>
      </c>
      <c r="L5615" s="444">
        <f t="shared" ca="1" si="189"/>
        <v>-6065555348460627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-6065555348460627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-25273147285252.613</v>
      </c>
      <c r="L5616" s="444">
        <f t="shared" ca="1" si="189"/>
        <v>-6090828495745880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-6090828495745880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-25378452065607.832</v>
      </c>
      <c r="L5617" s="444">
        <f t="shared" ca="1" si="189"/>
        <v>-6116206947811488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-6116206947811488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-25484195615881.199</v>
      </c>
      <c r="L5618" s="444">
        <f t="shared" ref="L5618:L5872" ca="1" si="194">I5618-J5618+K5618</f>
        <v>-6141691143427369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-6141691143427369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-25590379764280.703</v>
      </c>
      <c r="L5619" s="444">
        <f t="shared" ca="1" si="194"/>
        <v>-6167281523191650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-6167281523191650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-25697006346631.875</v>
      </c>
      <c r="L5620" s="444">
        <f t="shared" ca="1" si="194"/>
        <v>-6192978529538282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-6192978529538282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-25804077206409.508</v>
      </c>
      <c r="L5621" s="444">
        <f t="shared" ca="1" si="194"/>
        <v>-6218782606744692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-6218782606744692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-25911594194769.551</v>
      </c>
      <c r="L5622" s="444">
        <f t="shared" ca="1" si="194"/>
        <v>-6244694200939462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-6244694200939462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-26019559170581.09</v>
      </c>
      <c r="L5623" s="444">
        <f t="shared" ca="1" si="194"/>
        <v>-6270713760110043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-6270713760110043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-26127974000458.512</v>
      </c>
      <c r="L5624" s="444">
        <f t="shared" ca="1" si="194"/>
        <v>-6296841734110502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-6296841734110502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-26236840558793.758</v>
      </c>
      <c r="L5625" s="444">
        <f t="shared" ca="1" si="194"/>
        <v>-6323078574669296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-6323078574669296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-26346160727788.734</v>
      </c>
      <c r="L5626" s="444">
        <f t="shared" ca="1" si="194"/>
        <v>-6349424735397085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-6349424735397085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-26455936397487.855</v>
      </c>
      <c r="L5627" s="444">
        <f t="shared" ca="1" si="194"/>
        <v>-6375880671794573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-6375880671794573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-26566169465810.719</v>
      </c>
      <c r="L5628" s="444">
        <f t="shared" ca="1" si="194"/>
        <v>-6402446841260384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-6402446841260384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-26676861838584.934</v>
      </c>
      <c r="L5629" s="444">
        <f t="shared" ca="1" si="194"/>
        <v>-6429123703098969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-6429123703098969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-26788015429579.039</v>
      </c>
      <c r="L5630" s="444">
        <f t="shared" ca="1" si="194"/>
        <v>-6455911718528548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-6455911718528548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-26899632160535.617</v>
      </c>
      <c r="L5631" s="444">
        <f t="shared" ca="1" si="194"/>
        <v>-6482811350689084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-6482811350689084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-27011713961204.516</v>
      </c>
      <c r="L5632" s="444">
        <f t="shared" ca="1" si="194"/>
        <v>-6509823064650289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-6509823064650289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-27124262769376.203</v>
      </c>
      <c r="L5633" s="444">
        <f t="shared" ca="1" si="194"/>
        <v>-6536947327419665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-6536947327419665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-27237280530915.27</v>
      </c>
      <c r="L5634" s="444">
        <f t="shared" ca="1" si="194"/>
        <v>-6564184607950580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-6564184607950580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-27350769199794.082</v>
      </c>
      <c r="L5635" s="444">
        <f t="shared" ca="1" si="194"/>
        <v>-6591535377150374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-6591535377150374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-27464730738126.559</v>
      </c>
      <c r="L5636" s="444">
        <f t="shared" ca="1" si="194"/>
        <v>-6619000107888501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-6619000107888501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-27579167116202.086</v>
      </c>
      <c r="L5637" s="444">
        <f t="shared" ca="1" si="194"/>
        <v>-6646579275004703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-6646579275004703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-27694080312519.594</v>
      </c>
      <c r="L5638" s="444">
        <f t="shared" ca="1" si="194"/>
        <v>-6674273355317223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-6674273355317223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-27809472313821.762</v>
      </c>
      <c r="L5639" s="444">
        <f t="shared" ca="1" si="194"/>
        <v>-6702082827631045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-6702082827631045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-27925345115129.355</v>
      </c>
      <c r="L5640" s="444">
        <f t="shared" ca="1" si="194"/>
        <v>-6730008172746174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-6730008172746174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-28041700719775.727</v>
      </c>
      <c r="L5641" s="444">
        <f t="shared" ca="1" si="194"/>
        <v>-6758049873465950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-6758049873465950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-28158541139441.457</v>
      </c>
      <c r="L5642" s="444">
        <f t="shared" ca="1" si="194"/>
        <v>-6786208414605391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-6786208414605391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-28275868394189.129</v>
      </c>
      <c r="L5643" s="444">
        <f t="shared" ca="1" si="194"/>
        <v>-6814484282999580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-6814484282999580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-28393684512498.25</v>
      </c>
      <c r="L5644" s="444">
        <f t="shared" ca="1" si="194"/>
        <v>-6842877967512078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-6842877967512078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-28511991531300.324</v>
      </c>
      <c r="L5645" s="444">
        <f t="shared" ca="1" si="194"/>
        <v>-6871389959043378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-6871389959043378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-28630791496014.074</v>
      </c>
      <c r="L5646" s="444">
        <f t="shared" ca="1" si="194"/>
        <v>-6900020750539392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-6900020750539392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-28750086460580.801</v>
      </c>
      <c r="L5647" s="444">
        <f t="shared" ca="1" si="194"/>
        <v>-6928770836999973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-6928770836999973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-28869878487499.887</v>
      </c>
      <c r="L5648" s="444">
        <f t="shared" ca="1" si="194"/>
        <v>-6957640715487473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-6957640715487473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-28990169647864.469</v>
      </c>
      <c r="L5649" s="444">
        <f t="shared" ca="1" si="194"/>
        <v>-6986630885135337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-6986630885135337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-29110962021397.238</v>
      </c>
      <c r="L5650" s="444">
        <f t="shared" ca="1" si="194"/>
        <v>-7015741847156734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-7015741847156734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-29232257696486.387</v>
      </c>
      <c r="L5651" s="444">
        <f t="shared" ca="1" si="194"/>
        <v>-7044974104853220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-7044974104853220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-29354058770221.75</v>
      </c>
      <c r="L5652" s="444">
        <f t="shared" ca="1" si="194"/>
        <v>-7074328163623442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-7074328163623442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-29476367348431.004</v>
      </c>
      <c r="L5653" s="444">
        <f t="shared" ca="1" si="194"/>
        <v>-7103804530971873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-7103804530971873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-29599185545716.137</v>
      </c>
      <c r="L5654" s="444">
        <f t="shared" ca="1" si="194"/>
        <v>-7133403716517589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-7133403716517589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-29722515485489.953</v>
      </c>
      <c r="L5655" s="444">
        <f t="shared" ca="1" si="194"/>
        <v>-7163126232003079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-7163126232003079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-29846359300012.832</v>
      </c>
      <c r="L5656" s="444">
        <f t="shared" ca="1" si="194"/>
        <v>-7192972591303092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-7192972591303092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-29970719130429.551</v>
      </c>
      <c r="L5657" s="444">
        <f t="shared" ca="1" si="194"/>
        <v>-7222943310433522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-7222943310433522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-30095597126806.344</v>
      </c>
      <c r="L5658" s="444">
        <f t="shared" ca="1" si="194"/>
        <v>-7253038907560328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-7253038907560328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-30220995448168.031</v>
      </c>
      <c r="L5659" s="444">
        <f t="shared" ca="1" si="194"/>
        <v>-7283259903008496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-7283259903008496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-30346916262535.398</v>
      </c>
      <c r="L5660" s="444">
        <f t="shared" ca="1" si="194"/>
        <v>-7313606819271031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-7313606819271031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-30473361746962.625</v>
      </c>
      <c r="L5661" s="444">
        <f t="shared" ca="1" si="194"/>
        <v>-7344080181017994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-7344080181017994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-30600334087574.973</v>
      </c>
      <c r="L5662" s="444">
        <f t="shared" ca="1" si="194"/>
        <v>-7374680515105569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-7374680515105569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-30727835479606.531</v>
      </c>
      <c r="L5663" s="444">
        <f t="shared" ca="1" si="194"/>
        <v>-7405408350585176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-7405408350585176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-30855868127438.23</v>
      </c>
      <c r="L5664" s="444">
        <f t="shared" ca="1" si="194"/>
        <v>-7436264218712614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-7436264218712614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-30984434244635.891</v>
      </c>
      <c r="L5665" s="444">
        <f t="shared" ca="1" si="194"/>
        <v>-7467248652957250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-7467248652957250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-31113536053988.543</v>
      </c>
      <c r="L5666" s="444">
        <f t="shared" ca="1" si="194"/>
        <v>-7498362189011239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-7498362189011239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-31243175787546.828</v>
      </c>
      <c r="L5667" s="444">
        <f t="shared" ca="1" si="194"/>
        <v>-7529605364798786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-7529605364798786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-31373355686661.613</v>
      </c>
      <c r="L5668" s="444">
        <f t="shared" ca="1" si="194"/>
        <v>-7560978720485448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-7560978720485448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-31504078002022.699</v>
      </c>
      <c r="L5669" s="444">
        <f t="shared" ca="1" si="194"/>
        <v>-7592482798487471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-7592482798487471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-31635344993697.797</v>
      </c>
      <c r="L5670" s="444">
        <f t="shared" ca="1" si="194"/>
        <v>-7624118143481169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-7624118143481169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-31767158931171.535</v>
      </c>
      <c r="L5671" s="444">
        <f t="shared" ca="1" si="194"/>
        <v>-7655885302412341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-7655885302412341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-31899522093384.75</v>
      </c>
      <c r="L5672" s="444">
        <f t="shared" ca="1" si="194"/>
        <v>-7687784824505726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-7687784824505726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-32032436768773.859</v>
      </c>
      <c r="L5673" s="444">
        <f t="shared" ca="1" si="194"/>
        <v>-7719817261274500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-7719817261274500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-32165905255310.418</v>
      </c>
      <c r="L5674" s="444">
        <f t="shared" ca="1" si="194"/>
        <v>-7751983166529810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-7751983166529810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-32299929860540.871</v>
      </c>
      <c r="L5675" s="444">
        <f t="shared" ca="1" si="194"/>
        <v>-7784283096390351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-7784283096390351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-32434512901626.461</v>
      </c>
      <c r="L5676" s="444">
        <f t="shared" ca="1" si="194"/>
        <v>-7816717609291977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-7816717609291977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-32569656705383.238</v>
      </c>
      <c r="L5677" s="444">
        <f t="shared" ca="1" si="194"/>
        <v>-7849287265997360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-7849287265997360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-32705363608322.336</v>
      </c>
      <c r="L5678" s="444">
        <f t="shared" ca="1" si="194"/>
        <v>-7881992629605682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-7881992629605682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-32841635956690.34</v>
      </c>
      <c r="L5679" s="444">
        <f t="shared" ca="1" si="194"/>
        <v>-7914834265562372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-7914834265562372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-32978476106509.883</v>
      </c>
      <c r="L5680" s="444">
        <f t="shared" ca="1" si="194"/>
        <v>-7947812741668882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-7947812741668882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-33115886423620.344</v>
      </c>
      <c r="L5681" s="444">
        <f t="shared" ca="1" si="194"/>
        <v>-7980928628092502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-7980928628092502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-33253869283718.758</v>
      </c>
      <c r="L5682" s="444">
        <f t="shared" ca="1" si="194"/>
        <v>-8014182497376221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-8014182497376221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-33392427072400.918</v>
      </c>
      <c r="L5683" s="444">
        <f t="shared" ca="1" si="194"/>
        <v>-8047574924448622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-8047574924448622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-33531562185202.59</v>
      </c>
      <c r="L5684" s="444">
        <f t="shared" ca="1" si="194"/>
        <v>-8081106486633825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-8081106486633825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-33671277027640.938</v>
      </c>
      <c r="L5685" s="444">
        <f t="shared" ca="1" si="194"/>
        <v>-8114777763661466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-8114777763661466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-33811574015256.109</v>
      </c>
      <c r="L5686" s="444">
        <f t="shared" ca="1" si="194"/>
        <v>-8148589337676722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-8148589337676722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-33952455573653.012</v>
      </c>
      <c r="L5687" s="444">
        <f t="shared" ca="1" si="194"/>
        <v>-8182541793250375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-8182541793250375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-34093924138543.23</v>
      </c>
      <c r="L5688" s="444">
        <f t="shared" ca="1" si="194"/>
        <v>-8216635717388918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-8216635717388918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-34235982155787.16</v>
      </c>
      <c r="L5689" s="444">
        <f t="shared" ca="1" si="194"/>
        <v>-8250871699544705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-8250871699544705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-34378632081436.27</v>
      </c>
      <c r="L5690" s="444">
        <f t="shared" ca="1" si="194"/>
        <v>-8285250331626141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-8285250331626141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-34521876381775.586</v>
      </c>
      <c r="L5691" s="444">
        <f t="shared" ca="1" si="194"/>
        <v>-8319772208007917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-8319772208007917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-34665717533366.316</v>
      </c>
      <c r="L5692" s="444">
        <f t="shared" ca="1" si="194"/>
        <v>-8354437925541283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-8354437925541283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-34810158023088.684</v>
      </c>
      <c r="L5693" s="444">
        <f t="shared" ca="1" si="194"/>
        <v>-8389248083564372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-8389248083564372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-34955200348184.883</v>
      </c>
      <c r="L5694" s="444">
        <f t="shared" ca="1" si="194"/>
        <v>-8424203283912557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-8424203283912557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-35100847016302.32</v>
      </c>
      <c r="L5695" s="444">
        <f t="shared" ca="1" si="194"/>
        <v>-8459304130928859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-8459304130928859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-35247100545536.914</v>
      </c>
      <c r="L5696" s="444">
        <f t="shared" ca="1" si="194"/>
        <v>-8494551231474396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-8494551231474396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-35393963464476.648</v>
      </c>
      <c r="L5697" s="444">
        <f t="shared" ca="1" si="194"/>
        <v>-8529945194938873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-8529945194938873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-35541438312245.305</v>
      </c>
      <c r="L5698" s="444">
        <f t="shared" ca="1" si="194"/>
        <v>-8565486633251118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-8565486633251118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-35689527638546.328</v>
      </c>
      <c r="L5699" s="444">
        <f t="shared" ca="1" si="194"/>
        <v>-8601176160889664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-8601176160889664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-35838234003706.93</v>
      </c>
      <c r="L5700" s="444">
        <f t="shared" ca="1" si="194"/>
        <v>-8637014394893371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-8637014394893371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-35987559978722.375</v>
      </c>
      <c r="L5701" s="444">
        <f t="shared" ca="1" si="194"/>
        <v>-8673001954872093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-8673001954872093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-36137508145300.391</v>
      </c>
      <c r="L5702" s="444">
        <f t="shared" ca="1" si="194"/>
        <v>-8709139463017393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-8709139463017393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-36288081095905.805</v>
      </c>
      <c r="L5703" s="444">
        <f t="shared" ca="1" si="194"/>
        <v>-8745427544113299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-8745427544113299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-36439281433805.406</v>
      </c>
      <c r="L5704" s="444">
        <f t="shared" ca="1" si="194"/>
        <v>-8781866825547104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-8781866825547104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-36591111773112.93</v>
      </c>
      <c r="L5705" s="444">
        <f t="shared" ca="1" si="194"/>
        <v>-8818457937320217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-8818457937320217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-36743574738834.234</v>
      </c>
      <c r="L5706" s="444">
        <f t="shared" ca="1" si="194"/>
        <v>-8855201512059051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-8855201512059051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-36896672966912.711</v>
      </c>
      <c r="L5707" s="444">
        <f t="shared" ca="1" si="194"/>
        <v>-8892098185025964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-8892098185025964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-37050409104274.852</v>
      </c>
      <c r="L5708" s="444">
        <f t="shared" ca="1" si="194"/>
        <v>-8929148594130239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-8929148594130239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-37204785808875.992</v>
      </c>
      <c r="L5709" s="444">
        <f t="shared" ca="1" si="194"/>
        <v>-8966353379939115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-8966353379939115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-37359805749746.313</v>
      </c>
      <c r="L5710" s="444">
        <f t="shared" ca="1" si="194"/>
        <v>-9003713185688861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-9003713185688861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-37515471607036.922</v>
      </c>
      <c r="L5711" s="444">
        <f t="shared" ca="1" si="194"/>
        <v>-9041228657295898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-9041228657295898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-37671786072066.242</v>
      </c>
      <c r="L5712" s="444">
        <f t="shared" ca="1" si="194"/>
        <v>-9078900443367964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-9078900443367964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-37828751847366.516</v>
      </c>
      <c r="L5713" s="444">
        <f t="shared" ca="1" si="194"/>
        <v>-9116729195215330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-9116729195215330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-37986371646730.539</v>
      </c>
      <c r="L5714" s="444">
        <f t="shared" ca="1" si="194"/>
        <v>-9154715566862060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-9154715566862060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-38144648195258.586</v>
      </c>
      <c r="L5715" s="444">
        <f t="shared" ca="1" si="194"/>
        <v>-9192860215057318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-9192860215057318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-38303584229405.492</v>
      </c>
      <c r="L5716" s="444">
        <f t="shared" ca="1" si="194"/>
        <v>-9231163799286724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-9231163799286724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-38463182497028.016</v>
      </c>
      <c r="L5717" s="444">
        <f t="shared" ca="1" si="194"/>
        <v>-9269626981783752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-9269626981783752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-38623445757432.297</v>
      </c>
      <c r="L5718" s="444">
        <f t="shared" ca="1" si="194"/>
        <v>-9308250427541184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-9308250427541184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-38784376781421.602</v>
      </c>
      <c r="L5719" s="444">
        <f t="shared" ca="1" si="194"/>
        <v>-9347034804322606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-9347034804322606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-38945978351344.188</v>
      </c>
      <c r="L5720" s="444">
        <f t="shared" ca="1" si="194"/>
        <v>-9385980782673950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-9385980782673950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-39108253261141.461</v>
      </c>
      <c r="L5721" s="444">
        <f t="shared" ca="1" si="194"/>
        <v>-9425089035935092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-9425089035935092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-39271204316396.219</v>
      </c>
      <c r="L5722" s="444">
        <f t="shared" ca="1" si="194"/>
        <v>-9464360240251488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-9464360240251488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-39434834334381.203</v>
      </c>
      <c r="L5723" s="444">
        <f t="shared" ca="1" si="194"/>
        <v>-9503795074585870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-9503795074585870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-39599146144107.789</v>
      </c>
      <c r="L5724" s="444">
        <f t="shared" ca="1" si="194"/>
        <v>-9543394220729978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-9543394220729978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-39764142586374.906</v>
      </c>
      <c r="L5725" s="444">
        <f t="shared" ca="1" si="194"/>
        <v>-9583158363316352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-9583158363316352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-39929826513818.133</v>
      </c>
      <c r="L5726" s="444">
        <f t="shared" ca="1" si="194"/>
        <v>-9623088189830170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-9623088189830170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-40096200790959.039</v>
      </c>
      <c r="L5727" s="444">
        <f t="shared" ca="1" si="194"/>
        <v>-9663184390621130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-9663184390621130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-40263268294254.711</v>
      </c>
      <c r="L5728" s="444">
        <f t="shared" ca="1" si="194"/>
        <v>-9703447658915384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-9703447658915384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-40431031912147.43</v>
      </c>
      <c r="L5729" s="444">
        <f t="shared" ca="1" si="194"/>
        <v>-9743878690827532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-9743878690827532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-40599494545114.719</v>
      </c>
      <c r="L5730" s="444">
        <f t="shared" ca="1" si="194"/>
        <v>-9784478185372646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-9784478185372646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-40768659105719.359</v>
      </c>
      <c r="L5731" s="444">
        <f t="shared" ca="1" si="194"/>
        <v>-9825246844478366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-9825246844478366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-40938528518659.859</v>
      </c>
      <c r="L5732" s="444">
        <f t="shared" ca="1" si="194"/>
        <v>-9866185372997026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-9866185372997026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-41109105720820.938</v>
      </c>
      <c r="L5733" s="444">
        <f t="shared" ca="1" si="194"/>
        <v>-9907294478717846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-9907294478717846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-41280393661324.359</v>
      </c>
      <c r="L5734" s="444">
        <f t="shared" ca="1" si="194"/>
        <v>-9948574872379170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-9948574872379170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-41452395301579.875</v>
      </c>
      <c r="L5735" s="444">
        <f t="shared" ca="1" si="194"/>
        <v>-9990027267680750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-9990027267680750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-41625113615336.461</v>
      </c>
      <c r="L5736" s="444">
        <f t="shared" ca="1" si="194"/>
        <v>-1.0031652381296086E+16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-1.0031652381296086E+16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-41798551588733.688</v>
      </c>
      <c r="L5737" s="444">
        <f t="shared" ca="1" si="194"/>
        <v>-1.007345093288482E+16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-1.007345093288482E+16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-41972712220353.414</v>
      </c>
      <c r="L5738" s="444">
        <f t="shared" ca="1" si="194"/>
        <v>-1.0115423645105174E+16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-1.0115423645105174E+16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-42147598521271.555</v>
      </c>
      <c r="L5739" s="444">
        <f t="shared" ca="1" si="194"/>
        <v>-1.0157571243626446E+16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-1.0157571243626446E+16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-42323213515110.188</v>
      </c>
      <c r="L5740" s="444">
        <f t="shared" ca="1" si="194"/>
        <v>-1.0199894457141556E+16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-1.0199894457141556E+16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-42499560238089.813</v>
      </c>
      <c r="L5741" s="444">
        <f t="shared" ca="1" si="194"/>
        <v>-1.0242394017379646E+16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-1.0242394017379646E+16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-42676641739081.859</v>
      </c>
      <c r="L5742" s="444">
        <f t="shared" ca="1" si="194"/>
        <v>-1.0285070659118728E+16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-1.0285070659118728E+16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-42854461079661.367</v>
      </c>
      <c r="L5743" s="444">
        <f t="shared" ca="1" si="194"/>
        <v>-1.032792512019839E+16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-1.032792512019839E+16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-43033021334159.961</v>
      </c>
      <c r="L5744" s="444">
        <f t="shared" ca="1" si="194"/>
        <v>-1.037095814153255E+16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-1.037095814153255E+16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-43212325589718.961</v>
      </c>
      <c r="L5745" s="444">
        <f t="shared" ca="1" si="194"/>
        <v>-1.0414170467122268E+16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-1.0414170467122268E+16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-43392376946342.781</v>
      </c>
      <c r="L5746" s="444">
        <f t="shared" ca="1" si="194"/>
        <v>-1.045756284406861E+16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-1.045756284406861E+16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-43573178516952.539</v>
      </c>
      <c r="L5747" s="444">
        <f t="shared" ca="1" si="194"/>
        <v>-1.0501136022585562E+16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-1.0501136022585562E+16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-43754733427439.844</v>
      </c>
      <c r="L5748" s="444">
        <f t="shared" ca="1" si="194"/>
        <v>-1.0544890756013002E+16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-1.0544890756013002E+16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-43937044816720.844</v>
      </c>
      <c r="L5749" s="444">
        <f t="shared" ca="1" si="194"/>
        <v>-1.0588827800829722E+16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-1.0588827800829722E+16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-44120115836790.508</v>
      </c>
      <c r="L5750" s="444">
        <f t="shared" ca="1" si="194"/>
        <v>-1.0632947916666512E+16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-1.0632947916666512E+16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-44303949652777.133</v>
      </c>
      <c r="L5751" s="444">
        <f t="shared" ca="1" si="194"/>
        <v>-1.067725186631929E+16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-1.067725186631929E+16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-44488549442997.039</v>
      </c>
      <c r="L5752" s="444">
        <f t="shared" ca="1" si="194"/>
        <v>-1.0721740415762288E+16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-1.0721740415762288E+16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-44673918399009.531</v>
      </c>
      <c r="L5753" s="444">
        <f t="shared" ca="1" si="194"/>
        <v>-1.0766414334161298E+16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-1.0766414334161298E+16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-44860059725672.078</v>
      </c>
      <c r="L5754" s="444">
        <f t="shared" ca="1" si="194"/>
        <v>-1.081127439388697E+16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-1.081127439388697E+16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-45046976641195.711</v>
      </c>
      <c r="L5755" s="444">
        <f t="shared" ca="1" si="194"/>
        <v>-1.0856321370528166E+16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-1.0856321370528166E+16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-45234672377200.688</v>
      </c>
      <c r="L5756" s="444">
        <f t="shared" ca="1" si="194"/>
        <v>-1.0901556042905366E+16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-1.0901556042905366E+16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-45423150178772.359</v>
      </c>
      <c r="L5757" s="444">
        <f t="shared" ca="1" si="194"/>
        <v>-1.0946979193084138E+16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-1.0946979193084138E+16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-45612413304517.242</v>
      </c>
      <c r="L5758" s="444">
        <f t="shared" ca="1" si="194"/>
        <v>-1.0992591606388656E+16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-1.0992591606388656E+16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-45802465026619.398</v>
      </c>
      <c r="L5759" s="444">
        <f t="shared" ca="1" si="194"/>
        <v>-1.1038394071415276E+16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-1.1038394071415276E+16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-45993308630896.984</v>
      </c>
      <c r="L5760" s="444">
        <f t="shared" ca="1" si="194"/>
        <v>-1.1084387380046172E+16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-1.1084387380046172E+16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-46184947416859.047</v>
      </c>
      <c r="L5761" s="444">
        <f t="shared" ca="1" si="194"/>
        <v>-1.1130572327463032E+16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-1.1130572327463032E+16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-46377384697762.633</v>
      </c>
      <c r="L5762" s="444">
        <f t="shared" ca="1" si="194"/>
        <v>-1.1176949712160794E+16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-1.1176949712160794E+16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-46570623800669.977</v>
      </c>
      <c r="L5763" s="444">
        <f t="shared" ca="1" si="194"/>
        <v>-1.1223520335961464E+16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-1.1223520335961464E+16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-46764668066506.102</v>
      </c>
      <c r="L5764" s="444">
        <f t="shared" ca="1" si="194"/>
        <v>-1.127028500402797E+16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-1.127028500402797E+16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-46959520850116.539</v>
      </c>
      <c r="L5765" s="444">
        <f t="shared" ca="1" si="194"/>
        <v>-1.1317244524878086E+16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-1.1317244524878086E+16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-47155185520325.359</v>
      </c>
      <c r="L5766" s="444">
        <f t="shared" ca="1" si="194"/>
        <v>-1.1364399710398412E+16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-1.1364399710398412E+16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-47351665459993.383</v>
      </c>
      <c r="L5767" s="444">
        <f t="shared" ca="1" si="194"/>
        <v>-1.1411751375858406E+16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-1.1411751375858406E+16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-47548964066076.688</v>
      </c>
      <c r="L5768" s="444">
        <f t="shared" ca="1" si="194"/>
        <v>-1.1459300339924482E+16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-1.1459300339924482E+16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-47747084749685.344</v>
      </c>
      <c r="L5769" s="444">
        <f t="shared" ca="1" si="194"/>
        <v>-1.1507047424674168E+16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-1.1507047424674168E+16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-47946030936142.367</v>
      </c>
      <c r="L5770" s="444">
        <f t="shared" ca="1" si="194"/>
        <v>-1.155499345561031E+16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-1.155499345561031E+16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-48145806065042.961</v>
      </c>
      <c r="L5771" s="444">
        <f t="shared" ca="1" si="194"/>
        <v>-1.1603139261675352E+16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-1.1603139261675352E+16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-48346413590313.969</v>
      </c>
      <c r="L5772" s="444">
        <f t="shared" ca="1" si="194"/>
        <v>-1.1651485675265666E+16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-1.1651485675265666E+16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-48547856980273.609</v>
      </c>
      <c r="L5773" s="444">
        <f t="shared" ca="1" si="194"/>
        <v>-1.170003353224594E+16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-1.170003353224594E+16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-48750139717691.414</v>
      </c>
      <c r="L5774" s="444">
        <f t="shared" ca="1" si="194"/>
        <v>-1.1748783671963632E+16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-1.1748783671963632E+16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-48953265299848.469</v>
      </c>
      <c r="L5775" s="444">
        <f t="shared" ca="1" si="194"/>
        <v>-1.179773693726348E+16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-1.179773693726348E+16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-49157237238597.836</v>
      </c>
      <c r="L5776" s="444">
        <f t="shared" ca="1" si="194"/>
        <v>-1.1846894174502078E+16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-1.1846894174502078E+16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-49362059060425.328</v>
      </c>
      <c r="L5777" s="444">
        <f t="shared" ca="1" si="194"/>
        <v>-1.1896256233562504E+16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-1.1896256233562504E+16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-49567734306510.43</v>
      </c>
      <c r="L5778" s="444">
        <f t="shared" ca="1" si="194"/>
        <v>-1.1945823967869014E+16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-1.1945823967869014E+16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-49774266532787.555</v>
      </c>
      <c r="L5779" s="444">
        <f t="shared" ca="1" si="194"/>
        <v>-1.1995598234401802E+16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-1.1995598234401802E+16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-49981659310007.508</v>
      </c>
      <c r="L5780" s="444">
        <f t="shared" ca="1" si="194"/>
        <v>-1.204557989371181E+16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-1.204557989371181E+16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-50189916223799.211</v>
      </c>
      <c r="L5781" s="444">
        <f t="shared" ca="1" si="194"/>
        <v>-1.209576980993561E+16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-1.209576980993561E+16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-50399040874731.711</v>
      </c>
      <c r="L5782" s="444">
        <f t="shared" ca="1" si="194"/>
        <v>-1.2146168850810342E+16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-1.2146168850810342E+16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-50609036878376.422</v>
      </c>
      <c r="L5783" s="444">
        <f t="shared" ca="1" si="194"/>
        <v>-1.2196777887688718E+16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-1.2196777887688718E+16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-50819907865369.656</v>
      </c>
      <c r="L5784" s="444">
        <f t="shared" ca="1" si="194"/>
        <v>-1.2247597795554088E+16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-1.2247597795554088E+16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-51031657481475.367</v>
      </c>
      <c r="L5785" s="444">
        <f t="shared" ca="1" si="194"/>
        <v>-1.2298629453035564E+16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-1.2298629453035564E+16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-51244289387648.18</v>
      </c>
      <c r="L5786" s="444">
        <f t="shared" ca="1" si="194"/>
        <v>-1.2349873742423212E+16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-1.2349873742423212E+16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-51457807260096.719</v>
      </c>
      <c r="L5787" s="444">
        <f t="shared" ca="1" si="194"/>
        <v>-1.2401331549683308E+16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-1.2401331549683308E+16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-51672214790347.117</v>
      </c>
      <c r="L5788" s="444">
        <f t="shared" ca="1" si="194"/>
        <v>-1.2453003764473656E+16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-1.2453003764473656E+16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-51887515685306.898</v>
      </c>
      <c r="L5789" s="444">
        <f t="shared" ca="1" si="194"/>
        <v>-1.2504891280158962E+16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-1.2504891280158962E+16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-52103713667329.008</v>
      </c>
      <c r="L5790" s="444">
        <f t="shared" ca="1" si="194"/>
        <v>-1.2556994993826292E+16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-1.2556994993826292E+16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-52320812474276.219</v>
      </c>
      <c r="L5791" s="444">
        <f t="shared" ca="1" si="194"/>
        <v>-1.2609315806300568E+16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-1.2609315806300568E+16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-52538815859585.703</v>
      </c>
      <c r="L5792" s="444">
        <f t="shared" ca="1" si="194"/>
        <v>-1.2661854622160154E+16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-1.2661854622160154E+16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-52757727592333.977</v>
      </c>
      <c r="L5793" s="444">
        <f t="shared" ca="1" si="194"/>
        <v>-1.2714612349752488E+16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-1.2714612349752488E+16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-52977551457302.031</v>
      </c>
      <c r="L5794" s="444">
        <f t="shared" ca="1" si="194"/>
        <v>-1.276758990120979E+16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-1.276758990120979E+16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-53198291255040.789</v>
      </c>
      <c r="L5795" s="444">
        <f t="shared" ca="1" si="194"/>
        <v>-1.282078819246483E+16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-1.282078819246483E+16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-53419950801936.789</v>
      </c>
      <c r="L5796" s="444">
        <f t="shared" ca="1" si="194"/>
        <v>-1.2874208143266766E+16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-1.2874208143266766E+16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-53642533930278.188</v>
      </c>
      <c r="L5797" s="444">
        <f t="shared" ca="1" si="194"/>
        <v>-1.2927850677197044E+16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-1.2927850677197044E+16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-53866044488321.016</v>
      </c>
      <c r="L5798" s="444">
        <f t="shared" ca="1" si="194"/>
        <v>-1.2981716721685366E+16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-1.2981716721685366E+16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-54090486340355.688</v>
      </c>
      <c r="L5799" s="444">
        <f t="shared" ca="1" si="194"/>
        <v>-1.3035807208025722E+16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-1.3035807208025722E+16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-54315863366773.844</v>
      </c>
      <c r="L5800" s="444">
        <f t="shared" ca="1" si="194"/>
        <v>-1.3090123071392496E+16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-1.3090123071392496E+16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-54542179464135.398</v>
      </c>
      <c r="L5801" s="444">
        <f t="shared" ca="1" si="194"/>
        <v>-1.3144665250856632E+16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-1.3144665250856632E+16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-54769438545235.969</v>
      </c>
      <c r="L5802" s="444">
        <f t="shared" ca="1" si="194"/>
        <v>-1.3199434689401868E+16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-1.3199434689401868E+16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-54997644539174.453</v>
      </c>
      <c r="L5803" s="444">
        <f t="shared" ca="1" si="194"/>
        <v>-1.3254432333941042E+16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-1.3254432333941042E+16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-55226801391421.008</v>
      </c>
      <c r="L5804" s="444">
        <f t="shared" ca="1" si="194"/>
        <v>-1.3309659135332464E+16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-1.3309659135332464E+16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-55456913063885.266</v>
      </c>
      <c r="L5805" s="444">
        <f t="shared" ca="1" si="194"/>
        <v>-1.336511604839635E+16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-1.336511604839635E+16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-55687983534984.789</v>
      </c>
      <c r="L5806" s="444">
        <f t="shared" ca="1" si="194"/>
        <v>-1.3420804031931334E+16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-1.3420804031931334E+16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-55920016799713.891</v>
      </c>
      <c r="L5807" s="444">
        <f t="shared" ca="1" si="194"/>
        <v>-1.3476724048731048E+16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-1.3476724048731048E+16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-56153016869712.703</v>
      </c>
      <c r="L5808" s="444">
        <f t="shared" ca="1" si="194"/>
        <v>-1.353287706560076E+16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-1.353287706560076E+16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-56386987773336.5</v>
      </c>
      <c r="L5809" s="444">
        <f t="shared" ca="1" si="194"/>
        <v>-1.3589264053374096E+16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-1.3589264053374096E+16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-56621933555725.398</v>
      </c>
      <c r="L5810" s="444">
        <f t="shared" ca="1" si="194"/>
        <v>-1.3645885986929822E+16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-1.3645885986929822E+16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-56857858278874.258</v>
      </c>
      <c r="L5811" s="444">
        <f t="shared" ca="1" si="194"/>
        <v>-1.3702743845208696E+16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-1.3702743845208696E+16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-57094766021702.898</v>
      </c>
      <c r="L5812" s="444">
        <f t="shared" ca="1" si="194"/>
        <v>-1.3759838611230398E+16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-1.3759838611230398E+16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-57332660880126.656</v>
      </c>
      <c r="L5813" s="444">
        <f t="shared" ca="1" si="194"/>
        <v>-1.3817171272110524E+16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-1.3817171272110524E+16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-57571546967127.18</v>
      </c>
      <c r="L5814" s="444">
        <f t="shared" ca="1" si="194"/>
        <v>-1.3874742819077652E+16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-1.3874742819077652E+16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-57811428412823.547</v>
      </c>
      <c r="L5815" s="444">
        <f t="shared" ca="1" si="194"/>
        <v>-1.3932554247490476E+16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-1.3932554247490476E+16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-58052309364543.648</v>
      </c>
      <c r="L5816" s="444">
        <f t="shared" ca="1" si="194"/>
        <v>-1.399060655685502E+16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-1.399060655685502E+16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-58294193986895.914</v>
      </c>
      <c r="L5817" s="444">
        <f t="shared" ca="1" si="194"/>
        <v>-1.4048900750841916E+16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-1.4048900750841916E+16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-58537086461841.32</v>
      </c>
      <c r="L5818" s="444">
        <f t="shared" ca="1" si="194"/>
        <v>-1.4107437837303758E+16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-1.4107437837303758E+16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-58780990988765.656</v>
      </c>
      <c r="L5819" s="444">
        <f t="shared" ca="1" si="194"/>
        <v>-1.4166218828292524E+16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-1.4166218828292524E+16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-59025911784552.188</v>
      </c>
      <c r="L5820" s="444">
        <f t="shared" ca="1" si="194"/>
        <v>-1.4225244740077076E+16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-1.4225244740077076E+16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-59271853083654.477</v>
      </c>
      <c r="L5821" s="444">
        <f t="shared" ca="1" si="194"/>
        <v>-1.428451659316073E+16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-1.428451659316073E+16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-59518819138169.711</v>
      </c>
      <c r="L5822" s="444">
        <f t="shared" ca="1" si="194"/>
        <v>-1.43440354122989E+16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-1.43440354122989E+16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-59766814217912.086</v>
      </c>
      <c r="L5823" s="444">
        <f t="shared" ca="1" si="194"/>
        <v>-1.4403802226516812E+16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-1.4403802226516812E+16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-60015842610486.719</v>
      </c>
      <c r="L5824" s="444">
        <f t="shared" ca="1" si="194"/>
        <v>-1.4463818069127298E+16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-1.4463818069127298E+16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-60265908621363.75</v>
      </c>
      <c r="L5825" s="444">
        <f t="shared" ca="1" si="194"/>
        <v>-1.4524083977748662E+16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-1.4524083977748662E+16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-60517016573952.758</v>
      </c>
      <c r="L5826" s="444">
        <f t="shared" ca="1" si="194"/>
        <v>-1.4584600994322614E+16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-1.4584600994322614E+16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-60769170809677.555</v>
      </c>
      <c r="L5827" s="444">
        <f t="shared" ca="1" si="194"/>
        <v>-1.4645370165132292E+16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-1.4645370165132292E+16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-61022375688051.211</v>
      </c>
      <c r="L5828" s="444">
        <f t="shared" ca="1" si="194"/>
        <v>-1.4706392540820344E+16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-1.4706392540820344E+16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-61276635586751.43</v>
      </c>
      <c r="L5829" s="444">
        <f t="shared" ca="1" si="194"/>
        <v>-1.4767669176407096E+16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-1.4767669176407096E+16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-61531954901696.234</v>
      </c>
      <c r="L5830" s="444">
        <f t="shared" ca="1" si="194"/>
        <v>-1.4829201131308792E+16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-1.4829201131308792E+16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-61788338047119.969</v>
      </c>
      <c r="L5831" s="444">
        <f t="shared" ca="1" si="194"/>
        <v>-1.4890989469355912E+16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-1.4890989469355912E+16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-62045789455649.641</v>
      </c>
      <c r="L5832" s="444">
        <f t="shared" ca="1" si="194"/>
        <v>-1.4953035258811562E+16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-1.4953035258811562E+16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-62304313578381.508</v>
      </c>
      <c r="L5833" s="444">
        <f t="shared" ca="1" si="194"/>
        <v>-1.5015339572389944E+16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-1.5015339572389944E+16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-62563914884958.102</v>
      </c>
      <c r="L5834" s="444">
        <f t="shared" ca="1" si="194"/>
        <v>-1.5077903487274902E+16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-1.5077903487274902E+16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-62824597863645.422</v>
      </c>
      <c r="L5835" s="444">
        <f t="shared" ca="1" si="194"/>
        <v>-1.5140728085138548E+16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-1.5140728085138548E+16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-63086367021410.609</v>
      </c>
      <c r="L5836" s="444">
        <f t="shared" ca="1" si="194"/>
        <v>-1.5203814452159958E+16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-1.5203814452159958E+16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-63349226883999.836</v>
      </c>
      <c r="L5837" s="444">
        <f t="shared" ca="1" si="194"/>
        <v>-1.5267163679043958E+16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-1.5267163679043958E+16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-63613181996016.492</v>
      </c>
      <c r="L5838" s="444">
        <f t="shared" ca="1" si="194"/>
        <v>-1.5330776861039974E+16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-1.5330776861039974E+16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-63878236920999.891</v>
      </c>
      <c r="L5839" s="444">
        <f t="shared" ca="1" si="194"/>
        <v>-1.5394655097960974E+16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-1.5394655097960974E+16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-64144396241504.055</v>
      </c>
      <c r="L5840" s="444">
        <f t="shared" ca="1" si="194"/>
        <v>-1.5458799494202478E+16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-1.5458799494202478E+16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-64411664559176.992</v>
      </c>
      <c r="L5841" s="444">
        <f t="shared" ca="1" si="194"/>
        <v>-1.5523211158761654E+16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-1.5523211158761654E+16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-64680046494840.234</v>
      </c>
      <c r="L5842" s="444">
        <f t="shared" ca="1" si="194"/>
        <v>-1.5587891205256494E+16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-1.5587891205256494E+16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-64949546688568.719</v>
      </c>
      <c r="L5843" s="444">
        <f t="shared" ca="1" si="194"/>
        <v>-1.5652840751945062E+16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-1.5652840751945062E+16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-65220169799771.094</v>
      </c>
      <c r="L5844" s="444">
        <f t="shared" ca="1" si="194"/>
        <v>-1.5718060921744834E+16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-1.5718060921744834E+16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-65491920507270.141</v>
      </c>
      <c r="L5845" s="444">
        <f t="shared" ca="1" si="194"/>
        <v>-1.5783552842252104E+16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-1.5783552842252104E+16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-65764803509383.766</v>
      </c>
      <c r="L5846" s="444">
        <f t="shared" ca="1" si="194"/>
        <v>-1.5849317645761488E+16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-1.5849317645761488E+16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-66038823524006.195</v>
      </c>
      <c r="L5847" s="444">
        <f t="shared" ca="1" si="194"/>
        <v>-1.5915356469285494E+16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-1.5915356469285494E+16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-66313985288689.563</v>
      </c>
      <c r="L5848" s="444">
        <f t="shared" ca="1" si="194"/>
        <v>-1.5981670454574184E+16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-1.5981670454574184E+16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-66590293560725.766</v>
      </c>
      <c r="L5849" s="444">
        <f t="shared" ca="1" si="194"/>
        <v>-1.604826074813491E+16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-1.604826074813491E+16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-66867753117228.789</v>
      </c>
      <c r="L5850" s="444">
        <f t="shared" ca="1" si="194"/>
        <v>-1.6115128501252138E+16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-1.6115128501252138E+16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-67146368755217.234</v>
      </c>
      <c r="L5851" s="444">
        <f t="shared" ca="1" si="194"/>
        <v>-1.6182274870007356E+16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-1.6182274870007356E+16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-67426145291697.313</v>
      </c>
      <c r="L5852" s="444">
        <f t="shared" ca="1" si="194"/>
        <v>-1.6249701015299054E+16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-1.6249701015299054E+16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-67707087563746.055</v>
      </c>
      <c r="L5853" s="444">
        <f t="shared" ca="1" si="194"/>
        <v>-1.63174081028628E+16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-1.63174081028628E+16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-67989200428595</v>
      </c>
      <c r="L5854" s="444">
        <f t="shared" ca="1" si="194"/>
        <v>-1.6385397303291396E+16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-1.6385397303291396E+16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-68272488763714.148</v>
      </c>
      <c r="L5855" s="444">
        <f t="shared" ca="1" si="194"/>
        <v>-1.645366979205511E+16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-1.645366979205511E+16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-68556957466896.289</v>
      </c>
      <c r="L5856" s="444">
        <f t="shared" ca="1" si="194"/>
        <v>-1.6522226749522006E+16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-1.6522226749522006E+16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-68842611456341.688</v>
      </c>
      <c r="L5857" s="444">
        <f t="shared" ca="1" si="194"/>
        <v>-1.6591069360978348E+16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-1.6591069360978348E+16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-69129455670743.109</v>
      </c>
      <c r="L5858" s="444">
        <f t="shared" ca="1" si="194"/>
        <v>-1.6660198816649092E+16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-1.6660198816649092E+16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-69417495069371.219</v>
      </c>
      <c r="L5859" s="444">
        <f t="shared" ca="1" si="194"/>
        <v>-1.6729616311718464E+16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-1.6729616311718464E+16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-69706734632160.266</v>
      </c>
      <c r="L5860" s="444">
        <f t="shared" ca="1" si="194"/>
        <v>-1.6799323046350624E+16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-1.6799323046350624E+16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-69997179359794.258</v>
      </c>
      <c r="L5861" s="444">
        <f t="shared" ca="1" si="194"/>
        <v>-1.6869320225710418E+16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-1.6869320225710418E+16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-70288834273793.406</v>
      </c>
      <c r="L5862" s="444">
        <f t="shared" ca="1" si="194"/>
        <v>-1.6939609059984212E+16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-1.6939609059984212E+16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-70581704416600.875</v>
      </c>
      <c r="L5863" s="444">
        <f t="shared" ca="1" si="194"/>
        <v>-1.7010190764400812E+16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-1.7010190764400812E+16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-70875794851670.063</v>
      </c>
      <c r="L5864" s="444">
        <f t="shared" ca="1" si="194"/>
        <v>-1.7081066559252482E+16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-1.7081066559252482E+16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-71171110663552.016</v>
      </c>
      <c r="L5865" s="444">
        <f t="shared" ca="1" si="194"/>
        <v>-1.7152237669916034E+16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-1.7152237669916034E+16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-71467656957983.469</v>
      </c>
      <c r="L5866" s="444">
        <f t="shared" ca="1" si="194"/>
        <v>-1.7223705326874018E+16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-1.7223705326874018E+16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-71765438861975.078</v>
      </c>
      <c r="L5867" s="444">
        <f t="shared" ca="1" si="194"/>
        <v>-1.7295470765735994E+16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-1.7295470765735994E+16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-72064461523899.984</v>
      </c>
      <c r="L5868" s="444">
        <f t="shared" ca="1" si="194"/>
        <v>-1.7367535227259894E+16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-1.7367535227259894E+16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-72364730113582.906</v>
      </c>
      <c r="L5869" s="444">
        <f t="shared" ca="1" si="194"/>
        <v>-1.7439899957373476E+16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-1.7439899957373476E+16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-72666249822389.469</v>
      </c>
      <c r="L5870" s="444">
        <f t="shared" ca="1" si="194"/>
        <v>-1.7512566207195866E+16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-1.7512566207195866E+16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-72969025863316.109</v>
      </c>
      <c r="L5871" s="444">
        <f t="shared" ca="1" si="194"/>
        <v>-1.7585535233059182E+16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-1.7585535233059182E+16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-73273063471079.938</v>
      </c>
      <c r="L5872" s="444">
        <f t="shared" ca="1" si="194"/>
        <v>-1.7658808296530262E+16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-1.7658808296530262E+16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-73578367902209.422</v>
      </c>
      <c r="L5873" s="444">
        <f t="shared" ref="L5873:L6127" ca="1" si="199">I5873-J5873+K5873</f>
        <v>-1.7732386664432472E+16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-1.7732386664432472E+16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-73884944435135.297</v>
      </c>
      <c r="L5874" s="444">
        <f t="shared" ca="1" si="199"/>
        <v>-1.7806271608867608E+16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-1.7806271608867608E+16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-74192798370281.703</v>
      </c>
      <c r="L5875" s="444">
        <f t="shared" ca="1" si="199"/>
        <v>-1.788046440723789E+16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-1.788046440723789E+16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-74501935030157.859</v>
      </c>
      <c r="L5876" s="444">
        <f t="shared" ca="1" si="199"/>
        <v>-1.7954966342268048E+16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-1.7954966342268048E+16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-74812359759450.203</v>
      </c>
      <c r="L5877" s="444">
        <f t="shared" ca="1" si="199"/>
        <v>-1.80297787020275E+16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-1.80297787020275E+16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-75124077925114.578</v>
      </c>
      <c r="L5878" s="444">
        <f t="shared" ca="1" si="199"/>
        <v>-1.8104902779952616E+16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-1.8104902779952616E+16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-75437094916469.234</v>
      </c>
      <c r="L5879" s="444">
        <f t="shared" ca="1" si="199"/>
        <v>-1.8180339874869084E+16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-1.8180339874869084E+16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-75751416145287.844</v>
      </c>
      <c r="L5880" s="444">
        <f t="shared" ca="1" si="199"/>
        <v>-1.8256091291014372E+16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-1.8256091291014372E+16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-76067047045893.219</v>
      </c>
      <c r="L5881" s="444">
        <f t="shared" ca="1" si="199"/>
        <v>-1.8332158338060264E+16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-1.8332158338060264E+16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-76383993075251.094</v>
      </c>
      <c r="L5882" s="444">
        <f t="shared" ca="1" si="199"/>
        <v>-1.8408542331135516E+16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-1.8408542331135516E+16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-76702259713064.656</v>
      </c>
      <c r="L5883" s="444">
        <f t="shared" ca="1" si="199"/>
        <v>-1.848524459084858E+16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-1.848524459084858E+16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-77021852461869.078</v>
      </c>
      <c r="L5884" s="444">
        <f t="shared" ca="1" si="199"/>
        <v>-1.8562266443310448E+16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-1.8562266443310448E+16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-77342776847126.859</v>
      </c>
      <c r="L5885" s="444">
        <f t="shared" ca="1" si="199"/>
        <v>-1.8639609220157576E+16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-1.8639609220157576E+16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-77665038417323.234</v>
      </c>
      <c r="L5886" s="444">
        <f t="shared" ca="1" si="199"/>
        <v>-1.87172742585749E+16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-1.87172742585749E+16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-77988642744062.078</v>
      </c>
      <c r="L5887" s="444">
        <f t="shared" ca="1" si="199"/>
        <v>-1.8795262901318964E+16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-1.8795262901318964E+16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-78313595422162.344</v>
      </c>
      <c r="L5888" s="444">
        <f t="shared" ca="1" si="199"/>
        <v>-1.8873576496741128E+16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-1.8873576496741128E+16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-78639902069754.703</v>
      </c>
      <c r="L5889" s="444">
        <f t="shared" ca="1" si="199"/>
        <v>-1.8952216398810884E+16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-1.8952216398810884E+16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-78967568328378.688</v>
      </c>
      <c r="L5890" s="444">
        <f t="shared" ca="1" si="199"/>
        <v>-1.9031183967139264E+16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-1.9031183967139264E+16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-79296599863080.266</v>
      </c>
      <c r="L5891" s="444">
        <f t="shared" ca="1" si="199"/>
        <v>-1.9110480567002344E+16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-1.9110480567002344E+16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-79627002362509.766</v>
      </c>
      <c r="L5892" s="444">
        <f t="shared" ca="1" si="199"/>
        <v>-1.9190107569364852E+16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-1.9190107569364852E+16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-79958781539020.219</v>
      </c>
      <c r="L5893" s="444">
        <f t="shared" ca="1" si="199"/>
        <v>-1.9270066350903872E+16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-1.9270066350903872E+16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-80291943128766.125</v>
      </c>
      <c r="L5894" s="444">
        <f t="shared" ca="1" si="199"/>
        <v>-1.935035829403264E+16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-1.935035829403264E+16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-80626492891802.672</v>
      </c>
      <c r="L5895" s="444">
        <f t="shared" ca="1" si="199"/>
        <v>-1.9430984786924444E+16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-1.9430984786924444E+16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-80962436612185.188</v>
      </c>
      <c r="L5896" s="444">
        <f t="shared" ca="1" si="199"/>
        <v>-1.9511947223536628E+16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-1.9511947223536628E+16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-81299780098069.281</v>
      </c>
      <c r="L5897" s="444">
        <f t="shared" ca="1" si="199"/>
        <v>-1.9593247003634696E+16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-1.9593247003634696E+16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-81638529181811.234</v>
      </c>
      <c r="L5898" s="444">
        <f t="shared" ca="1" si="199"/>
        <v>-1.9674885532816508E+16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-1.9674885532816508E+16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-81978689720068.781</v>
      </c>
      <c r="L5899" s="444">
        <f t="shared" ca="1" si="199"/>
        <v>-1.9756864222536576E+16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-1.9756864222536576E+16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-82320267593902.406</v>
      </c>
      <c r="L5900" s="444">
        <f t="shared" ca="1" si="199"/>
        <v>-1.983918449013048E+16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-1.983918449013048E+16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-82663268708877</v>
      </c>
      <c r="L5901" s="444">
        <f t="shared" ca="1" si="199"/>
        <v>-1.9921847758839356E+16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-1.9921847758839356E+16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-83007698995163.984</v>
      </c>
      <c r="L5902" s="444">
        <f t="shared" ca="1" si="199"/>
        <v>-2.000485545783452E+16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-2.000485545783452E+16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-83353564407643.828</v>
      </c>
      <c r="L5903" s="444">
        <f t="shared" ca="1" si="199"/>
        <v>-2.0088209022242164E+16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-2.0088209022242164E+16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-83700870926009.016</v>
      </c>
      <c r="L5904" s="444">
        <f t="shared" ca="1" si="199"/>
        <v>-2.0171909893168172E+16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-2.0171909893168172E+16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-84049624554867.375</v>
      </c>
      <c r="L5905" s="444">
        <f t="shared" ca="1" si="199"/>
        <v>-2.025595951772304E+16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-2.025595951772304E+16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-84399831323846</v>
      </c>
      <c r="L5906" s="444">
        <f t="shared" ca="1" si="199"/>
        <v>-2.0340359349046888E+16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-2.0340359349046888E+16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-84751497287695.359</v>
      </c>
      <c r="L5907" s="444">
        <f t="shared" ca="1" si="199"/>
        <v>-2.0425110846334584E+16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-2.0425110846334584E+16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-85104628526394.094</v>
      </c>
      <c r="L5908" s="444">
        <f t="shared" ca="1" si="199"/>
        <v>-2.051021547486098E+16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-2.051021547486098E+16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-85459231145254.078</v>
      </c>
      <c r="L5909" s="444">
        <f t="shared" ca="1" si="199"/>
        <v>-2.0595674706006236E+16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-2.0595674706006236E+16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-85815311275025.984</v>
      </c>
      <c r="L5910" s="444">
        <f t="shared" ca="1" si="199"/>
        <v>-2.068149001728126E+16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-2.068149001728126E+16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-86172875072005.25</v>
      </c>
      <c r="L5911" s="444">
        <f t="shared" ca="1" si="199"/>
        <v>-2.0767662892353264E+16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-2.0767662892353264E+16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-86531928718138.594</v>
      </c>
      <c r="L5912" s="444">
        <f t="shared" ca="1" si="199"/>
        <v>-2.0854194821071404E+16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-2.0854194821071404E+16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-86892478421130.844</v>
      </c>
      <c r="L5913" s="444">
        <f t="shared" ca="1" si="199"/>
        <v>-2.0941087299492536E+16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-2.0941087299492536E+16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-87254530414552.234</v>
      </c>
      <c r="L5914" s="444">
        <f t="shared" ca="1" si="199"/>
        <v>-2.1028341829907088E+16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-2.1028341829907088E+16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-87618090957946.203</v>
      </c>
      <c r="L5915" s="444">
        <f t="shared" ca="1" si="199"/>
        <v>-2.1115959920865036E+16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-2.1115959920865036E+16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-87983166336937.656</v>
      </c>
      <c r="L5916" s="444">
        <f t="shared" ca="1" si="199"/>
        <v>-2.1203943087201972E+16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-2.1203943087201972E+16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-88349762863341.547</v>
      </c>
      <c r="L5917" s="444">
        <f t="shared" ca="1" si="199"/>
        <v>-2.1292292850065312E+16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-2.1292292850065312E+16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-88717886875272.125</v>
      </c>
      <c r="L5918" s="444">
        <f t="shared" ca="1" si="199"/>
        <v>-2.1381010736940584E+16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-2.1381010736940584E+16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-89087544737252.438</v>
      </c>
      <c r="L5919" s="444">
        <f t="shared" ca="1" si="199"/>
        <v>-2.1470098281677836E+16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-2.1470098281677836E+16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-89458742840324.313</v>
      </c>
      <c r="L5920" s="444">
        <f t="shared" ca="1" si="199"/>
        <v>-2.155955702451816E+16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-2.155955702451816E+16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-89831487602159</v>
      </c>
      <c r="L5921" s="444">
        <f t="shared" ca="1" si="199"/>
        <v>-2.164938851212032E+16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-2.164938851212032E+16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-90205785467168</v>
      </c>
      <c r="L5922" s="444">
        <f t="shared" ca="1" si="199"/>
        <v>-2.1739594297587488E+16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-2.1739594297587488E+16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-90581642906614.531</v>
      </c>
      <c r="L5923" s="444">
        <f t="shared" ca="1" si="199"/>
        <v>-2.1830175940494104E+16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-2.1830175940494104E+16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-90959066418725.438</v>
      </c>
      <c r="L5924" s="444">
        <f t="shared" ca="1" si="199"/>
        <v>-2.1921135006912828E+16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-2.1921135006912828E+16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-91338062528803.453</v>
      </c>
      <c r="L5925" s="444">
        <f t="shared" ca="1" si="199"/>
        <v>-2.2012473069441632E+16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-2.2012473069441632E+16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-91718637789340.125</v>
      </c>
      <c r="L5926" s="444">
        <f t="shared" ca="1" si="199"/>
        <v>-2.2104191707230972E+16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-2.2104191707230972E+16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-92100798780129.047</v>
      </c>
      <c r="L5927" s="444">
        <f t="shared" ca="1" si="199"/>
        <v>-2.21962925060111E+16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-2.21962925060111E+16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-92484552108379.578</v>
      </c>
      <c r="L5928" s="444">
        <f t="shared" ca="1" si="199"/>
        <v>-2.228877705811948E+16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-2.228877705811948E+16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-92869904408831.172</v>
      </c>
      <c r="L5929" s="444">
        <f t="shared" ca="1" si="199"/>
        <v>-2.2381646962528312E+16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-2.2381646962528312E+16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-93256862343867.969</v>
      </c>
      <c r="L5930" s="444">
        <f t="shared" ca="1" si="199"/>
        <v>-2.247490382487218E+16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-2.247490382487218E+16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-93645432603634.078</v>
      </c>
      <c r="L5931" s="444">
        <f t="shared" ca="1" si="199"/>
        <v>-2.2568549257475816E+16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-2.2568549257475816E+16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-94035621906149.234</v>
      </c>
      <c r="L5932" s="444">
        <f t="shared" ca="1" si="199"/>
        <v>-2.2662584879381964E+16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-2.2662584879381964E+16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-94427436997424.844</v>
      </c>
      <c r="L5933" s="444">
        <f t="shared" ca="1" si="199"/>
        <v>-2.2757012316379388E+16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-2.2757012316379388E+16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-94820884651580.781</v>
      </c>
      <c r="L5934" s="444">
        <f t="shared" ca="1" si="199"/>
        <v>-2.2851833201030968E+16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-2.2851833201030968E+16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-95215971670962.359</v>
      </c>
      <c r="L5935" s="444">
        <f t="shared" ca="1" si="199"/>
        <v>-2.2947049172701932E+16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-2.2947049172701932E+16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-95612704886258.047</v>
      </c>
      <c r="L5936" s="444">
        <f t="shared" ca="1" si="199"/>
        <v>-2.3042661877588192E+16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-2.3042661877588192E+16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-96011091156617.469</v>
      </c>
      <c r="L5937" s="444">
        <f t="shared" ca="1" si="199"/>
        <v>-2.3138672968744808E+16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-2.3138672968744808E+16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-96411137369770.031</v>
      </c>
      <c r="L5938" s="444">
        <f t="shared" ca="1" si="199"/>
        <v>-2.323508410611458E+16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-2.323508410611458E+16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-96812850442144.078</v>
      </c>
      <c r="L5939" s="444">
        <f t="shared" ca="1" si="199"/>
        <v>-2.3331896956556724E+16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-2.3331896956556724E+16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-97216237318986.344</v>
      </c>
      <c r="L5940" s="444">
        <f t="shared" ca="1" si="199"/>
        <v>-2.3429113193875712E+16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-2.3429113193875712E+16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-97621304974482.125</v>
      </c>
      <c r="L5941" s="444">
        <f t="shared" ca="1" si="199"/>
        <v>-2.3526734498850196E+16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-2.3526734498850196E+16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-98028060411875.813</v>
      </c>
      <c r="L5942" s="444">
        <f t="shared" ca="1" si="199"/>
        <v>-2.3624762559262072E+16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-2.3624762559262072E+16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-98436510663591.969</v>
      </c>
      <c r="L5943" s="444">
        <f t="shared" ca="1" si="199"/>
        <v>-2.3723199069925664E+16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-2.3723199069925664E+16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-98846662791356.938</v>
      </c>
      <c r="L5944" s="444">
        <f t="shared" ca="1" si="199"/>
        <v>-2.382204573271702E+16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-2.382204573271702E+16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-99258523886320.922</v>
      </c>
      <c r="L5945" s="444">
        <f t="shared" ca="1" si="199"/>
        <v>-2.392130425660334E+16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-2.392130425660334E+16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-99672101069180.578</v>
      </c>
      <c r="L5946" s="444">
        <f t="shared" ca="1" si="199"/>
        <v>-2.402097635767252E+16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-2.402097635767252E+16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-100087401490302.17</v>
      </c>
      <c r="L5947" s="444">
        <f t="shared" ca="1" si="199"/>
        <v>-2.4121063759162824E+16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-2.4121063759162824E+16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-100504432329845.09</v>
      </c>
      <c r="L5948" s="444">
        <f t="shared" ca="1" si="199"/>
        <v>-2.4221568191492668E+16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-2.4221568191492668E+16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-100923200797886.11</v>
      </c>
      <c r="L5949" s="444">
        <f t="shared" ca="1" si="199"/>
        <v>-2.4322491392290556E+16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-2.4322491392290556E+16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-101343714134543.98</v>
      </c>
      <c r="L5950" s="444">
        <f t="shared" ca="1" si="199"/>
        <v>-2.44238351064251E+16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-2.44238351064251E+16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-101765979610104.58</v>
      </c>
      <c r="L5951" s="444">
        <f t="shared" ca="1" si="199"/>
        <v>-2.4525601086035204E+16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-2.4525601086035204E+16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-102190004525146.69</v>
      </c>
      <c r="L5952" s="444">
        <f t="shared" ca="1" si="199"/>
        <v>-2.4627791090560352E+16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-2.4627791090560352E+16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-102615796210668.13</v>
      </c>
      <c r="L5953" s="444">
        <f t="shared" ca="1" si="199"/>
        <v>-2.473040688677102E+16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-2.473040688677102E+16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-103043362028212.58</v>
      </c>
      <c r="L5954" s="444">
        <f t="shared" ca="1" si="199"/>
        <v>-2.4833450248799232E+16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-2.4833450248799232E+16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-103472709369996.8</v>
      </c>
      <c r="L5955" s="444">
        <f t="shared" ca="1" si="199"/>
        <v>-2.4936922958169228E+16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-2.4936922958169228E+16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-103903845659038.45</v>
      </c>
      <c r="L5956" s="444">
        <f t="shared" ca="1" si="199"/>
        <v>-2.5040826803828268E+16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-2.5040826803828268E+16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-104336778349284.45</v>
      </c>
      <c r="L5957" s="444">
        <f t="shared" ca="1" si="199"/>
        <v>-2.5145163582177552E+16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-2.5145163582177552E+16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-104771514925739.8</v>
      </c>
      <c r="L5958" s="444">
        <f t="shared" ca="1" si="199"/>
        <v>-2.5249935097103292E+16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-2.5249935097103292E+16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-105208062904597.05</v>
      </c>
      <c r="L5959" s="444">
        <f t="shared" ca="1" si="199"/>
        <v>-2.5355143160007888E+16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-2.5355143160007888E+16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-105646429833366.2</v>
      </c>
      <c r="L5960" s="444">
        <f t="shared" ca="1" si="199"/>
        <v>-2.5460789589841256E+16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-2.5460789589841256E+16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-106086623291005.23</v>
      </c>
      <c r="L5961" s="444">
        <f t="shared" ca="1" si="199"/>
        <v>-2.556687621313226E+16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-2.556687621313226E+16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-106528650888051.08</v>
      </c>
      <c r="L5962" s="444">
        <f t="shared" ca="1" si="199"/>
        <v>-2.5673404864020312E+16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-2.5673404864020312E+16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-106972520266751.3</v>
      </c>
      <c r="L5963" s="444">
        <f t="shared" ca="1" si="199"/>
        <v>-2.5780377384287064E+16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-2.5780377384287064E+16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-107418239101196.09</v>
      </c>
      <c r="L5964" s="444">
        <f t="shared" ca="1" si="199"/>
        <v>-2.588779562338826E+16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-2.588779562338826E+16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-107865815097451.08</v>
      </c>
      <c r="L5965" s="444">
        <f t="shared" ca="1" si="199"/>
        <v>-2.5995661438485712E+16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-2.5995661438485712E+16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-108315255993690.47</v>
      </c>
      <c r="L5966" s="444">
        <f t="shared" ca="1" si="199"/>
        <v>-2.6103976694479404E+16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-2.6103976694479404E+16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-108766569560330.84</v>
      </c>
      <c r="L5967" s="444">
        <f t="shared" ca="1" si="199"/>
        <v>-2.6212743264039736E+16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-2.6212743264039736E+16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-109219763600165.56</v>
      </c>
      <c r="L5968" s="444">
        <f t="shared" ca="1" si="199"/>
        <v>-2.63219630276399E+16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-2.63219630276399E+16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-109674845948499.58</v>
      </c>
      <c r="L5969" s="444">
        <f t="shared" ca="1" si="199"/>
        <v>-2.64316378735884E+16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-2.64316378735884E+16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-110131824473285</v>
      </c>
      <c r="L5970" s="444">
        <f t="shared" ca="1" si="199"/>
        <v>-2.6541769698061684E+16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-2.6541769698061684E+16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-110590707075257.02</v>
      </c>
      <c r="L5971" s="444">
        <f t="shared" ca="1" si="199"/>
        <v>-2.665236040513694E+16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-2.665236040513694E+16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-111051501688070.58</v>
      </c>
      <c r="L5972" s="444">
        <f t="shared" ca="1" si="199"/>
        <v>-2.6763411906825012E+16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-2.6763411906825012E+16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-111514216278437.55</v>
      </c>
      <c r="L5973" s="444">
        <f t="shared" ca="1" si="199"/>
        <v>-2.6874926123103448E+16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-2.6874926123103448E+16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-111978858846264.36</v>
      </c>
      <c r="L5974" s="444">
        <f t="shared" ca="1" si="199"/>
        <v>-2.6986904981949712E+16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-2.6986904981949712E+16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-112445437424790.47</v>
      </c>
      <c r="L5975" s="444">
        <f t="shared" ca="1" si="199"/>
        <v>-2.7099350419374504E+16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-2.7099350419374504E+16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-112913960080727.09</v>
      </c>
      <c r="L5976" s="444">
        <f t="shared" ca="1" si="199"/>
        <v>-2.7212264379455232E+16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-2.7212264379455232E+16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-113384434914396.8</v>
      </c>
      <c r="L5977" s="444">
        <f t="shared" ca="1" si="199"/>
        <v>-2.7325648814369628E+16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-2.7325648814369628E+16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-113856870059873.45</v>
      </c>
      <c r="L5978" s="444">
        <f t="shared" ca="1" si="199"/>
        <v>-2.74395056844295E+16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-2.74395056844295E+16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-114331273685122.92</v>
      </c>
      <c r="L5979" s="444">
        <f t="shared" ca="1" si="199"/>
        <v>-2.7553836958114624E+16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-2.7553836958114624E+16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-114807653992144.27</v>
      </c>
      <c r="L5980" s="444">
        <f t="shared" ca="1" si="199"/>
        <v>-2.7668644612106768E+16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-2.7668644612106768E+16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-115286019217111.53</v>
      </c>
      <c r="L5981" s="444">
        <f t="shared" ca="1" si="199"/>
        <v>-2.778393063132388E+16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-2.778393063132388E+16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-115766377630516.17</v>
      </c>
      <c r="L5982" s="444">
        <f t="shared" ca="1" si="199"/>
        <v>-2.7899697008954396E+16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-2.7899697008954396E+16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-116248737537309.98</v>
      </c>
      <c r="L5983" s="444">
        <f t="shared" ca="1" si="199"/>
        <v>-2.8015945746491704E+16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-2.8015945746491704E+16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-116733107277048.77</v>
      </c>
      <c r="L5984" s="444">
        <f t="shared" ca="1" si="199"/>
        <v>-2.8132678853768752E+16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-2.8132678853768752E+16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-117219495224036.47</v>
      </c>
      <c r="L5985" s="444">
        <f t="shared" ca="1" si="199"/>
        <v>-2.8249898348992788E+16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-2.8249898348992788E+16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-117707909787469.94</v>
      </c>
      <c r="L5986" s="444">
        <f t="shared" ca="1" si="199"/>
        <v>-2.8367606258780256E+16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-2.8367606258780256E+16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-118198359411584.39</v>
      </c>
      <c r="L5987" s="444">
        <f t="shared" ca="1" si="199"/>
        <v>-2.848580461819184E+16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-2.848580461819184E+16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-118690852575799.33</v>
      </c>
      <c r="L5988" s="444">
        <f t="shared" ca="1" si="199"/>
        <v>-2.860449547076764E+16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-2.860449547076764E+16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-119185397794865.19</v>
      </c>
      <c r="L5989" s="444">
        <f t="shared" ca="1" si="199"/>
        <v>-2.8723680868562504E+16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-2.8723680868562504E+16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-119682003619010.44</v>
      </c>
      <c r="L5990" s="444">
        <f t="shared" ca="1" si="199"/>
        <v>-2.8843362872181516E+16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-2.8843362872181516E+16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-120180678634089.67</v>
      </c>
      <c r="L5991" s="444">
        <f t="shared" ca="1" si="199"/>
        <v>-2.8963543550815604E+16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-2.8963543550815604E+16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-120681431461731.7</v>
      </c>
      <c r="L5992" s="444">
        <f t="shared" ca="1" si="199"/>
        <v>-2.9084224982277336E+16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-2.9084224982277336E+16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-121184270759488.89</v>
      </c>
      <c r="L5993" s="444">
        <f t="shared" ca="1" si="199"/>
        <v>-2.9205409253036824E+16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-2.9205409253036824E+16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-121689205220986.77</v>
      </c>
      <c r="L5994" s="444">
        <f t="shared" ca="1" si="199"/>
        <v>-2.9327098458257812E+16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-2.9327098458257812E+16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-122196243576074.22</v>
      </c>
      <c r="L5995" s="444">
        <f t="shared" ca="1" si="199"/>
        <v>-2.9449294701833888E+16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-2.9449294701833888E+16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-122705394590974.52</v>
      </c>
      <c r="L5996" s="444">
        <f t="shared" ca="1" si="199"/>
        <v>-2.9572000096424864E+16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-2.9572000096424864E+16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-123216667068436.95</v>
      </c>
      <c r="L5997" s="444">
        <f t="shared" ca="1" si="199"/>
        <v>-2.96952167634933E+16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-2.96952167634933E+16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-123730069847888.75</v>
      </c>
      <c r="L5998" s="444">
        <f t="shared" ca="1" si="199"/>
        <v>-2.9818946833341188E+16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-2.9818946833341188E+16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-124245611805588.28</v>
      </c>
      <c r="L5999" s="444">
        <f t="shared" ca="1" si="199"/>
        <v>-2.9943192445146776E+16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-2.9943192445146776E+16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-124763301854778.25</v>
      </c>
      <c r="L6000" s="444">
        <f t="shared" ca="1" si="199"/>
        <v>-3.0067955747001556E+16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-3.0067955747001556E+16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-125283148945839.83</v>
      </c>
      <c r="L6001" s="444">
        <f t="shared" ca="1" si="199"/>
        <v>-3.0193238895947396E+16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-3.0193238895947396E+16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-125805162066447.47</v>
      </c>
      <c r="L6002" s="444">
        <f t="shared" ca="1" si="199"/>
        <v>-3.0319044058013844E+16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-3.0319044058013844E+16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-126329350241724.34</v>
      </c>
      <c r="L6003" s="444">
        <f t="shared" ca="1" si="199"/>
        <v>-3.0445373408255568E+16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-3.0445373408255568E+16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-126855722534398.2</v>
      </c>
      <c r="L6004" s="444">
        <f t="shared" ca="1" si="199"/>
        <v>-3.0572229130789968E+16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-3.0572229130789968E+16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-127384288044958.22</v>
      </c>
      <c r="L6005" s="444">
        <f t="shared" ca="1" si="199"/>
        <v>-3.0699613418834928E+16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-3.0699613418834928E+16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-127915055911812.2</v>
      </c>
      <c r="L6006" s="444">
        <f t="shared" ca="1" si="199"/>
        <v>-3.082752847474674E+16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-3.082752847474674E+16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-128448035311444.75</v>
      </c>
      <c r="L6007" s="444">
        <f t="shared" ca="1" si="199"/>
        <v>-3.0955976510058184E+16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-3.0955976510058184E+16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-128983235458575.77</v>
      </c>
      <c r="L6008" s="444">
        <f t="shared" ca="1" si="199"/>
        <v>-3.108495974551676E+16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-3.108495974551676E+16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-129520665606319.83</v>
      </c>
      <c r="L6009" s="444">
        <f t="shared" ca="1" si="199"/>
        <v>-3.121448041112308E+16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-3.121448041112308E+16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-130060335046346.19</v>
      </c>
      <c r="L6010" s="444">
        <f t="shared" ca="1" si="199"/>
        <v>-3.1344540746169428E+16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-3.1344540746169428E+16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-130602253109039.28</v>
      </c>
      <c r="L6011" s="444">
        <f t="shared" ca="1" si="199"/>
        <v>-3.1475142999278468E+16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-3.1475142999278468E+16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-131146429163660.28</v>
      </c>
      <c r="L6012" s="444">
        <f t="shared" ca="1" si="199"/>
        <v>-3.1606289428442128E+16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-3.1606289428442128E+16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-131692872618508.86</v>
      </c>
      <c r="L6013" s="444">
        <f t="shared" ca="1" si="199"/>
        <v>-3.1737982301060636E+16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-3.1737982301060636E+16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-132241592921085.97</v>
      </c>
      <c r="L6014" s="444">
        <f t="shared" ca="1" si="199"/>
        <v>-3.187022389398172E+16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-3.187022389398172E+16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-132792599558257.17</v>
      </c>
      <c r="L6015" s="444">
        <f t="shared" ca="1" si="199"/>
        <v>-3.2003016493539976E+16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-3.2003016493539976E+16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-133345902056416.56</v>
      </c>
      <c r="L6016" s="444">
        <f t="shared" ca="1" si="199"/>
        <v>-3.2136362395596392E+16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-3.2136362395596392E+16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-133901509981651.63</v>
      </c>
      <c r="L6017" s="444">
        <f t="shared" ca="1" si="199"/>
        <v>-3.2270263905578044E+16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-3.2270263905578044E+16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-134459432939908.52</v>
      </c>
      <c r="L6018" s="444">
        <f t="shared" ca="1" si="199"/>
        <v>-3.2404723338517952E+16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-3.2404723338517952E+16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-135019680577158.13</v>
      </c>
      <c r="L6019" s="444">
        <f t="shared" ca="1" si="199"/>
        <v>-3.2539743019095112E+16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-3.2539743019095112E+16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-135582262579562.97</v>
      </c>
      <c r="L6020" s="444">
        <f t="shared" ca="1" si="199"/>
        <v>-3.2675325281674676E+16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-3.2675325281674676E+16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-136147188673644.48</v>
      </c>
      <c r="L6021" s="444">
        <f t="shared" ca="1" si="199"/>
        <v>-3.281147247034832E+16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-3.281147247034832E+16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-136714468626451.33</v>
      </c>
      <c r="L6022" s="444">
        <f t="shared" ca="1" si="199"/>
        <v>-3.2948186938974772E+16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-3.2948186938974772E+16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-137284112245728.22</v>
      </c>
      <c r="L6023" s="444">
        <f t="shared" ca="1" si="199"/>
        <v>-3.30854710512205E+16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-3.30854710512205E+16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-137856129380085.42</v>
      </c>
      <c r="L6024" s="444">
        <f t="shared" ca="1" si="199"/>
        <v>-3.3223327180600584E+16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-3.3223327180600584E+16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-138430529919169.09</v>
      </c>
      <c r="L6025" s="444">
        <f t="shared" ca="1" si="199"/>
        <v>-3.3361757710519752E+16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-3.3361757710519752E+16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-139007323793832.28</v>
      </c>
      <c r="L6026" s="444">
        <f t="shared" ca="1" si="199"/>
        <v>-3.3500765034313584E+16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-3.3500765034313584E+16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-139586520976306.58</v>
      </c>
      <c r="L6027" s="444">
        <f t="shared" ca="1" si="199"/>
        <v>-3.3640351555289892E+16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-3.3640351555289892E+16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-140168131480374.55</v>
      </c>
      <c r="L6028" s="444">
        <f t="shared" ca="1" si="199"/>
        <v>-3.3780519686770268E+16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-3.3780519686770268E+16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-140752165361542.75</v>
      </c>
      <c r="L6029" s="444">
        <f t="shared" ca="1" si="199"/>
        <v>-3.3921271852131812E+16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-3.3921271852131812E+16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-141338632717215.88</v>
      </c>
      <c r="L6030" s="444">
        <f t="shared" ca="1" si="199"/>
        <v>-3.4062610484849028E+16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-3.4062610484849028E+16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-141927543686870.94</v>
      </c>
      <c r="L6031" s="444">
        <f t="shared" ca="1" si="199"/>
        <v>-3.42045380285359E+16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-3.42045380285359E+16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-142518908452232.94</v>
      </c>
      <c r="L6032" s="444">
        <f t="shared" ca="1" si="199"/>
        <v>-3.4347056936988132E+16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-3.4347056936988132E+16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-143112737237450.56</v>
      </c>
      <c r="L6033" s="444">
        <f t="shared" ca="1" si="199"/>
        <v>-3.4490169674225584E+16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-3.4490169674225584E+16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-143709040309273.25</v>
      </c>
      <c r="L6034" s="444">
        <f t="shared" ca="1" si="199"/>
        <v>-3.4633878714534856E+16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-3.4633878714534856E+16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-144307827977228.56</v>
      </c>
      <c r="L6035" s="444">
        <f t="shared" ca="1" si="199"/>
        <v>-3.4778186542512084E+16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-3.4778186542512084E+16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-144909110593800.34</v>
      </c>
      <c r="L6036" s="444">
        <f t="shared" ca="1" si="199"/>
        <v>-3.4923095653105884E+16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-3.4923095653105884E+16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-145512898554607.84</v>
      </c>
      <c r="L6037" s="444">
        <f t="shared" ca="1" si="199"/>
        <v>-3.5068608551660492E+16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-3.5068608551660492E+16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-146119202298585.41</v>
      </c>
      <c r="L6038" s="444">
        <f t="shared" ca="1" si="199"/>
        <v>-3.5214727753959076E+16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-3.5214727753959076E+16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-146728032308162.81</v>
      </c>
      <c r="L6039" s="444">
        <f t="shared" ca="1" si="199"/>
        <v>-3.536145578626724E+16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-3.536145578626724E+16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-147339399109446.84</v>
      </c>
      <c r="L6040" s="444">
        <f t="shared" ca="1" si="199"/>
        <v>-3.5508795185376688E+16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-3.5508795185376688E+16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-147953313272402.88</v>
      </c>
      <c r="L6041" s="444">
        <f t="shared" ca="1" si="199"/>
        <v>-3.5656748498649092E+16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-3.5656748498649092E+16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-148569785411037.88</v>
      </c>
      <c r="L6042" s="444">
        <f t="shared" ca="1" si="199"/>
        <v>-3.5805318284060128E+16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-3.5805318284060128E+16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-149188826183583.88</v>
      </c>
      <c r="L6043" s="444">
        <f t="shared" ca="1" si="199"/>
        <v>-3.5954507110243712E+16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-3.5954507110243712E+16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-149810446292682.13</v>
      </c>
      <c r="L6044" s="444">
        <f t="shared" ca="1" si="199"/>
        <v>-3.6104317556536392E+16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-3.6104317556536392E+16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-150434656485568.31</v>
      </c>
      <c r="L6045" s="444">
        <f t="shared" ca="1" si="199"/>
        <v>-3.625475221302196E+16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-3.625475221302196E+16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-151061467554258.16</v>
      </c>
      <c r="L6046" s="444">
        <f t="shared" ca="1" si="199"/>
        <v>-3.6405813680576216E+16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-3.6405813680576216E+16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-151690890335734.22</v>
      </c>
      <c r="L6047" s="444">
        <f t="shared" ca="1" si="199"/>
        <v>-3.6557504570911952E+16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-3.6557504570911952E+16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-152322935712133.13</v>
      </c>
      <c r="L6048" s="444">
        <f t="shared" ca="1" si="199"/>
        <v>-3.6709827506624088E+16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-3.6709827506624088E+16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-152957614610933.69</v>
      </c>
      <c r="L6049" s="444">
        <f t="shared" ca="1" si="199"/>
        <v>-3.6862785121235024E+16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-3.6862785121235024E+16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-153594938005145.94</v>
      </c>
      <c r="L6050" s="444">
        <f t="shared" ca="1" si="199"/>
        <v>-3.7016380059240168E+16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-3.7016380059240168E+16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-154234916913500.69</v>
      </c>
      <c r="L6051" s="444">
        <f t="shared" ca="1" si="199"/>
        <v>-3.7170614976153672E+16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-3.7170614976153672E+16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-154877562400640.31</v>
      </c>
      <c r="L6052" s="444">
        <f t="shared" ca="1" si="199"/>
        <v>-3.7325492538554312E+16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-3.7325492538554312E+16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-155522885577309.63</v>
      </c>
      <c r="L6053" s="444">
        <f t="shared" ca="1" si="199"/>
        <v>-3.7481015424131624E+16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-3.7481015424131624E+16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-156170897600548.44</v>
      </c>
      <c r="L6054" s="444">
        <f t="shared" ca="1" si="199"/>
        <v>-3.7637186321732176E+16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-3.7637186321732176E+16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-156821609673884.06</v>
      </c>
      <c r="L6055" s="444">
        <f t="shared" ca="1" si="199"/>
        <v>-3.7794007931406064E+16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-3.7794007931406064E+16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-157475033047525.25</v>
      </c>
      <c r="L6056" s="444">
        <f t="shared" ca="1" si="199"/>
        <v>-3.7951482964453592E+16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-3.7951482964453592E+16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-158131179018556.63</v>
      </c>
      <c r="L6057" s="444">
        <f t="shared" ca="1" si="199"/>
        <v>-3.8109614143472152E+16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-3.8109614143472152E+16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-158790058931133.97</v>
      </c>
      <c r="L6058" s="444">
        <f t="shared" ca="1" si="199"/>
        <v>-3.8268404202403288E+16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-3.8268404202403288E+16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-159451684176680.38</v>
      </c>
      <c r="L6059" s="444">
        <f t="shared" ca="1" si="199"/>
        <v>-3.8427855886579968E+16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-3.8427855886579968E+16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-160116066194083.19</v>
      </c>
      <c r="L6060" s="444">
        <f t="shared" ca="1" si="199"/>
        <v>-3.8587971952774048E+16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-3.8587971952774048E+16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-160783216469891.88</v>
      </c>
      <c r="L6061" s="444">
        <f t="shared" ca="1" si="199"/>
        <v>-3.8748755169243936E+16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-3.8748755169243936E+16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-161453146538516.41</v>
      </c>
      <c r="L6062" s="444">
        <f t="shared" ca="1" si="199"/>
        <v>-3.8910208315782456E+16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-3.8910208315782456E+16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-162125867982426.91</v>
      </c>
      <c r="L6063" s="444">
        <f t="shared" ca="1" si="199"/>
        <v>-3.907233418376488E+16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-3.907233418376488E+16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-162801392432353.66</v>
      </c>
      <c r="L6064" s="444">
        <f t="shared" ca="1" si="199"/>
        <v>-3.9235135576197232E+16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-3.9235135576197232E+16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-163479731567488.47</v>
      </c>
      <c r="L6065" s="444">
        <f t="shared" ca="1" si="199"/>
        <v>-3.939861530776472E+16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-3.939861530776472E+16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-164160897115686.34</v>
      </c>
      <c r="L6066" s="444">
        <f t="shared" ca="1" si="199"/>
        <v>-3.9562776204880408E+16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-3.9562776204880408E+16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-164844900853668.38</v>
      </c>
      <c r="L6067" s="444">
        <f t="shared" ca="1" si="199"/>
        <v>-3.972762110573408E+16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-3.972762110573408E+16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-165531754607225.34</v>
      </c>
      <c r="L6068" s="444">
        <f t="shared" ca="1" si="199"/>
        <v>-3.9893152860341304E+16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-3.9893152860341304E+16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-166221470251422.09</v>
      </c>
      <c r="L6069" s="444">
        <f t="shared" ca="1" si="199"/>
        <v>-4.0059374330592728E+16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-4.0059374330592728E+16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-166914059710803.03</v>
      </c>
      <c r="L6070" s="444">
        <f t="shared" ca="1" si="199"/>
        <v>-4.0226288390303528E+16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-4.0226288390303528E+16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-167609534959598.03</v>
      </c>
      <c r="L6071" s="444">
        <f t="shared" ca="1" si="199"/>
        <v>-4.0393897925263128E+16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-4.0393897925263128E+16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-168307908021929.69</v>
      </c>
      <c r="L6072" s="444">
        <f t="shared" ca="1" si="199"/>
        <v>-4.0562205833285056E+16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-4.0562205833285056E+16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-169009190972021.06</v>
      </c>
      <c r="L6073" s="444">
        <f t="shared" ca="1" si="199"/>
        <v>-4.073121502425708E+16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-4.073121502425708E+16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-169713395934404.5</v>
      </c>
      <c r="L6074" s="444">
        <f t="shared" ca="1" si="199"/>
        <v>-4.0900928420191488E+16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-4.0900928420191488E+16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-170420535084131.19</v>
      </c>
      <c r="L6075" s="444">
        <f t="shared" ca="1" si="199"/>
        <v>-4.1071348955275616E+16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-4.1071348955275616E+16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-171130620646981.72</v>
      </c>
      <c r="L6076" s="444">
        <f t="shared" ca="1" si="199"/>
        <v>-4.12424795759226E+16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-4.12424795759226E+16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-171843664899677.5</v>
      </c>
      <c r="L6077" s="444">
        <f t="shared" ca="1" si="199"/>
        <v>-4.141432324082228E+16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-4.141432324082228E+16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-172559680170092.84</v>
      </c>
      <c r="L6078" s="444">
        <f t="shared" ca="1" si="199"/>
        <v>-4.1586882920992376E+16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-4.1586882920992376E+16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-173278678837468.22</v>
      </c>
      <c r="L6079" s="444">
        <f t="shared" ca="1" si="199"/>
        <v>-4.1760161599829848E+16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-4.1760161599829848E+16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-174000673332624.38</v>
      </c>
      <c r="L6080" s="444">
        <f t="shared" ca="1" si="199"/>
        <v>-4.1934162273162472E+16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-4.1934162273162472E+16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-174725676138176.97</v>
      </c>
      <c r="L6081" s="444">
        <f t="shared" ca="1" si="199"/>
        <v>-4.2108887949300648E+16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-4.2108887949300648E+16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-175453699788752.69</v>
      </c>
      <c r="L6082" s="444">
        <f t="shared" ca="1" si="199"/>
        <v>-4.22843416490894E+16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-4.22843416490894E+16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-176184756871205.84</v>
      </c>
      <c r="L6083" s="444">
        <f t="shared" ca="1" si="199"/>
        <v>-4.2460526405960608E+16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-4.2460526405960608E+16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-176918860024835.88</v>
      </c>
      <c r="L6084" s="444">
        <f t="shared" ca="1" si="199"/>
        <v>-4.263744526598544E+16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-4.263744526598544E+16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-177656021941606</v>
      </c>
      <c r="L6085" s="444">
        <f t="shared" ca="1" si="199"/>
        <v>-4.2815101287927048E+16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-4.2815101287927048E+16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-178396255366362.69</v>
      </c>
      <c r="L6086" s="444">
        <f t="shared" ca="1" si="199"/>
        <v>-4.2993497543293408E+16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-4.2993497543293408E+16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-179139573097055.88</v>
      </c>
      <c r="L6087" s="444">
        <f t="shared" ca="1" si="199"/>
        <v>-4.3172637116390464E+16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-4.3172637116390464E+16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-179885987984960.25</v>
      </c>
      <c r="L6088" s="444">
        <f t="shared" ca="1" si="199"/>
        <v>-4.3352523104375424E+16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-4.3352523104375424E+16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-180635512934897.59</v>
      </c>
      <c r="L6089" s="444">
        <f t="shared" ca="1" si="199"/>
        <v>-4.353315861731032E+16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-4.353315861731032E+16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-181388160905459.66</v>
      </c>
      <c r="L6090" s="444">
        <f t="shared" ca="1" si="199"/>
        <v>-4.3714546778215776E+16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-4.3714546778215776E+16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-182143944909232.41</v>
      </c>
      <c r="L6091" s="444">
        <f t="shared" ca="1" si="199"/>
        <v>-4.3896690723125008E+16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-4.3896690723125008E+16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-182902878013020.88</v>
      </c>
      <c r="L6092" s="444">
        <f t="shared" ca="1" si="199"/>
        <v>-4.4079593601138032E+16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-4.4079593601138032E+16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-183664973338075.13</v>
      </c>
      <c r="L6093" s="444">
        <f t="shared" ca="1" si="199"/>
        <v>-4.4263258574476104E+16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-4.4263258574476104E+16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-184430244060317.09</v>
      </c>
      <c r="L6094" s="444">
        <f t="shared" ca="1" si="199"/>
        <v>-4.4447688818536424E+16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-4.4447688818536424E+16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-185198703410568.44</v>
      </c>
      <c r="L6095" s="444">
        <f t="shared" ca="1" si="199"/>
        <v>-4.4632887521946992E+16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-4.4632887521946992E+16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-185970364674779.13</v>
      </c>
      <c r="L6096" s="444">
        <f t="shared" ca="1" si="199"/>
        <v>-4.4818857886621768E+16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-4.4818857886621768E+16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-186745241194257.38</v>
      </c>
      <c r="L6097" s="444">
        <f t="shared" ca="1" si="199"/>
        <v>-4.5005603127816024E+16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-4.5005603127816024E+16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-187523346365900.09</v>
      </c>
      <c r="L6098" s="444">
        <f t="shared" ca="1" si="199"/>
        <v>-4.5193126474181928E+16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-4.5193126474181928E+16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-188304693642424.69</v>
      </c>
      <c r="L6099" s="444">
        <f t="shared" ca="1" si="199"/>
        <v>-4.5381431167824352E+16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-4.5381431167824352E+16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-189089296532601.47</v>
      </c>
      <c r="L6100" s="444">
        <f t="shared" ca="1" si="199"/>
        <v>-4.5570520464356952E+16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-4.5570520464356952E+16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-189877168601487.31</v>
      </c>
      <c r="L6101" s="444">
        <f t="shared" ca="1" si="199"/>
        <v>-4.576039763295844E+16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-4.576039763295844E+16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-190668323470660.16</v>
      </c>
      <c r="L6102" s="444">
        <f t="shared" ca="1" si="199"/>
        <v>-4.5951065956429104E+16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-4.5951065956429104E+16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-191462774818454.59</v>
      </c>
      <c r="L6103" s="444">
        <f t="shared" ca="1" si="199"/>
        <v>-4.614252873124756E+16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-4.614252873124756E+16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-192260536380198.16</v>
      </c>
      <c r="L6104" s="444">
        <f t="shared" ca="1" si="199"/>
        <v>-4.633478926762776E+16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-4.633478926762776E+16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-193061621948449</v>
      </c>
      <c r="L6105" s="444">
        <f t="shared" ca="1" si="199"/>
        <v>-4.6527850889576208E+16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-4.6527850889576208E+16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-193866045373234.19</v>
      </c>
      <c r="L6106" s="444">
        <f t="shared" ca="1" si="199"/>
        <v>-4.672171693494944E+16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-4.672171693494944E+16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-194673820562289.34</v>
      </c>
      <c r="L6107" s="444">
        <f t="shared" ca="1" si="199"/>
        <v>-4.6916390755511728E+16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-4.6916390755511728E+16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-195484961481298.88</v>
      </c>
      <c r="L6108" s="444">
        <f t="shared" ca="1" si="199"/>
        <v>-4.7111875716993024E+16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-4.7111875716993024E+16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-196299482154137.59</v>
      </c>
      <c r="L6109" s="444">
        <f t="shared" ca="1" si="199"/>
        <v>-4.730817519914716E+16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-4.730817519914716E+16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-197117396663113.16</v>
      </c>
      <c r="L6110" s="444">
        <f t="shared" ca="1" si="199"/>
        <v>-4.7505292595810272E+16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-4.7505292595810272E+16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-197938719149209.47</v>
      </c>
      <c r="L6111" s="444">
        <f t="shared" ca="1" si="199"/>
        <v>-4.770323131495948E+16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-4.770323131495948E+16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-198763463812331.16</v>
      </c>
      <c r="L6112" s="444">
        <f t="shared" ca="1" si="199"/>
        <v>-4.7901994778771808E+16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-4.7901994778771808E+16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-199591644911549.19</v>
      </c>
      <c r="L6113" s="444">
        <f t="shared" ca="1" si="199"/>
        <v>-4.810158642368336E+16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-4.810158642368336E+16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-200423276765347.34</v>
      </c>
      <c r="L6114" s="444">
        <f t="shared" ca="1" si="199"/>
        <v>-4.8302009700448704E+16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-4.8302009700448704E+16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-201258373751869.59</v>
      </c>
      <c r="L6115" s="444">
        <f t="shared" ca="1" si="199"/>
        <v>-4.8503268074200576E+16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-4.8503268074200576E+16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-202096950309169.06</v>
      </c>
      <c r="L6116" s="444">
        <f t="shared" ca="1" si="199"/>
        <v>-4.8705365024509744E+16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-4.8705365024509744E+16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-202939020935457.25</v>
      </c>
      <c r="L6117" s="444">
        <f t="shared" ca="1" si="199"/>
        <v>-4.89083040454452E+16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-4.89083040454452E+16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-203784600189355</v>
      </c>
      <c r="L6118" s="444">
        <f t="shared" ca="1" si="199"/>
        <v>-4.9112088645634552E+16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-4.9112088645634552E+16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-204633702690143.97</v>
      </c>
      <c r="L6119" s="444">
        <f t="shared" ca="1" si="199"/>
        <v>-4.9316722348324696E+16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-4.9316722348324696E+16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-205486343118019.56</v>
      </c>
      <c r="L6120" s="444">
        <f t="shared" ca="1" si="199"/>
        <v>-4.9522208691442712E+16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-4.9522208691442712E+16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-206342536214344.63</v>
      </c>
      <c r="L6121" s="444">
        <f t="shared" ca="1" si="199"/>
        <v>-4.9728551227657056E+16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-4.9728551227657056E+16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-207202296781904.41</v>
      </c>
      <c r="L6122" s="444">
        <f t="shared" ca="1" si="199"/>
        <v>-4.993575352443896E+16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-4.993575352443896E+16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-208065639685162.34</v>
      </c>
      <c r="L6123" s="444">
        <f t="shared" ca="1" si="199"/>
        <v>-5.014381916412412E+16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-5.014381916412412E+16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-208932579850517.16</v>
      </c>
      <c r="L6124" s="444">
        <f t="shared" ca="1" si="199"/>
        <v>-5.035275174397464E+16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-5.035275174397464E+16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-209803132266561</v>
      </c>
      <c r="L6125" s="444">
        <f t="shared" ca="1" si="199"/>
        <v>-5.05625548762412E+16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-5.05625548762412E+16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-210677311984338.34</v>
      </c>
      <c r="L6126" s="444">
        <f t="shared" ca="1" si="199"/>
        <v>-5.0773232188225536E+16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-5.0773232188225536E+16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-211555134117606.41</v>
      </c>
      <c r="L6127" s="444">
        <f t="shared" ca="1" si="199"/>
        <v>-5.0984787322343144E+16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-5.0984787322343144E+16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-212436613843096.44</v>
      </c>
      <c r="L6128" s="444">
        <f t="shared" ref="L6128:L6250" ca="1" si="204">I6128-J6128+K6128</f>
        <v>-5.119722393618624E+16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-5.119722393618624E+16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-213321766400776</v>
      </c>
      <c r="L6129" s="444">
        <f t="shared" ca="1" si="204"/>
        <v>-5.1410545702587016E+16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-5.1410545702587016E+16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-214210607094112.56</v>
      </c>
      <c r="L6130" s="444">
        <f t="shared" ca="1" si="204"/>
        <v>-5.1624756309681128E+16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-5.1624756309681128E+16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-215103151290338.03</v>
      </c>
      <c r="L6131" s="444">
        <f t="shared" ca="1" si="204"/>
        <v>-5.1839859460971464E+16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-5.1839859460971464E+16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-215999414420714.44</v>
      </c>
      <c r="L6132" s="444">
        <f t="shared" ca="1" si="204"/>
        <v>-5.2055858875392176E+16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-5.2055858875392176E+16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-216899411980800.72</v>
      </c>
      <c r="L6133" s="444">
        <f t="shared" ca="1" si="204"/>
        <v>-5.2272758287372976E+16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-5.2272758287372976E+16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-217803159530720.72</v>
      </c>
      <c r="L6134" s="444">
        <f t="shared" ca="1" si="204"/>
        <v>-5.2490561446903696E+16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-5.2490561446903696E+16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-218710672695432.06</v>
      </c>
      <c r="L6135" s="444">
        <f t="shared" ca="1" si="204"/>
        <v>-5.2709272119599128E+16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-5.2709272119599128E+16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-219621967164996.38</v>
      </c>
      <c r="L6136" s="444">
        <f t="shared" ca="1" si="204"/>
        <v>-5.2928894086764128E+16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-5.2928894086764128E+16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-220537058694850.53</v>
      </c>
      <c r="L6137" s="444">
        <f t="shared" ca="1" si="204"/>
        <v>-5.3149431145458976E+16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-5.3149431145458976E+16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-221455963106079.06</v>
      </c>
      <c r="L6138" s="444">
        <f t="shared" ca="1" si="204"/>
        <v>-5.3370887108565056E+16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-5.3370887108565056E+16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-222378696285687.72</v>
      </c>
      <c r="L6139" s="444">
        <f t="shared" ca="1" si="204"/>
        <v>-5.3593265804850744E+16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-5.3593265804850744E+16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-223305274186878.09</v>
      </c>
      <c r="L6140" s="444">
        <f t="shared" ca="1" si="204"/>
        <v>-5.3816571079037624E+16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-5.3816571079037624E+16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-224235712829323.44</v>
      </c>
      <c r="L6141" s="444">
        <f t="shared" ca="1" si="204"/>
        <v>-5.4040806791866944E+16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-5.4040806791866944E+16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-225170028299445.59</v>
      </c>
      <c r="L6142" s="444">
        <f t="shared" ca="1" si="204"/>
        <v>-5.4265976820166392E+16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-5.4265976820166392E+16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-226108236750693.28</v>
      </c>
      <c r="L6143" s="444">
        <f t="shared" ca="1" si="204"/>
        <v>-5.4492085056917088E+16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-5.4492085056917088E+16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-227050354403821.19</v>
      </c>
      <c r="L6144" s="444">
        <f t="shared" ca="1" si="204"/>
        <v>-5.4719135411320912E+16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-5.4719135411320912E+16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-227996397547170.47</v>
      </c>
      <c r="L6145" s="444">
        <f t="shared" ca="1" si="204"/>
        <v>-5.494713180886808E+16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-5.494713180886808E+16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-228946382536950.34</v>
      </c>
      <c r="L6146" s="444">
        <f t="shared" ca="1" si="204"/>
        <v>-5.5176078191405032E+16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-5.5176078191405032E+16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-229900325797520.97</v>
      </c>
      <c r="L6147" s="444">
        <f t="shared" ca="1" si="204"/>
        <v>-5.5405978517202552E+16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-5.5405978517202552E+16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-230858243821677.28</v>
      </c>
      <c r="L6148" s="444">
        <f t="shared" ca="1" si="204"/>
        <v>-5.5636836761024232E+16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-5.5636836761024232E+16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-231820153170934.28</v>
      </c>
      <c r="L6149" s="444">
        <f t="shared" ca="1" si="204"/>
        <v>-5.5868656914195168E+16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-5.5868656914195168E+16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-232786070475813.19</v>
      </c>
      <c r="L6150" s="444">
        <f t="shared" ca="1" si="204"/>
        <v>-5.6101442984670984E+16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-5.6101442984670984E+16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-233756012436129.09</v>
      </c>
      <c r="L6151" s="444">
        <f t="shared" ca="1" si="204"/>
        <v>-5.6335198997107112E+16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-5.6335198997107112E+16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-234729995821279.59</v>
      </c>
      <c r="L6152" s="444">
        <f t="shared" ca="1" si="204"/>
        <v>-5.6569928992928392E+16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-5.6569928992928392E+16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-235708037470534.97</v>
      </c>
      <c r="L6153" s="444">
        <f t="shared" ca="1" si="204"/>
        <v>-5.6805637030398928E+16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-5.6805637030398928E+16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-236690154293328.88</v>
      </c>
      <c r="L6154" s="444">
        <f t="shared" ca="1" si="204"/>
        <v>-5.7042327184692256E+16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-5.7042327184692256E+16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-237676363269551.06</v>
      </c>
      <c r="L6155" s="444">
        <f t="shared" ca="1" si="204"/>
        <v>-5.7280003547961808E+16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-5.7280003547961808E+16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-238666681449840.88</v>
      </c>
      <c r="L6156" s="444">
        <f t="shared" ca="1" si="204"/>
        <v>-5.7518670229411648E+16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-5.7518670229411648E+16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-239661125955881.88</v>
      </c>
      <c r="L6157" s="444">
        <f t="shared" ca="1" si="204"/>
        <v>-5.7758331355367528E+16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-5.7758331355367528E+16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-240659713980698.03</v>
      </c>
      <c r="L6158" s="444">
        <f t="shared" ca="1" si="204"/>
        <v>-5.7998991069348224E+16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-5.7998991069348224E+16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-241662462788950.94</v>
      </c>
      <c r="L6159" s="444">
        <f t="shared" ca="1" si="204"/>
        <v>-5.8240653532137176E+16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-5.8240653532137176E+16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-242669389717238.25</v>
      </c>
      <c r="L6160" s="444">
        <f t="shared" ca="1" si="204"/>
        <v>-5.8483322921854416E+16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-5.8483322921854416E+16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-243680512174393.41</v>
      </c>
      <c r="L6161" s="444">
        <f t="shared" ca="1" si="204"/>
        <v>-5.8727003434028808E+16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-5.8727003434028808E+16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-244695847641786.69</v>
      </c>
      <c r="L6162" s="444">
        <f t="shared" ca="1" si="204"/>
        <v>-5.8971699281670592E+16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-5.8971699281670592E+16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-245715413673627.44</v>
      </c>
      <c r="L6163" s="444">
        <f t="shared" ca="1" si="204"/>
        <v>-5.9217414695344216E+16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-5.9217414695344216E+16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-246739227897267.56</v>
      </c>
      <c r="L6164" s="444">
        <f t="shared" ca="1" si="204"/>
        <v>-5.946415392324148E+16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-5.946415392324148E+16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-247767308013506.16</v>
      </c>
      <c r="L6165" s="444">
        <f t="shared" ca="1" si="204"/>
        <v>-5.9711921231254984E+16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-5.9711921231254984E+16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-248799671796895.72</v>
      </c>
      <c r="L6166" s="444">
        <f t="shared" ca="1" si="204"/>
        <v>-5.996072090305188E+16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-5.996072090305188E+16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-249836337096049.5</v>
      </c>
      <c r="L6167" s="444">
        <f t="shared" ca="1" si="204"/>
        <v>-6.0210557240147928E+16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-6.0210557240147928E+16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-250877321833949.72</v>
      </c>
      <c r="L6168" s="444">
        <f t="shared" ca="1" si="204"/>
        <v>-6.046143456198188E+16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-6.046143456198188E+16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-251922644008257.88</v>
      </c>
      <c r="L6169" s="444">
        <f t="shared" ca="1" si="204"/>
        <v>-6.0713357205990136E+16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-6.0713357205990136E+16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-252972321691625.56</v>
      </c>
      <c r="L6170" s="444">
        <f t="shared" ca="1" si="204"/>
        <v>-6.096632952768176E+16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-6.096632952768176E+16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-254026373032007.34</v>
      </c>
      <c r="L6171" s="444">
        <f t="shared" ca="1" si="204"/>
        <v>-6.1220355900713768E+16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-6.1220355900713768E+16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-255084816252974.03</v>
      </c>
      <c r="L6172" s="444">
        <f t="shared" ca="1" si="204"/>
        <v>-6.1475440716966744E+16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-6.1475440716966744E+16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-256147669654028.13</v>
      </c>
      <c r="L6173" s="444">
        <f t="shared" ca="1" si="204"/>
        <v>-6.1731588386620776E+16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-6.1731588386620776E+16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-257214951610919.91</v>
      </c>
      <c r="L6174" s="444">
        <f t="shared" ca="1" si="204"/>
        <v>-6.1988803338231696E+16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-6.1988803338231696E+16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-258286680575965.44</v>
      </c>
      <c r="L6175" s="444">
        <f t="shared" ca="1" si="204"/>
        <v>-6.2247090018807664E+16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-6.2247090018807664E+16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-259362875078365.28</v>
      </c>
      <c r="L6176" s="444">
        <f t="shared" ca="1" si="204"/>
        <v>-6.2506452893886032E+16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-6.2506452893886032E+16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-260443553724525.13</v>
      </c>
      <c r="L6177" s="444">
        <f t="shared" ca="1" si="204"/>
        <v>-6.276689644761056E+16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-6.276689644761056E+16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-261528735198377.34</v>
      </c>
      <c r="L6178" s="444">
        <f t="shared" ca="1" si="204"/>
        <v>-6.3028425182808936E+16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-6.3028425182808936E+16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-262618438261703.94</v>
      </c>
      <c r="L6179" s="444">
        <f t="shared" ca="1" si="204"/>
        <v>-6.329104362107064E+16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-6.329104362107064E+16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-263712681754461</v>
      </c>
      <c r="L6180" s="444">
        <f t="shared" ca="1" si="204"/>
        <v>-6.3554756302825104E+16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-6.3554756302825104E+16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-264811484595104.59</v>
      </c>
      <c r="L6181" s="444">
        <f t="shared" ca="1" si="204"/>
        <v>-6.3819567787420208E+16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-6.3819567787420208E+16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-265914865780917.53</v>
      </c>
      <c r="L6182" s="444">
        <f t="shared" ca="1" si="204"/>
        <v>-6.4085482653201128E+16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-6.4085482653201128E+16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-267022844388338.06</v>
      </c>
      <c r="L6183" s="444">
        <f t="shared" ca="1" si="204"/>
        <v>-6.4352505497589464E+16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-6.4352505497589464E+16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-268135439573289.44</v>
      </c>
      <c r="L6184" s="444">
        <f t="shared" ca="1" si="204"/>
        <v>-6.4620640937162752E+16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-6.4620640937162752E+16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-269252670571511.5</v>
      </c>
      <c r="L6185" s="444">
        <f t="shared" ca="1" si="204"/>
        <v>-6.4889893607734264E+16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-6.4889893607734264E+16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-270374556698892.78</v>
      </c>
      <c r="L6186" s="444">
        <f t="shared" ca="1" si="204"/>
        <v>-6.516026816443316E+16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-6.516026816443316E+16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-271501117351804.88</v>
      </c>
      <c r="L6187" s="444">
        <f t="shared" ca="1" si="204"/>
        <v>-6.5431769281784968E+16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-6.5431769281784968E+16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-272632372007437.38</v>
      </c>
      <c r="L6188" s="444">
        <f t="shared" ca="1" si="204"/>
        <v>-6.5704401653792408E+16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-6.5704401653792408E+16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-273768340224135</v>
      </c>
      <c r="L6189" s="444">
        <f t="shared" ca="1" si="204"/>
        <v>-6.5978169994016544E+16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-6.5978169994016544E+16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-274909041641735.59</v>
      </c>
      <c r="L6190" s="444">
        <f t="shared" ca="1" si="204"/>
        <v>-6.625307903565828E+16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-6.625307903565828E+16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-276054495981909.5</v>
      </c>
      <c r="L6191" s="444">
        <f t="shared" ca="1" si="204"/>
        <v>-6.6529133531640192E+16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-6.6529133531640192E+16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-277204723048500.75</v>
      </c>
      <c r="L6192" s="444">
        <f t="shared" ca="1" si="204"/>
        <v>-6.6806338254688696E+16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-6.6806338254688696E+16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-278359742727869.56</v>
      </c>
      <c r="L6193" s="444">
        <f t="shared" ca="1" si="204"/>
        <v>-6.7084697997416568E+16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-6.7084697997416568E+16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-279519574989235.69</v>
      </c>
      <c r="L6194" s="444">
        <f t="shared" ca="1" si="204"/>
        <v>-6.73642175724058E+16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-6.73642175724058E+16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-280684239885024.16</v>
      </c>
      <c r="L6195" s="444">
        <f t="shared" ca="1" si="204"/>
        <v>-6.7644901812290824E+16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-6.7644901812290824E+16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-281853757551211.75</v>
      </c>
      <c r="L6196" s="444">
        <f t="shared" ca="1" si="204"/>
        <v>-6.7926755569842032E+16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-6.7926755569842032E+16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-283028148207675.13</v>
      </c>
      <c r="L6197" s="444">
        <f t="shared" ca="1" si="204"/>
        <v>-6.8209783718049704E+16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-6.8209783718049704E+16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-284207432158540.44</v>
      </c>
      <c r="L6198" s="444">
        <f t="shared" ca="1" si="204"/>
        <v>-6.8493991150208248E+16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-6.8493991150208248E+16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-285391629792534.38</v>
      </c>
      <c r="L6199" s="444">
        <f t="shared" ca="1" si="204"/>
        <v>-6.8779382780000784E+16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-6.8779382780000784E+16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-286580761583336.63</v>
      </c>
      <c r="L6200" s="444">
        <f t="shared" ca="1" si="204"/>
        <v>-6.906596354158412E+16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-6.906596354158412E+16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-287774848089933.81</v>
      </c>
      <c r="L6201" s="444">
        <f t="shared" ca="1" si="204"/>
        <v>-6.9353738389674056E+16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-6.9353738389674056E+16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-288973909956975.25</v>
      </c>
      <c r="L6202" s="444">
        <f t="shared" ca="1" si="204"/>
        <v>-6.9642712299631032E+16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-6.9642712299631032E+16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-290177967915129.31</v>
      </c>
      <c r="L6203" s="444">
        <f t="shared" ca="1" si="204"/>
        <v>-6.993289026754616E+16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-6.993289026754616E+16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-291387042781442.31</v>
      </c>
      <c r="L6204" s="444">
        <f t="shared" ca="1" si="204"/>
        <v>-7.02242773103276E+16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-7.02242773103276E+16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-292601155459698.31</v>
      </c>
      <c r="L6205" s="444">
        <f t="shared" ca="1" si="204"/>
        <v>-7.0516878465787296E+16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-7.0516878465787296E+16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-293820326940780.38</v>
      </c>
      <c r="L6206" s="444">
        <f t="shared" ca="1" si="204"/>
        <v>-7.081069879272808E+16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-7.081069879272808E+16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-295044578303033.69</v>
      </c>
      <c r="L6207" s="444">
        <f t="shared" ca="1" si="204"/>
        <v>-7.1105743371031112E+16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-7.1105743371031112E+16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-296273930712629.63</v>
      </c>
      <c r="L6208" s="444">
        <f t="shared" ca="1" si="204"/>
        <v>-7.1402017301743744E+16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-7.1402017301743744E+16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-297508405423932.25</v>
      </c>
      <c r="L6209" s="444">
        <f t="shared" ca="1" si="204"/>
        <v>-7.169952570716768E+16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-7.169952570716768E+16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-298748023779865.31</v>
      </c>
      <c r="L6210" s="444">
        <f t="shared" ca="1" si="204"/>
        <v>-7.1998273730947544E+16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-7.1998273730947544E+16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-299992807212281.38</v>
      </c>
      <c r="L6211" s="444">
        <f t="shared" ca="1" si="204"/>
        <v>-7.2298266538159824E+16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-7.2298266538159824E+16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-301242777242332.63</v>
      </c>
      <c r="L6212" s="444">
        <f t="shared" ca="1" si="204"/>
        <v>-7.259950931540216E+16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-7.259950931540216E+16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-302497955480842.31</v>
      </c>
      <c r="L6213" s="444">
        <f t="shared" ca="1" si="204"/>
        <v>-7.2902007270883008E+16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-7.2902007270883008E+16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-303758363628679.19</v>
      </c>
      <c r="L6214" s="444">
        <f t="shared" ca="1" si="204"/>
        <v>-7.320576563451168E+16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-7.320576563451168E+16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-305024023477132</v>
      </c>
      <c r="L6215" s="444">
        <f t="shared" ca="1" si="204"/>
        <v>-7.3510789657988816E+16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-7.3510789657988816E+16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-306294956908286.75</v>
      </c>
      <c r="L6216" s="444">
        <f t="shared" ca="1" si="204"/>
        <v>-7.3817084614897104E+16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-7.3817084614897104E+16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-307571185895404.63</v>
      </c>
      <c r="L6217" s="444">
        <f t="shared" ca="1" si="204"/>
        <v>-7.4124655800792512E+16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-7.4124655800792512E+16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-308852732503302.13</v>
      </c>
      <c r="L6218" s="444">
        <f t="shared" ca="1" si="204"/>
        <v>-7.4433508533295808E+16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-7.4433508533295808E+16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-310139618888732.5</v>
      </c>
      <c r="L6219" s="444">
        <f t="shared" ca="1" si="204"/>
        <v>-7.4743648152184544E+16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-7.4743648152184544E+16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-311431867300768.94</v>
      </c>
      <c r="L6220" s="444">
        <f t="shared" ca="1" si="204"/>
        <v>-7.5055080019485312E+16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-7.5055080019485312E+16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-312729500081188.81</v>
      </c>
      <c r="L6221" s="444">
        <f t="shared" ca="1" si="204"/>
        <v>-7.5367809519566496E+16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-7.5367809519566496E+16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-314032539664860.38</v>
      </c>
      <c r="L6222" s="444">
        <f t="shared" ca="1" si="204"/>
        <v>-7.568184205923136E+16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-7.568184205923136E+16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-315341008580130.69</v>
      </c>
      <c r="L6223" s="444">
        <f t="shared" ca="1" si="204"/>
        <v>-7.5997183067811488E+16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-7.5997183067811488E+16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-316654929449214.5</v>
      </c>
      <c r="L6224" s="444">
        <f t="shared" ca="1" si="204"/>
        <v>-7.6313837997260704E+16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-7.6313837997260704E+16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-317974324988586.25</v>
      </c>
      <c r="L6225" s="444">
        <f t="shared" ca="1" si="204"/>
        <v>-7.6631812322249296E+16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-7.6631812322249296E+16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-319299218009372.06</v>
      </c>
      <c r="L6226" s="444">
        <f t="shared" ca="1" si="204"/>
        <v>-7.6951111540258672E+16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-7.6951111540258672E+16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-320629631417744.44</v>
      </c>
      <c r="L6227" s="444">
        <f t="shared" ca="1" si="204"/>
        <v>-7.7271741171676416E+16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-7.7271741171676416E+16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-321965588215318.38</v>
      </c>
      <c r="L6228" s="444">
        <f t="shared" ca="1" si="204"/>
        <v>-7.7593706759891728E+16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-7.7593706759891728E+16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-323307111499548.88</v>
      </c>
      <c r="L6229" s="444">
        <f t="shared" ca="1" si="204"/>
        <v>-7.791701387139128E+16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-7.791701387139128E+16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-324654224464130.31</v>
      </c>
      <c r="L6230" s="444">
        <f t="shared" ca="1" si="204"/>
        <v>-7.8241668095855408E+16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-7.8241668095855408E+16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-326006950399397.5</v>
      </c>
      <c r="L6231" s="444">
        <f t="shared" ca="1" si="204"/>
        <v>-7.85676750462548E+16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-7.85676750462548E+16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-327365312692728.31</v>
      </c>
      <c r="L6232" s="444">
        <f t="shared" ca="1" si="204"/>
        <v>-7.8895040358947536E+16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-7.8895040358947536E+16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-328729334828948.06</v>
      </c>
      <c r="L6233" s="444">
        <f t="shared" ca="1" si="204"/>
        <v>-7.922376969377648E+16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-7.922376969377648E+16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-330099040390735.31</v>
      </c>
      <c r="L6234" s="444">
        <f t="shared" ca="1" si="204"/>
        <v>-7.9553868734167216E+16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-7.9553868734167216E+16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-331474453059030.06</v>
      </c>
      <c r="L6235" s="444">
        <f t="shared" ca="1" si="204"/>
        <v>-7.988534318722624E+16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-7.988534318722624E+16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-332855596613442.69</v>
      </c>
      <c r="L6236" s="444">
        <f t="shared" ca="1" si="204"/>
        <v>-8.021819878383968E+16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-8.021819878383968E+16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-334242494932665.31</v>
      </c>
      <c r="L6237" s="444">
        <f t="shared" ca="1" si="204"/>
        <v>-8.0552441278772352E+16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-8.0552441278772352E+16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-335635171994884.81</v>
      </c>
      <c r="L6238" s="444">
        <f t="shared" ca="1" si="204"/>
        <v>-8.0888076450767232E+16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-8.0888076450767232E+16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-337033651878196.81</v>
      </c>
      <c r="L6239" s="444">
        <f t="shared" ca="1" si="204"/>
        <v>-8.1225110102645424E+16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-8.1225110102645424E+16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-338437958761022.63</v>
      </c>
      <c r="L6240" s="444">
        <f t="shared" ca="1" si="204"/>
        <v>-8.1563548061406448E+16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-8.1563548061406448E+16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-339848116922526.88</v>
      </c>
      <c r="L6241" s="444">
        <f t="shared" ca="1" si="204"/>
        <v>-8.1903396178328976E+16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-8.1903396178328976E+16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-341264150743037.38</v>
      </c>
      <c r="L6242" s="444">
        <f t="shared" ca="1" si="204"/>
        <v>-8.2244660329072016E+16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-8.2244660329072016E+16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-342686084704466.75</v>
      </c>
      <c r="L6243" s="444">
        <f t="shared" ca="1" si="204"/>
        <v>-8.258734641377648E+16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-8.258734641377648E+16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-344113943390735.31</v>
      </c>
      <c r="L6244" s="444">
        <f t="shared" ca="1" si="204"/>
        <v>-8.2931460357167216E+16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-8.2931460357167216E+16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-345547751488196.75</v>
      </c>
      <c r="L6245" s="444">
        <f t="shared" ca="1" si="204"/>
        <v>-8.3277008108655408E+16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-8.3277008108655408E+16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-346987533786064.19</v>
      </c>
      <c r="L6246" s="444">
        <f t="shared" ca="1" si="204"/>
        <v>-8.3623995642441472E+16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-8.3623995642441472E+16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-348433315176839.44</v>
      </c>
      <c r="L6247" s="444">
        <f t="shared" ca="1" si="204"/>
        <v>-8.3972428957618304E+16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-8.3972428957618304E+16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-349885120656742.94</v>
      </c>
      <c r="L6248" s="444">
        <f t="shared" ca="1" si="204"/>
        <v>-8.432231407827504E+16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-8.432231407827504E+16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-351342975326146</v>
      </c>
      <c r="L6249" s="444">
        <f t="shared" ca="1" si="204"/>
        <v>-8.4673657053601184E+16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-8.4673657053601184E+16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-352806904390004.94</v>
      </c>
      <c r="L6250" s="444">
        <f t="shared" ca="1" si="204"/>
        <v>-8.5026463957991184E+16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2026-09-30T10:21:18Z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